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H:\Nov17\"/>
    </mc:Choice>
  </mc:AlternateContent>
  <bookViews>
    <workbookView xWindow="825" yWindow="945" windowWidth="10485" windowHeight="6900"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'3atab'!$B$1:$AL$47</definedName>
    <definedName name="_xlnm.Print_Area" localSheetId="5">'3btab'!$B$1:$AL$50</definedName>
    <definedName name="_xlnm.Print_Area" localSheetId="6">'3ctab'!$B$1:$AL$39</definedName>
    <definedName name="_xlnm.Print_Area" localSheetId="7">'3dtab'!$B$1:$BV$43</definedName>
    <definedName name="_xlnm.Print_Area" localSheetId="8">'4atab'!$B$1:$AL$63</definedName>
    <definedName name="_xlnm.Print_Area" localSheetId="9">'4btab'!$B$1:$AL$66</definedName>
    <definedName name="_xlnm.Print_Area" localSheetId="10">'4ctab'!$B$1:$AL$28</definedName>
    <definedName name="_xlnm.Print_Area" localSheetId="11">'5atab'!$B$1:$AL$39</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'8atab'!$B$1:$N$57</definedName>
    <definedName name="_xlnm.Print_Area" localSheetId="21">'9atab'!$B$1:$AL$63</definedName>
    <definedName name="_xlnm.Print_Area" localSheetId="22">'9btab'!$B$1:$AL$55</definedName>
    <definedName name="_xlnm.Print_Area" localSheetId="23">'9ctab'!$B$1:$AL$48</definedName>
    <definedName name="_xlnm.Print_Area" localSheetId="1">Contents!$A$3:$B$30</definedName>
  </definedNames>
  <calcPr calcId="152511"/>
</workbook>
</file>

<file path=xl/calcChain.xml><?xml version="1.0" encoding="utf-8"?>
<calcChain xmlns="http://schemas.openxmlformats.org/spreadsheetml/2006/main">
  <c r="B2" i="46" l="1"/>
  <c r="D7" i="33" l="1"/>
  <c r="D3" i="33"/>
  <c r="C3" i="46" s="1"/>
  <c r="O3" i="46" s="1"/>
  <c r="AA3" i="46" s="1"/>
  <c r="AM3" i="46" s="1"/>
  <c r="AY3" i="46" s="1"/>
  <c r="BK3" i="46" s="1"/>
  <c r="B2" i="37" l="1"/>
  <c r="B2" i="31"/>
  <c r="B2" i="17"/>
  <c r="B2" i="45"/>
  <c r="B2" i="44"/>
  <c r="B2" i="43"/>
  <c r="B2" i="24"/>
  <c r="B2" i="25"/>
  <c r="B2" i="18"/>
  <c r="B2" i="20"/>
  <c r="B2" i="26"/>
  <c r="B2" i="15"/>
  <c r="B2" i="30"/>
  <c r="B2" i="35"/>
  <c r="B2" i="13"/>
  <c r="B2" i="42"/>
  <c r="B2" i="40"/>
  <c r="B2" i="38"/>
  <c r="B2" i="39"/>
  <c r="B2" i="14"/>
  <c r="B2" i="19"/>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E11" i="33" s="1"/>
  <c r="O11" i="33"/>
  <c r="AA11" i="33"/>
  <c r="E13" i="33" l="1"/>
  <c r="D13" i="33"/>
  <c r="AA13" i="33"/>
  <c r="O13" i="33"/>
  <c r="P11" i="33"/>
  <c r="F11" i="33"/>
  <c r="AB11" i="33"/>
  <c r="AM11" i="33"/>
  <c r="F13" i="33" l="1"/>
  <c r="C74" i="43"/>
  <c r="P13" i="33"/>
  <c r="Q11" i="33"/>
  <c r="AB13" i="33"/>
  <c r="AM13" i="33"/>
  <c r="G11" i="33"/>
  <c r="AY11" i="33"/>
  <c r="AN11" i="33"/>
  <c r="AC11" i="33"/>
  <c r="D74" i="43" l="1"/>
  <c r="R11" i="33"/>
  <c r="G13" i="33"/>
  <c r="R13" i="33"/>
  <c r="AY13" i="33"/>
  <c r="AC13" i="33"/>
  <c r="AN13" i="33"/>
  <c r="O74" i="43"/>
  <c r="Q13" i="33"/>
  <c r="E74" i="43"/>
  <c r="H11" i="33"/>
  <c r="AA74" i="43"/>
  <c r="AZ11" i="33"/>
  <c r="BK11" i="33"/>
  <c r="AD11" i="33"/>
  <c r="S11" i="33"/>
  <c r="AO11" i="33"/>
  <c r="H13" i="33" l="1"/>
  <c r="P74" i="43"/>
  <c r="BK13" i="33"/>
  <c r="AZ13" i="33"/>
  <c r="AO13" i="33"/>
  <c r="S13" i="33"/>
  <c r="AD13" i="33"/>
  <c r="F74" i="43"/>
  <c r="I11" i="33"/>
  <c r="AM74" i="43"/>
  <c r="AB74" i="43"/>
  <c r="AE11" i="33"/>
  <c r="AP11" i="33"/>
  <c r="T11" i="33"/>
  <c r="BL11" i="33"/>
  <c r="BA11" i="33"/>
  <c r="I13" i="33" l="1"/>
  <c r="Q74" i="43"/>
  <c r="BL13" i="33"/>
  <c r="T13" i="33"/>
  <c r="AE13" i="33"/>
  <c r="AP13" i="33"/>
  <c r="BA13" i="33"/>
  <c r="J11" i="33"/>
  <c r="G74" i="43"/>
  <c r="AF11" i="33"/>
  <c r="BB11" i="33"/>
  <c r="AC74" i="43"/>
  <c r="U11" i="33"/>
  <c r="BM11" i="33"/>
  <c r="AN74" i="43"/>
  <c r="AQ11" i="33"/>
  <c r="AY74" i="43"/>
  <c r="R74" i="43"/>
  <c r="J13" i="33" l="1"/>
  <c r="AF13" i="33"/>
  <c r="BB13" i="33"/>
  <c r="BM13" i="33"/>
  <c r="AQ13" i="33"/>
  <c r="U13" i="33"/>
  <c r="H74" i="43"/>
  <c r="K11" i="33"/>
  <c r="AD74" i="43"/>
  <c r="AO74" i="43"/>
  <c r="AZ74" i="43"/>
  <c r="BC11" i="33"/>
  <c r="AG11" i="33"/>
  <c r="BN11" i="33"/>
  <c r="AR11" i="33"/>
  <c r="S74" i="43"/>
  <c r="V11" i="33"/>
  <c r="BK74" i="43"/>
  <c r="K13" i="33" l="1"/>
  <c r="V13" i="33"/>
  <c r="AR13" i="33"/>
  <c r="AG13" i="33"/>
  <c r="BN13" i="33"/>
  <c r="BC13" i="33"/>
  <c r="I74" i="43"/>
  <c r="L11" i="33"/>
  <c r="AP74" i="43"/>
  <c r="AS11" i="33"/>
  <c r="BO11" i="33"/>
  <c r="BL74" i="43"/>
  <c r="BA74" i="43"/>
  <c r="T74" i="43"/>
  <c r="AH11" i="33"/>
  <c r="W11" i="33"/>
  <c r="AE74" i="43"/>
  <c r="BD11" i="33"/>
  <c r="L13" i="33" l="1"/>
  <c r="BB74" i="43"/>
  <c r="BO13" i="33"/>
  <c r="BD13" i="33"/>
  <c r="AS13" i="33"/>
  <c r="W13" i="33"/>
  <c r="AH13" i="33"/>
  <c r="M11" i="33"/>
  <c r="J74" i="43"/>
  <c r="AI11" i="33"/>
  <c r="BP11" i="33"/>
  <c r="AF74" i="43"/>
  <c r="U74" i="43"/>
  <c r="X11" i="33"/>
  <c r="BE11" i="33"/>
  <c r="BM74" i="43"/>
  <c r="AQ74" i="43"/>
  <c r="AT11" i="33"/>
  <c r="M13" i="33" l="1"/>
  <c r="AT13" i="33"/>
  <c r="AI13" i="33"/>
  <c r="X13" i="33"/>
  <c r="BP13" i="33"/>
  <c r="BE13" i="33"/>
  <c r="K74" i="43"/>
  <c r="N11" i="33"/>
  <c r="AG74" i="43"/>
  <c r="BQ11" i="33"/>
  <c r="BN74" i="43"/>
  <c r="BF11" i="33"/>
  <c r="AR74" i="43"/>
  <c r="V74" i="43"/>
  <c r="AU11" i="33"/>
  <c r="BC74" i="43"/>
  <c r="Y11" i="33"/>
  <c r="AJ11" i="33"/>
  <c r="AJ13" i="33" l="1"/>
  <c r="BQ13" i="33"/>
  <c r="BF13" i="33"/>
  <c r="AU13" i="33"/>
  <c r="Y13" i="33"/>
  <c r="N13" i="33"/>
  <c r="L74" i="43"/>
  <c r="AV11" i="33"/>
  <c r="AS74" i="43"/>
  <c r="AK11" i="33"/>
  <c r="BR11" i="33"/>
  <c r="AH74" i="43"/>
  <c r="BD74" i="43"/>
  <c r="BO74" i="43"/>
  <c r="Z11" i="33"/>
  <c r="W74" i="43"/>
  <c r="BG11" i="33"/>
  <c r="BR13" i="33" l="1"/>
  <c r="AV13" i="33"/>
  <c r="Z13" i="33"/>
  <c r="AK13" i="33"/>
  <c r="BG13" i="33"/>
  <c r="M74" i="43"/>
  <c r="AT74" i="43"/>
  <c r="BE74" i="43"/>
  <c r="BP74" i="43"/>
  <c r="X74" i="43"/>
  <c r="AI74" i="43"/>
  <c r="BH11" i="33"/>
  <c r="BS11" i="33"/>
  <c r="AL11" i="33"/>
  <c r="AW11" i="33"/>
  <c r="N74" i="43" l="1"/>
  <c r="AW13" i="33"/>
  <c r="BS13" i="33"/>
  <c r="BH13" i="33"/>
  <c r="AL13" i="33"/>
  <c r="BQ74" i="43"/>
  <c r="BF74" i="43"/>
  <c r="AU74" i="43"/>
  <c r="AJ74" i="43"/>
  <c r="Y74" i="43"/>
  <c r="AX11" i="33"/>
  <c r="BT11" i="33"/>
  <c r="BI11" i="33"/>
  <c r="Z74" i="43" l="1"/>
  <c r="BT13" i="33"/>
  <c r="BI13" i="33"/>
  <c r="AX13" i="33"/>
  <c r="AV74" i="43"/>
  <c r="BG74" i="43"/>
  <c r="BR74" i="43"/>
  <c r="AK74" i="43"/>
  <c r="BJ11" i="33"/>
  <c r="BU11" i="33"/>
  <c r="AL74" i="43" l="1"/>
  <c r="BU13" i="33"/>
  <c r="BJ13" i="33"/>
  <c r="AW74" i="43"/>
  <c r="BH74" i="43"/>
  <c r="BS74" i="43"/>
  <c r="BV11" i="33"/>
  <c r="AX74" i="43" l="1"/>
  <c r="BV13" i="33"/>
  <c r="BT74" i="43"/>
  <c r="BI74" i="43"/>
  <c r="BJ74" i="43" l="1"/>
  <c r="BU74" i="43"/>
  <c r="BV74" i="43" l="1"/>
</calcChain>
</file>

<file path=xl/sharedStrings.xml><?xml version="1.0" encoding="utf-8"?>
<sst xmlns="http://schemas.openxmlformats.org/spreadsheetml/2006/main" count="3819" uniqueCount="1374">
  <si>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</si>
  <si>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</si>
  <si>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</si>
  <si>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</si>
  <si>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</si>
  <si>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r>
      <t>Projections:</t>
    </r>
    <r>
      <rPr>
        <sz val="8"/>
        <rFont val="Arial"/>
        <family val="2"/>
      </rPr>
      <t xml:space="preserve"> Macroeconomic projections are based on the Global Insight Model of the U.S. Economy.</t>
    </r>
  </si>
  <si>
    <t>U.S. Cooling Degree-Days</t>
  </si>
  <si>
    <t>ESICUUS</t>
  </si>
  <si>
    <t>ESCMUUS</t>
  </si>
  <si>
    <t xml:space="preserve">   Henry Hub Spot Price</t>
  </si>
  <si>
    <t>TDLOPUS</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</si>
  <si>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</si>
  <si>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</si>
  <si>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</si>
  <si>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</si>
  <si>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</si>
  <si>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</si>
  <si>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</si>
  <si>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</si>
  <si>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</si>
  <si>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</si>
  <si>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</si>
  <si>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</si>
  <si>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</si>
  <si>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</si>
  <si>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</si>
  <si>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</si>
  <si>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</si>
  <si>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</si>
  <si>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</si>
  <si>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</si>
  <si>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</si>
  <si>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</si>
  <si>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</si>
  <si>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</si>
  <si>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</si>
  <si>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</si>
  <si>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</si>
  <si>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</si>
  <si>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</si>
  <si>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</si>
  <si>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</si>
  <si>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</si>
  <si>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</si>
  <si>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</si>
  <si>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</si>
  <si>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</si>
  <si>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</si>
  <si>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</si>
  <si>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</si>
  <si>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</si>
  <si>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</si>
  <si>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</si>
  <si>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</si>
  <si>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</si>
  <si>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</si>
  <si>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</si>
  <si>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</si>
  <si>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</si>
  <si>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</si>
  <si>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</si>
  <si>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</si>
  <si>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</si>
  <si>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</si>
  <si>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</si>
  <si>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</si>
  <si>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</si>
  <si>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</si>
  <si>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</si>
  <si>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</si>
  <si>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</si>
  <si>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</si>
  <si>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</si>
  <si>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</si>
  <si>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</si>
  <si>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</si>
  <si>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</si>
  <si>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</si>
  <si>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</si>
  <si>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</si>
  <si>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</si>
  <si>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</si>
  <si>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</si>
  <si>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</si>
  <si>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</si>
  <si>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</si>
  <si>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</si>
  <si>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</si>
  <si>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</si>
  <si>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</si>
  <si>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</si>
  <si>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</si>
  <si>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</si>
  <si>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</si>
  <si>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</si>
  <si>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</si>
  <si>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</si>
  <si>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</si>
  <si>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</si>
  <si>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</si>
  <si>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</si>
  <si>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</si>
  <si>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</si>
  <si>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</si>
  <si>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</si>
  <si>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</si>
  <si>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</si>
  <si>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</si>
  <si>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</si>
  <si>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</si>
  <si>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b/>
        <vertAlign val="subscript"/>
        <sz val="10"/>
        <color indexed="8"/>
        <rFont val="Arial"/>
        <family val="2"/>
      </rPr>
      <t>2</t>
    </r>
    <r>
      <rPr>
        <b/>
        <sz val="10"/>
        <color indexed="8"/>
        <rFont val="Arial"/>
        <family val="2"/>
      </rPr>
      <t xml:space="preserve"> Emissions</t>
    </r>
  </si>
  <si>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</si>
  <si>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</si>
  <si>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</si>
  <si>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</si>
  <si>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</si>
  <si>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</si>
  <si>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</si>
  <si>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</si>
  <si>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</si>
  <si>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</si>
  <si>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</si>
  <si>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</si>
  <si>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</si>
  <si>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</si>
  <si>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</si>
  <si>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</si>
  <si>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</si>
  <si>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</si>
  <si>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</si>
  <si>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</si>
  <si>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</si>
  <si>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</si>
  <si>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</si>
  <si>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</si>
  <si>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</si>
  <si>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</si>
  <si>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</si>
  <si>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</si>
  <si>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</si>
  <si>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Table 5c. U.S. Regional Natural Gas Prices  (dollars per thousand cubic feet)</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</si>
  <si>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</si>
  <si>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</si>
  <si>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</si>
  <si>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</si>
  <si>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</si>
  <si>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</si>
  <si>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</si>
  <si>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</si>
  <si>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</si>
  <si>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</si>
  <si>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</si>
  <si>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</si>
  <si>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</si>
  <si>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</si>
  <si>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</si>
  <si>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</si>
  <si>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</si>
  <si>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</si>
  <si>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</si>
  <si>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</si>
  <si>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</si>
  <si>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</si>
  <si>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</si>
  <si>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</si>
  <si>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</si>
  <si>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</si>
  <si>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</si>
  <si>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</si>
  <si>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</si>
  <si>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</si>
  <si>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</si>
  <si>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</si>
  <si>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</si>
  <si>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</si>
  <si>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</si>
  <si>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</si>
  <si>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</si>
  <si>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</si>
  <si>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</si>
  <si>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</si>
  <si>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</si>
  <si>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</si>
  <si>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</si>
  <si>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</si>
  <si>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</si>
  <si>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</si>
  <si>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</si>
  <si>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</si>
  <si>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</si>
  <si>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</si>
  <si>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</si>
  <si>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</si>
  <si>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</si>
  <si>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</si>
  <si>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</si>
  <si>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</si>
  <si>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</si>
  <si>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</si>
  <si>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</si>
  <si>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</si>
  <si>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</si>
  <si>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</si>
  <si>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</si>
  <si>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</si>
  <si>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</si>
  <si>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</si>
  <si>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</si>
  <si>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</si>
  <si>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</si>
  <si>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</si>
  <si>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</si>
  <si>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</si>
  <si>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</si>
  <si>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</si>
  <si>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</si>
  <si>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</si>
  <si>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</si>
  <si>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</si>
  <si>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</si>
  <si>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</si>
  <si>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</si>
  <si>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</si>
  <si>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</si>
  <si>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</si>
  <si>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</si>
  <si>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</si>
  <si>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</si>
  <si>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</si>
  <si>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</si>
  <si>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</si>
  <si>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</si>
  <si>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</si>
  <si>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</si>
  <si>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</si>
  <si>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</si>
  <si>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</si>
  <si>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</si>
  <si>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</si>
  <si>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</si>
  <si>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</si>
  <si>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</si>
  <si>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</si>
  <si>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</si>
  <si>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</si>
  <si>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</si>
  <si>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</si>
  <si>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</si>
  <si>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</si>
  <si>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</si>
  <si>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</si>
  <si>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</si>
  <si>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</si>
  <si>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</si>
  <si>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</si>
  <si>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</si>
  <si>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</si>
  <si>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</si>
  <si>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</si>
  <si>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</si>
  <si>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</si>
  <si>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</si>
  <si>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</si>
  <si>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</si>
  <si>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</si>
  <si>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</si>
  <si>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</si>
  <si>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</si>
  <si>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</si>
  <si>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</si>
  <si>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</si>
  <si>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</si>
  <si>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</si>
  <si>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</si>
  <si>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</si>
  <si>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</si>
  <si>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</si>
  <si>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</si>
  <si>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</si>
  <si>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</si>
  <si>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</si>
  <si>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</si>
  <si>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</si>
  <si>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</si>
  <si>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</si>
  <si>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</si>
  <si>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</si>
  <si>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</si>
  <si>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</si>
  <si>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</si>
  <si>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</si>
  <si>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</si>
  <si>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</si>
  <si>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</si>
  <si>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</si>
  <si>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</si>
  <si>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</si>
  <si>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</si>
  <si>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</si>
  <si>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</si>
  <si>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</si>
  <si>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</si>
  <si>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</si>
  <si>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</si>
  <si>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</si>
  <si>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</si>
  <si>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</si>
  <si>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</si>
  <si>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</si>
  <si>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</si>
  <si>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</si>
  <si>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</si>
  <si>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</si>
  <si>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</si>
  <si>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</si>
  <si>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</si>
  <si>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</si>
  <si>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</si>
  <si>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</si>
  <si>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</si>
  <si>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</si>
  <si>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(a)  Weighted geometric mean of real indices for various countries with weights equal to each country's share of world oil consumption in the base period. Exchange rate is measured in foreign currency per U.S. dollar.</t>
  </si>
  <si>
    <t>World Real Gross Domestic Product (a)</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</si>
  <si>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</si>
  <si>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</si>
  <si>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</si>
  <si>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</si>
  <si>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</si>
  <si>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</si>
  <si>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</si>
  <si>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</si>
  <si>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</si>
  <si>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</si>
  <si>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</si>
  <si>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</si>
  <si>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Qatar</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</si>
  <si>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</si>
  <si>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</si>
  <si>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</si>
  <si>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</si>
  <si>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</si>
  <si>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</si>
  <si>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</si>
  <si>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</si>
  <si>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</si>
  <si>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copr_qa</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</si>
  <si>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</si>
  <si>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</si>
  <si>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</si>
  <si>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</si>
  <si>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</si>
  <si>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</si>
  <si>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</si>
  <si>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</si>
  <si>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</si>
  <si>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</si>
  <si>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</si>
  <si>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</si>
  <si>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</si>
  <si>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</si>
  <si>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</si>
  <si>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</si>
  <si>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</si>
  <si>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</si>
  <si>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</si>
  <si>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</si>
  <si>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</si>
  <si>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</si>
  <si>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</si>
  <si>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</si>
  <si>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</si>
  <si>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</si>
  <si>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</si>
  <si>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</si>
  <si>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</si>
  <si>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</si>
  <si>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</si>
  <si>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</si>
  <si>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</si>
  <si>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</si>
  <si>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</si>
  <si>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</si>
  <si>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</si>
  <si>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</si>
  <si>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</si>
  <si>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</si>
  <si>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</si>
  <si>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</si>
  <si>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</si>
  <si>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</si>
  <si>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</si>
  <si>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</si>
  <si>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</si>
  <si>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</si>
  <si>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</si>
  <si>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</si>
  <si>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</si>
  <si>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</si>
  <si>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</si>
  <si>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</si>
  <si>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</si>
  <si>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</si>
  <si>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</si>
  <si>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</si>
  <si>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</si>
  <si>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</si>
  <si>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</si>
  <si>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</si>
  <si>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</si>
  <si>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</si>
  <si>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</si>
  <si>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</si>
  <si>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</si>
  <si>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</si>
  <si>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</si>
  <si>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</si>
  <si>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</si>
  <si>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</si>
  <si>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</si>
  <si>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</si>
  <si>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</si>
  <si>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</si>
  <si>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</si>
  <si>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</si>
  <si>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</si>
  <si>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</si>
  <si>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</si>
  <si>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</si>
  <si>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</si>
  <si>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</si>
  <si>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</si>
  <si>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</si>
  <si>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</si>
  <si>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</si>
  <si>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</si>
  <si>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</si>
  <si>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</si>
  <si>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</si>
  <si>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</si>
  <si>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</si>
  <si>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</si>
  <si>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</si>
  <si>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</si>
  <si>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t xml:space="preserve">      Conventional Hydropower</t>
  </si>
  <si>
    <t xml:space="preserve">   Pumped Storage Hydropower</t>
  </si>
  <si>
    <t xml:space="preserve">   Other Renewables (d)</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</si>
  <si>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</si>
  <si>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</si>
  <si>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</si>
  <si>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</si>
  <si>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</si>
  <si>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</si>
  <si>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</si>
  <si>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</si>
  <si>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</si>
  <si>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</si>
  <si>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</si>
  <si>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</si>
  <si>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</si>
  <si>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</si>
  <si>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</si>
  <si>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</si>
  <si>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</si>
  <si>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</si>
  <si>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</si>
  <si>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</si>
  <si>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</si>
  <si>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</si>
  <si>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</si>
  <si>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</si>
  <si>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</si>
  <si>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</si>
  <si>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</si>
  <si>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</si>
  <si>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</si>
  <si>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</si>
  <si>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</si>
  <si>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</si>
  <si>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</si>
  <si>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</si>
  <si>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</si>
  <si>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</si>
  <si>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</si>
  <si>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</si>
  <si>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</si>
  <si>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</si>
  <si>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</si>
  <si>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</si>
  <si>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</si>
  <si>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</si>
  <si>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</si>
  <si>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</si>
  <si>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</si>
  <si>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</si>
  <si>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</si>
  <si>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</si>
  <si>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</si>
  <si>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</si>
  <si>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</si>
  <si>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</si>
  <si>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</si>
  <si>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</si>
  <si>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</si>
  <si>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</si>
  <si>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</si>
  <si>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</si>
  <si>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</si>
  <si>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</si>
  <si>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</si>
  <si>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</si>
  <si>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</si>
  <si>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</si>
  <si>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</si>
  <si>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</si>
  <si>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</si>
  <si>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</si>
  <si>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</si>
  <si>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</si>
  <si>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</si>
  <si>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</si>
  <si>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</si>
  <si>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</si>
  <si>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</si>
  <si>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</si>
  <si>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</si>
  <si>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</si>
  <si>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</si>
  <si>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</si>
  <si>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</si>
  <si>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</si>
  <si>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</si>
  <si>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</si>
  <si>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</si>
  <si>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</si>
  <si>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</si>
  <si>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</si>
  <si>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</si>
  <si>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</si>
  <si>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</si>
  <si>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</si>
  <si>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</si>
  <si>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</si>
  <si>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</si>
  <si>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</si>
  <si>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</si>
  <si>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</si>
  <si>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</si>
  <si>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</si>
  <si>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</si>
  <si>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</si>
  <si>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</si>
  <si>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</si>
  <si>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</si>
  <si>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</si>
  <si>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</si>
  <si>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</si>
  <si>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</si>
  <si>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</si>
  <si>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</si>
  <si>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</si>
  <si>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</si>
  <si>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</si>
  <si>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</si>
  <si>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</si>
  <si>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</si>
  <si>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</si>
  <si>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</si>
  <si>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</si>
  <si>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</si>
  <si>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</si>
  <si>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</si>
  <si>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</si>
  <si>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</si>
  <si>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</si>
  <si>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</si>
  <si>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</si>
  <si>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</si>
  <si>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</si>
  <si>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</si>
  <si>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</si>
  <si>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</si>
  <si>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</si>
  <si>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</si>
  <si>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</si>
  <si>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</si>
  <si>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</si>
  <si>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</si>
  <si>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</si>
  <si>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</si>
  <si>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</si>
  <si>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</si>
  <si>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</si>
  <si>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</si>
  <si>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</si>
  <si>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</si>
  <si>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</si>
  <si>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</si>
  <si>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</si>
  <si>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</si>
  <si>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</si>
  <si>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</si>
  <si>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</si>
  <si>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</si>
  <si>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</si>
  <si>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</si>
  <si>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</si>
  <si>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</si>
  <si>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</si>
  <si>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</si>
  <si>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</si>
  <si>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</si>
  <si>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</si>
  <si>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</si>
  <si>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</si>
  <si>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</si>
  <si>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</si>
  <si>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</si>
  <si>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</si>
  <si>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</si>
  <si>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</si>
  <si>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</si>
  <si>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</si>
  <si>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</si>
  <si>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</si>
  <si>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</si>
  <si>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</si>
  <si>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</si>
  <si>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</si>
  <si>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</si>
  <si>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</si>
  <si>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</si>
  <si>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</si>
  <si>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</si>
  <si>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</si>
  <si>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</si>
  <si>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</si>
  <si>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</si>
  <si>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</si>
  <si>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</si>
  <si>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</si>
  <si>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</si>
  <si>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</si>
  <si>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</si>
  <si>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</si>
  <si>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</si>
  <si>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</si>
  <si>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</si>
  <si>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</si>
  <si>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</si>
  <si>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</si>
  <si>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</si>
  <si>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</si>
  <si>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</si>
  <si>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</si>
  <si>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</si>
  <si>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</si>
  <si>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</si>
  <si>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</si>
  <si>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</si>
  <si>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</si>
  <si>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</si>
  <si>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</si>
  <si>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</si>
  <si>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</si>
  <si>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</si>
  <si>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</si>
  <si>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</si>
  <si>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</si>
  <si>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</si>
  <si>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</si>
  <si>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</si>
  <si>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</si>
  <si>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</si>
  <si>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</si>
  <si>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</si>
  <si>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</si>
  <si>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</si>
  <si>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</si>
  <si>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</si>
  <si>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</si>
  <si>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</si>
  <si>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</si>
  <si>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</si>
  <si>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</si>
  <si>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</si>
  <si>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</si>
  <si>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</si>
  <si>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</si>
  <si>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copc_opec_r06</t>
  </si>
  <si>
    <t xml:space="preserve">   Africa</t>
  </si>
  <si>
    <t>copc_opec_r05</t>
  </si>
  <si>
    <t xml:space="preserve">   Middle East</t>
  </si>
  <si>
    <t>cops_opec_r06</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</si>
  <si>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</si>
  <si>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</si>
  <si>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</si>
  <si>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</si>
  <si>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</si>
  <si>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</si>
  <si>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</si>
  <si>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</si>
  <si>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</si>
  <si>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</si>
  <si>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</si>
  <si>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</si>
  <si>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</si>
  <si>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</si>
  <si>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</si>
  <si>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</si>
  <si>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</si>
  <si>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</si>
  <si>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Real Fixed Investment</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</si>
  <si>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</si>
  <si>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</si>
  <si>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</si>
  <si>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</si>
  <si>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</si>
  <si>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</si>
  <si>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</si>
  <si>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</si>
  <si>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</si>
  <si>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</si>
  <si>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</si>
  <si>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</si>
  <si>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</si>
  <si>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</si>
  <si>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</si>
  <si>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</si>
  <si>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</si>
  <si>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</si>
  <si>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</si>
  <si>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</si>
  <si>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</si>
  <si>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</si>
  <si>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</si>
  <si>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</si>
  <si>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</si>
  <si>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</si>
  <si>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</si>
  <si>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</si>
  <si>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</si>
  <si>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</si>
  <si>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</si>
  <si>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</si>
  <si>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</si>
  <si>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</si>
  <si>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</si>
  <si>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</si>
  <si>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</si>
  <si>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</si>
  <si>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</si>
  <si>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</si>
  <si>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</si>
  <si>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</si>
  <si>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</si>
  <si>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</si>
  <si>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</si>
  <si>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</si>
  <si>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</si>
  <si>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</si>
  <si>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</si>
  <si>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</si>
  <si>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</si>
  <si>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</si>
  <si>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</si>
  <si>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</si>
  <si>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</si>
  <si>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</si>
  <si>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</si>
  <si>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</si>
  <si>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</si>
  <si>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</si>
  <si>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</si>
  <si>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</si>
  <si>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</si>
  <si>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</si>
  <si>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</si>
  <si>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</si>
  <si>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</si>
  <si>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</si>
  <si>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</si>
  <si>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</si>
  <si>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</si>
  <si>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</si>
  <si>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</si>
  <si>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</si>
  <si>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</si>
  <si>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</si>
  <si>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</si>
  <si>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</si>
  <si>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</si>
  <si>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</si>
  <si>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</si>
  <si>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</si>
  <si>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</si>
  <si>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</si>
  <si>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</si>
  <si>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</si>
  <si>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</si>
  <si>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</si>
  <si>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</si>
  <si>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</si>
  <si>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</si>
  <si>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</si>
  <si>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</si>
  <si>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</si>
  <si>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</si>
  <si>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</si>
  <si>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</si>
  <si>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</si>
  <si>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</si>
  <si>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</si>
  <si>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</si>
  <si>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</si>
  <si>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</si>
  <si>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</si>
  <si>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</si>
  <si>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</si>
  <si>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</si>
  <si>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</si>
  <si>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</si>
  <si>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</si>
  <si>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</si>
  <si>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</si>
  <si>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</si>
  <si>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</si>
  <si>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</si>
  <si>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</si>
  <si>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</si>
  <si>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</si>
  <si>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</si>
  <si>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</si>
  <si>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</si>
  <si>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</si>
  <si>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</si>
  <si>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</si>
  <si>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</si>
  <si>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</si>
  <si>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</si>
  <si>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</si>
  <si>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</si>
  <si>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</si>
  <si>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</si>
  <si>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</si>
  <si>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</si>
  <si>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</si>
  <si>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</si>
  <si>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</si>
  <si>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</si>
  <si>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</si>
  <si>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</si>
  <si>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</si>
  <si>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</si>
  <si>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</si>
  <si>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</si>
  <si>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</si>
  <si>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</si>
  <si>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</si>
  <si>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</si>
  <si>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</si>
  <si>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</si>
  <si>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</si>
  <si>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</si>
  <si>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</si>
  <si>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</si>
  <si>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</si>
  <si>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</si>
  <si>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</si>
  <si>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</si>
  <si>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</si>
  <si>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</si>
  <si>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</si>
  <si>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</si>
  <si>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</si>
  <si>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</si>
  <si>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</si>
  <si>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</si>
  <si>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</si>
  <si>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</si>
  <si>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</si>
  <si>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</si>
  <si>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</si>
  <si>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</si>
  <si>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r>
      <t>Carbon Dioxide (CO</t>
    </r>
    <r>
      <rPr>
        <b/>
        <vertAlign val="subscript"/>
        <sz val="8"/>
        <color indexed="8"/>
        <rFont val="Arial"/>
        <family val="2"/>
      </rPr>
      <t>2</t>
    </r>
    <r>
      <rPr>
        <b/>
        <sz val="8"/>
        <color indexed="8"/>
        <rFont val="Arial"/>
        <family val="2"/>
      </rPr>
      <t>) Emissions (million metric tons)</t>
    </r>
  </si>
  <si>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</si>
  <si>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</si>
  <si>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</si>
  <si>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</si>
  <si>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</si>
  <si>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</si>
  <si>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</si>
  <si>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</si>
  <si>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</si>
  <si>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</si>
  <si>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</si>
  <si>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</si>
  <si>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</si>
  <si>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</si>
  <si>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</si>
  <si>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</si>
  <si>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</si>
  <si>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</si>
  <si>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</si>
  <si>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</si>
  <si>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</si>
  <si>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</si>
  <si>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</si>
  <si>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</si>
  <si>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</si>
  <si>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</si>
  <si>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</si>
  <si>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</si>
  <si>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</si>
  <si>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</si>
  <si>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</si>
  <si>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</si>
  <si>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</si>
  <si>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</si>
  <si>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</si>
  <si>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</si>
  <si>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</si>
  <si>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</si>
  <si>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</si>
  <si>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</si>
  <si>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</si>
  <si>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</si>
  <si>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</si>
  <si>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</si>
  <si>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</si>
  <si>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</si>
  <si>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</si>
  <si>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</si>
  <si>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</si>
  <si>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</si>
  <si>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</si>
  <si>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</si>
  <si>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</si>
  <si>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</si>
  <si>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</si>
  <si>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</si>
  <si>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</si>
  <si>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</si>
  <si>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</si>
  <si>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</si>
  <si>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</si>
  <si>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</si>
  <si>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</si>
  <si>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</si>
  <si>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</si>
  <si>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</si>
  <si>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</si>
  <si>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</si>
  <si>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</si>
  <si>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</si>
  <si>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</si>
  <si>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</si>
  <si>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</si>
  <si>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</si>
  <si>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</si>
  <si>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</si>
  <si>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</si>
  <si>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</si>
  <si>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</si>
  <si>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</si>
  <si>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</si>
  <si>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</si>
  <si>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</si>
  <si>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</si>
  <si>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</si>
  <si>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</si>
  <si>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</si>
  <si>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</si>
  <si>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</si>
  <si>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</si>
  <si>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</si>
  <si>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</si>
  <si>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</si>
  <si>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</si>
  <si>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</si>
  <si>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</si>
  <si>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</si>
  <si>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</si>
  <si>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</si>
  <si>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</si>
  <si>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</si>
  <si>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</si>
  <si>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</si>
  <si>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</si>
  <si>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</si>
  <si>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</si>
  <si>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</si>
  <si>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</si>
  <si>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</si>
  <si>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</si>
  <si>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</si>
  <si>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</si>
  <si>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</si>
  <si>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</si>
  <si>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</si>
  <si>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</si>
  <si>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</si>
  <si>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</si>
  <si>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</si>
  <si>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</si>
  <si>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</si>
  <si>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</si>
  <si>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</si>
  <si>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</si>
  <si>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</si>
  <si>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</si>
  <si>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</si>
  <si>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</si>
  <si>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</si>
  <si>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</si>
  <si>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</si>
  <si>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</si>
  <si>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</si>
  <si>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</si>
  <si>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</si>
  <si>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</si>
  <si>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</si>
  <si>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</si>
  <si>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</si>
  <si>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</si>
  <si>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</si>
  <si>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</si>
  <si>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</si>
  <si>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</si>
  <si>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</si>
  <si>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</si>
  <si>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</si>
  <si>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</si>
  <si>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</si>
  <si>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</si>
  <si>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</si>
  <si>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</si>
  <si>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</si>
  <si>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</si>
  <si>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</si>
  <si>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</si>
  <si>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</si>
  <si>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</si>
  <si>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</si>
  <si>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</si>
  <si>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</si>
  <si>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</si>
  <si>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</si>
  <si>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</si>
  <si>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</si>
  <si>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</si>
  <si>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</si>
  <si>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</si>
  <si>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</si>
  <si>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</si>
  <si>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</si>
  <si>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</si>
  <si>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</si>
  <si>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</si>
  <si>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</si>
  <si>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</si>
  <si>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</si>
  <si>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</si>
  <si>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</si>
  <si>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</si>
  <si>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</si>
  <si>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</si>
  <si>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statistics.y release.</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</si>
  <si>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</si>
  <si>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</si>
  <si>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</si>
  <si>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</si>
  <si>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</si>
  <si>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</si>
  <si>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</si>
  <si>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</si>
  <si>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</si>
  <si>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</si>
  <si>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</si>
  <si>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</si>
  <si>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</si>
  <si>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</si>
  <si>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</si>
  <si>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</si>
  <si>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</si>
  <si>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</si>
  <si>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</si>
  <si>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</si>
  <si>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</si>
  <si>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</si>
  <si>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</si>
  <si>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</si>
  <si>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</si>
  <si>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</si>
  <si>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</si>
  <si>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</si>
  <si>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</si>
  <si>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</si>
  <si>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</si>
  <si>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</si>
  <si>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</si>
  <si>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</si>
  <si>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</si>
  <si>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</si>
  <si>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</si>
  <si>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</si>
  <si>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</si>
  <si>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</si>
  <si>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</si>
  <si>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</si>
  <si>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</si>
  <si>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</si>
  <si>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</si>
  <si>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</si>
  <si>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</si>
  <si>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</si>
  <si>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</si>
  <si>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(billion chained 2009 dollars - SAAR)</t>
  </si>
  <si>
    <t>(Index, 2009=100)</t>
  </si>
  <si>
    <t xml:space="preserve">   (billion chained 2009 dollars - SAAR)</t>
  </si>
  <si>
    <t xml:space="preserve">  (index, 2009=100)</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</si>
  <si>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</si>
  <si>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</si>
  <si>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</si>
  <si>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</si>
  <si>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</si>
  <si>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</si>
  <si>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</si>
  <si>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</si>
  <si>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</si>
  <si>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</si>
  <si>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</si>
  <si>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World Index, 2010 Q1 = 100</t>
  </si>
  <si>
    <t>OECD Index, 2010 Q1 = 100</t>
  </si>
  <si>
    <t>Non-OECD Index, 2010 Q1 = 100</t>
  </si>
  <si>
    <t>Index, January 2010 = 100</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</si>
  <si>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</si>
  <si>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</si>
  <si>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</si>
  <si>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</si>
  <si>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</si>
  <si>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</si>
  <si>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</si>
  <si>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</si>
  <si>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</si>
  <si>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</si>
  <si>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</si>
  <si>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</si>
  <si>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</si>
  <si>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</si>
  <si>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</si>
  <si>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</si>
  <si>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</si>
  <si>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</si>
  <si>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</si>
  <si>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</si>
  <si>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Projections:</t>
    </r>
    <r>
      <rPr>
        <sz val="8"/>
        <rFont val="Arial"/>
        <family val="2"/>
      </rPr>
      <t xml:space="preserve"> EIA Regional Short-Term Energy Model. Macroeconomic projections are based on Global Insight Model of the U.S. Economy. </t>
    </r>
  </si>
  <si>
    <r>
      <t xml:space="preserve">Projections: </t>
    </r>
    <r>
      <rPr>
        <sz val="8"/>
        <rFont val="Arial"/>
        <family val="2"/>
      </rPr>
      <t>EIA Regional Short-Term Energy Model.</t>
    </r>
  </si>
  <si>
    <t>Real Gross State Product (Billion $2009)</t>
  </si>
  <si>
    <t>Real Personal Income (Billion $2009)</t>
  </si>
  <si>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</si>
  <si>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</si>
  <si>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</si>
  <si>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</si>
  <si>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</si>
  <si>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</si>
  <si>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</si>
  <si>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</si>
  <si>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</si>
  <si>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</si>
  <si>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</si>
  <si>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</si>
  <si>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</si>
  <si>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</si>
  <si>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</si>
  <si>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</si>
  <si>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</si>
  <si>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</si>
  <si>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</si>
  <si>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</si>
  <si>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</si>
  <si>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</si>
  <si>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</si>
  <si>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</si>
  <si>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</si>
  <si>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</si>
  <si>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</si>
  <si>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</si>
  <si>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</si>
  <si>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</si>
  <si>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</si>
  <si>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</si>
  <si>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</si>
  <si>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</si>
  <si>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</si>
  <si>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</si>
  <si>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</si>
  <si>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</si>
  <si>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</si>
  <si>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</si>
  <si>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</si>
  <si>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</si>
  <si>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</si>
  <si>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</si>
  <si>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</si>
  <si>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</si>
  <si>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</si>
  <si>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</si>
  <si>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</si>
  <si>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</si>
  <si>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</si>
  <si>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</si>
  <si>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</si>
  <si>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</si>
  <si>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</si>
  <si>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</si>
  <si>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</si>
  <si>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</si>
  <si>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</si>
  <si>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</si>
  <si>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</si>
  <si>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</si>
  <si>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</si>
  <si>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End-of-period Commercial Crude Oil and Other Liquids Inventories</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</si>
  <si>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</si>
  <si>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</si>
  <si>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</si>
  <si>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</si>
  <si>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</si>
  <si>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</si>
  <si>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</si>
  <si>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</si>
  <si>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</si>
  <si>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Industrial Production Indices (Index, 2012=100)</t>
  </si>
  <si>
    <t>Industrial Output, Manufacturing (Index, Year 2012=100)</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</si>
  <si>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</si>
  <si>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</si>
  <si>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</si>
  <si>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</si>
  <si>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</si>
  <si>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</si>
  <si>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</si>
  <si>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</si>
  <si>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</si>
  <si>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</si>
  <si>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</si>
  <si>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</si>
  <si>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</si>
  <si>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</si>
  <si>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</si>
  <si>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</si>
  <si>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t>RTTO_US</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</si>
  <si>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</si>
  <si>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</si>
  <si>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</si>
  <si>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</si>
  <si>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</si>
  <si>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</si>
  <si>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Table 7c. U.S. Regional Retail Electricity Prices  (Cents per Kilowatthour)</t>
  </si>
  <si>
    <t>copr_gb</t>
  </si>
  <si>
    <t xml:space="preserve">   Gabon</t>
  </si>
  <si>
    <t>(a) Includes lease condensate, natural gas plant liquids, other liquids, refinery processing gain, and other unaccounted-for liquids.</t>
  </si>
  <si>
    <t>copc_opec_rot</t>
  </si>
  <si>
    <t>cops_opec_rot</t>
  </si>
  <si>
    <t xml:space="preserve">             France, Germany, Greece, Hungary, Iceland, Ireland, Israel, Italy, Japan, Latvia, Luxembourg, Mexico, the Netherlands, New Zealand, Norway, Poland, Portugal, </t>
  </si>
  <si>
    <t xml:space="preserve">             Slovakia, Slovenia, South Korea, Spain, Sweden, Switzerland, Turkey, the United Kingdom, the United States.</t>
  </si>
  <si>
    <t>Indonesia</t>
  </si>
  <si>
    <t>papr_ID</t>
  </si>
  <si>
    <t xml:space="preserve">   South America</t>
  </si>
  <si>
    <t xml:space="preserve">         Other Liquids (b)</t>
  </si>
  <si>
    <t>Consumption (million barrels per day) (c)</t>
  </si>
  <si>
    <t>(b) Includes lease condensate, natural gas plant liquids, other liquids, refinery processing gain, and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</si>
  <si>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</si>
  <si>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</si>
  <si>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</si>
  <si>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</si>
  <si>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</si>
  <si>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</si>
  <si>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</si>
  <si>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</si>
  <si>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</si>
  <si>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</si>
  <si>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</si>
  <si>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</si>
  <si>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</si>
  <si>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</si>
  <si>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</si>
  <si>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Solar (e)</t>
  </si>
  <si>
    <t xml:space="preserve">   Ethanol (f)</t>
  </si>
  <si>
    <t xml:space="preserve">   Biomass-based Diesel (f)</t>
  </si>
  <si>
    <t xml:space="preserve">   Solar (b)(e) </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</si>
  <si>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</si>
  <si>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</si>
  <si>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(e) Solar consumption in the residential sector includes energy from small-scale (&lt;1 MW) solar photovoltaic systems.  Also includes solar heating consumption in all sectors.</t>
  </si>
  <si>
    <t>(f) Fuel ethanol and biomass-based diesel consumption in the transportation sector includes production, stock change, and imports less exports. Some biomass-based diesel may be consumed in the residential sector in heating oil.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</si>
  <si>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</si>
  <si>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</si>
  <si>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</si>
  <si>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</si>
  <si>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</si>
  <si>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</si>
  <si>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</si>
  <si>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</si>
  <si>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</si>
  <si>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</si>
  <si>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</si>
  <si>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</si>
  <si>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</si>
  <si>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</si>
  <si>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</si>
  <si>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</si>
  <si>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</si>
  <si>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</si>
  <si>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</si>
  <si>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</si>
  <si>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</si>
  <si>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</si>
  <si>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</si>
  <si>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</si>
  <si>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</si>
  <si>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</si>
  <si>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</si>
  <si>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</si>
  <si>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</si>
  <si>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</si>
  <si>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Renewable Electricity Generation (thousand megawatthours per day)</t>
  </si>
  <si>
    <t>BMEP_US</t>
  </si>
  <si>
    <t>OWEP_US</t>
  </si>
  <si>
    <t>WWEP_US</t>
  </si>
  <si>
    <t>HVEP_US</t>
  </si>
  <si>
    <t>GEEP_US</t>
  </si>
  <si>
    <t xml:space="preserve">      Geothermal  </t>
  </si>
  <si>
    <t>SOEP_US</t>
  </si>
  <si>
    <t>WNEP_US</t>
  </si>
  <si>
    <t xml:space="preserve">      Wind </t>
  </si>
  <si>
    <t>BMCH_US</t>
  </si>
  <si>
    <t>WWCH_US</t>
  </si>
  <si>
    <t>OWCH_US</t>
  </si>
  <si>
    <t>HVCH_US</t>
  </si>
  <si>
    <t>SOCH_US</t>
  </si>
  <si>
    <t>SODTP_US</t>
  </si>
  <si>
    <t>SODRP_US</t>
  </si>
  <si>
    <t xml:space="preserve">         Residential Sector </t>
  </si>
  <si>
    <t>SODCP_US</t>
  </si>
  <si>
    <t xml:space="preserve">         Commercial Sector </t>
  </si>
  <si>
    <t>SODIP_US</t>
  </si>
  <si>
    <t xml:space="preserve">         Industrial Sector </t>
  </si>
  <si>
    <t>WNCH_US</t>
  </si>
  <si>
    <t>(a) Power plants larger than or equal to one megawatt in size that are operated by electric utilities or independent power producers.</t>
  </si>
  <si>
    <t>(b) Solar thermal and photovoltaic generating units at power plants larger than or equal to 1 megawatt.</t>
  </si>
  <si>
    <t>(c) Businesses or individual households not primarily engaged in electric power production for sale to the public, whose generating capacity is at least 
      one megawatt (except for small-scale solar photovoltaic data, which consists of systems smaller than 1 megawatt).</t>
  </si>
  <si>
    <t>(d) Solar photovoltaic systems smaller than one megawatt.</t>
  </si>
  <si>
    <r>
      <rPr>
        <b/>
        <sz val="8"/>
        <color theme="1"/>
        <rFont val="Arial"/>
        <family val="2"/>
      </rPr>
      <t>Notes</t>
    </r>
    <r>
      <rPr>
        <sz val="8"/>
        <color theme="1"/>
        <rFont val="Arial"/>
        <family val="2"/>
      </rPr>
      <t>:  The approximate break between historical and forecast values is shown with historical data printed in bold; estimates and forecasts in italics.</t>
    </r>
  </si>
  <si>
    <r>
      <rPr>
        <b/>
        <sz val="8"/>
        <color theme="1"/>
        <rFont val="Arial"/>
        <family val="2"/>
      </rPr>
      <t>Historical data</t>
    </r>
    <r>
      <rPr>
        <sz val="8"/>
        <color theme="1"/>
        <rFont val="Arial"/>
        <family val="2"/>
      </rPr>
      <t xml:space="preserve">:  Latest data available from EIA databases supporting the Electric Power Monthly, DOE/EIA-0226. </t>
    </r>
  </si>
  <si>
    <r>
      <rPr>
        <b/>
        <sz val="8"/>
        <color theme="1"/>
        <rFont val="Arial"/>
        <family val="2"/>
      </rPr>
      <t>Projections</t>
    </r>
    <r>
      <rPr>
        <sz val="8"/>
        <color theme="1"/>
        <rFont val="Arial"/>
        <family val="2"/>
      </rPr>
      <t>: EIA-860M database, EIA-826 Solar PV database, and EIA Regional Short-Term Energy Model.</t>
    </r>
  </si>
  <si>
    <t>-- = no data available</t>
  </si>
  <si>
    <t>--</t>
  </si>
  <si>
    <t>Table 8a. U.S. Renewable Energy Consumption</t>
  </si>
  <si>
    <t>OPEC = Organization of the Petroleum Exporting Countries: Algeria, Angola, Ecuador, Equatorial Guinea, Gabon, Iran, Iraq, Kuwait, Libya, Nigeria, Qatar, Saudi Arabia, the United Arab Emirates, Venezuela.</t>
  </si>
  <si>
    <t>OPEC = Organization of the Petroleum Exporting Countries: Algeria, Angola, Equatorial Guinea, Gabon, Libya, and Nigeria (Africa); Ecuador and Venezuela (South America); Iran, Iraq, Kuwait, Qatar, Saudi Arabia, and the United Arab Emirates (Middle East).</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</si>
  <si>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</si>
  <si>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</si>
  <si>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</si>
  <si>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</si>
  <si>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</si>
  <si>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</si>
  <si>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</si>
  <si>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</si>
  <si>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</si>
  <si>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</si>
  <si>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</si>
  <si>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</si>
  <si>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t>November 2017</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</si>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</sst>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 numFmtId="174" formatCode="0.00000000000000000"/>
    <numFmt numFmtId="175" formatCode="0.000000000000000"/>
  </numFmts>
  <fonts count="61"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b/>
      <vertAlign val="subscript"/>
      <sz val="8"/>
      <color indexed="8"/>
      <name val="Arial"/>
      <family val="2"/>
    </font>
    <font>
      <b/>
      <vertAlign val="subscript"/>
      <sz val="10"/>
      <color indexed="8"/>
      <name val="Arial"/>
      <family val="2"/>
    </font>
    <font>
      <u/>
      <vertAlign val="subscript"/>
      <sz val="10"/>
      <color indexed="12"/>
      <name val="Arial"/>
      <family val="2"/>
    </font>
    <font>
      <b/>
      <sz val="8"/>
      <name val="Courier"/>
      <family val="3"/>
    </font>
    <font>
      <b/>
      <sz val="7"/>
      <name val="Helvetica"/>
      <family val="2"/>
    </font>
    <font>
      <b/>
      <sz val="7"/>
      <color indexed="8"/>
      <name val="Arial"/>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s>
  <fills count="6">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7">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5" fillId="0" borderId="0" applyNumberFormat="0" applyFill="0" applyBorder="0" applyAlignment="0" applyProtection="0">
      <alignment vertical="top"/>
      <protection locked="0"/>
    </xf>
    <xf numFmtId="0" fontId="2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cellStyleXfs>
  <cellXfs count="880">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1" fillId="0" borderId="0" xfId="13" applyFont="1"/>
    <xf numFmtId="0" fontId="14" fillId="0" borderId="0" xfId="23" applyFont="1" applyFill="1" applyBorder="1" applyAlignment="1" applyProtection="1"/>
    <xf numFmtId="0" fontId="12" fillId="2" borderId="0" xfId="9" applyFont="1" applyFill="1" applyBorder="1"/>
    <xf numFmtId="0" fontId="12" fillId="2" borderId="0" xfId="9" applyFont="1" applyFill="1"/>
    <xf numFmtId="0" fontId="19" fillId="0" borderId="0" xfId="23" applyFont="1" applyAlignment="1" applyProtection="1">
      <alignment horizontal="left"/>
    </xf>
    <xf numFmtId="0" fontId="11" fillId="0" borderId="0" xfId="17" applyFont="1" applyBorder="1"/>
    <xf numFmtId="0" fontId="11" fillId="0" borderId="0" xfId="17" applyFont="1"/>
    <xf numFmtId="0" fontId="11" fillId="0" borderId="0" xfId="22" applyFont="1"/>
    <xf numFmtId="0" fontId="21" fillId="2" borderId="0" xfId="17" applyFont="1" applyFill="1"/>
    <xf numFmtId="0" fontId="25" fillId="0" borderId="2" xfId="17" applyFont="1" applyFill="1" applyBorder="1" applyProtection="1"/>
    <xf numFmtId="0" fontId="11" fillId="2" borderId="0" xfId="17" applyFont="1" applyFill="1"/>
    <xf numFmtId="0" fontId="25" fillId="0" borderId="3" xfId="17" applyFont="1" applyFill="1" applyBorder="1" applyProtection="1"/>
    <xf numFmtId="0" fontId="25" fillId="0" borderId="4" xfId="19" applyFont="1" applyFill="1" applyBorder="1" applyAlignment="1" applyProtection="1">
      <alignment horizontal="center"/>
    </xf>
    <xf numFmtId="0" fontId="11" fillId="2" borderId="0" xfId="17" applyFont="1" applyFill="1" applyBorder="1" applyAlignment="1" applyProtection="1">
      <alignment horizontal="left"/>
    </xf>
    <xf numFmtId="0" fontId="25" fillId="0" borderId="0" xfId="17" applyFont="1" applyFill="1" applyAlignment="1" applyProtection="1"/>
    <xf numFmtId="1" fontId="25" fillId="0" borderId="0" xfId="23" applyNumberFormat="1" applyFont="1" applyFill="1" applyAlignment="1" applyProtection="1">
      <alignment horizontal="right" indent="1"/>
    </xf>
    <xf numFmtId="0" fontId="26" fillId="0" borderId="0" xfId="17" applyFont="1" applyFill="1" applyBorder="1" applyAlignment="1" applyProtection="1"/>
    <xf numFmtId="171" fontId="26" fillId="0" borderId="0" xfId="17" quotePrefix="1" applyNumberFormat="1" applyFont="1" applyFill="1" applyBorder="1" applyAlignment="1" applyProtection="1">
      <alignment wrapText="1"/>
    </xf>
    <xf numFmtId="0" fontId="26" fillId="0" borderId="0" xfId="17" quotePrefix="1" applyFont="1" applyFill="1" applyBorder="1" applyAlignment="1" applyProtection="1">
      <alignment wrapText="1"/>
    </xf>
    <xf numFmtId="0" fontId="26" fillId="0" borderId="0" xfId="17" applyFont="1" applyFill="1" applyProtection="1"/>
    <xf numFmtId="0" fontId="11" fillId="2" borderId="0" xfId="17" applyFont="1" applyFill="1" applyAlignment="1" applyProtection="1">
      <alignment horizontal="left"/>
    </xf>
    <xf numFmtId="171" fontId="26" fillId="0" borderId="0" xfId="17" quotePrefix="1" applyNumberFormat="1" applyFont="1" applyFill="1" applyAlignment="1" applyProtection="1">
      <alignment wrapText="1"/>
    </xf>
    <xf numFmtId="0" fontId="26" fillId="0" borderId="0" xfId="17" applyFont="1" applyFill="1" applyAlignment="1" applyProtection="1">
      <alignment wrapText="1"/>
    </xf>
    <xf numFmtId="0" fontId="26" fillId="0" borderId="0" xfId="17" applyFont="1" applyFill="1" applyAlignment="1" applyProtection="1"/>
    <xf numFmtId="171" fontId="26" fillId="0" borderId="0" xfId="17" quotePrefix="1" applyNumberFormat="1" applyFont="1" applyFill="1" applyAlignment="1" applyProtection="1"/>
    <xf numFmtId="0" fontId="25" fillId="0" borderId="0" xfId="17" applyFont="1" applyFill="1" applyProtection="1"/>
    <xf numFmtId="171" fontId="26" fillId="0" borderId="0" xfId="17" quotePrefix="1" applyNumberFormat="1" applyFont="1" applyFill="1" applyBorder="1" applyAlignment="1" applyProtection="1"/>
    <xf numFmtId="0" fontId="11" fillId="2" borderId="0" xfId="17" applyFont="1" applyFill="1" applyProtection="1"/>
    <xf numFmtId="0" fontId="26" fillId="0" borderId="0" xfId="17" quotePrefix="1" applyFont="1" applyFill="1" applyAlignment="1" applyProtection="1"/>
    <xf numFmtId="0" fontId="27" fillId="2" borderId="0" xfId="20" applyFont="1" applyFill="1" applyProtection="1"/>
    <xf numFmtId="0" fontId="26" fillId="0" borderId="0" xfId="20" applyFont="1" applyFill="1" applyAlignment="1" applyProtection="1"/>
    <xf numFmtId="0" fontId="27" fillId="2" borderId="0" xfId="20" applyFont="1" applyFill="1" applyAlignment="1" applyProtection="1"/>
    <xf numFmtId="171" fontId="26" fillId="0" borderId="0" xfId="20" quotePrefix="1" applyNumberFormat="1" applyFont="1" applyFill="1" applyAlignment="1" applyProtection="1">
      <alignment horizontal="left"/>
    </xf>
    <xf numFmtId="171" fontId="26" fillId="0" borderId="0" xfId="20" applyNumberFormat="1" applyFont="1" applyFill="1" applyAlignment="1" applyProtection="1">
      <alignment horizontal="left"/>
    </xf>
    <xf numFmtId="171" fontId="26" fillId="0" borderId="0" xfId="20" quotePrefix="1" applyNumberFormat="1" applyFont="1" applyFill="1" applyAlignment="1" applyProtection="1"/>
    <xf numFmtId="171" fontId="26" fillId="0" borderId="0" xfId="20" applyNumberFormat="1" applyFont="1" applyFill="1" applyAlignment="1" applyProtection="1"/>
    <xf numFmtId="171" fontId="26" fillId="0" borderId="3" xfId="20" applyNumberFormat="1" applyFont="1" applyFill="1" applyBorder="1" applyAlignment="1" applyProtection="1"/>
    <xf numFmtId="0" fontId="11" fillId="0" borderId="0" xfId="20" applyFont="1"/>
    <xf numFmtId="0" fontId="11" fillId="0" borderId="0" xfId="23" applyFont="1" applyAlignment="1" applyProtection="1">
      <alignment horizontal="left"/>
    </xf>
    <xf numFmtId="0" fontId="26" fillId="0" borderId="0" xfId="9" applyFont="1" applyFill="1" applyProtection="1"/>
    <xf numFmtId="0" fontId="24" fillId="0" borderId="0" xfId="9" applyFont="1" applyFill="1" applyProtection="1"/>
    <xf numFmtId="0" fontId="11" fillId="0" borderId="0" xfId="23" applyFont="1"/>
    <xf numFmtId="167" fontId="26" fillId="0" borderId="5" xfId="9" applyNumberFormat="1" applyFont="1" applyFill="1" applyBorder="1" applyProtection="1"/>
    <xf numFmtId="0" fontId="11" fillId="2" borderId="0" xfId="22" applyFont="1" applyFill="1"/>
    <xf numFmtId="0" fontId="25" fillId="0" borderId="0" xfId="22" applyFont="1" applyFill="1" applyAlignment="1" applyProtection="1"/>
    <xf numFmtId="166" fontId="24" fillId="0" borderId="0" xfId="22" applyNumberFormat="1" applyFont="1" applyFill="1" applyAlignment="1" applyProtection="1">
      <alignment horizontal="center"/>
    </xf>
    <xf numFmtId="0" fontId="11" fillId="2" borderId="0" xfId="22" applyFont="1" applyFill="1" applyAlignment="1" applyProtection="1">
      <alignment horizontal="left"/>
    </xf>
    <xf numFmtId="0" fontId="22" fillId="0" borderId="0" xfId="22" applyFont="1" applyAlignment="1" applyProtection="1">
      <alignment horizontal="left"/>
    </xf>
    <xf numFmtId="0" fontId="25" fillId="0" borderId="0" xfId="22" quotePrefix="1" applyFont="1" applyFill="1" applyAlignment="1" applyProtection="1">
      <alignment horizontal="left"/>
    </xf>
    <xf numFmtId="0" fontId="25" fillId="0" borderId="0" xfId="22" applyFont="1" applyFill="1" applyAlignment="1" applyProtection="1">
      <alignment horizontal="left"/>
    </xf>
    <xf numFmtId="0" fontId="11" fillId="2" borderId="0" xfId="22" applyFont="1" applyFill="1" applyBorder="1" applyAlignment="1" applyProtection="1">
      <alignment horizontal="left"/>
    </xf>
    <xf numFmtId="0" fontId="11" fillId="2" borderId="0" xfId="23" applyFont="1" applyFill="1"/>
    <xf numFmtId="0" fontId="25" fillId="0" borderId="2" xfId="23" applyFont="1" applyFill="1" applyBorder="1" applyAlignment="1" applyProtection="1">
      <alignment horizontal="center"/>
    </xf>
    <xf numFmtId="0" fontId="25" fillId="0" borderId="0" xfId="23" applyFont="1" applyFill="1" applyBorder="1" applyAlignment="1" applyProtection="1"/>
    <xf numFmtId="0" fontId="25" fillId="0" borderId="0" xfId="23" applyFont="1" applyFill="1" applyAlignment="1" applyProtection="1">
      <alignment horizontal="center"/>
    </xf>
    <xf numFmtId="0" fontId="11" fillId="2" borderId="0" xfId="23" applyFont="1" applyFill="1" applyAlignment="1" applyProtection="1">
      <alignment horizontal="left"/>
    </xf>
    <xf numFmtId="166" fontId="25" fillId="0" borderId="0" xfId="23" applyNumberFormat="1" applyFont="1" applyFill="1" applyAlignment="1" applyProtection="1">
      <alignment horizontal="right"/>
    </xf>
    <xf numFmtId="0" fontId="25" fillId="0" borderId="0" xfId="23" applyFont="1" applyFill="1" applyAlignment="1" applyProtection="1">
      <alignment horizontal="right"/>
    </xf>
    <xf numFmtId="0" fontId="29" fillId="0" borderId="0" xfId="23" applyFont="1"/>
    <xf numFmtId="0" fontId="25" fillId="0" borderId="0" xfId="23" applyFont="1" applyFill="1" applyAlignment="1" applyProtection="1"/>
    <xf numFmtId="0" fontId="26" fillId="0" borderId="0" xfId="23" applyFont="1" applyFill="1" applyAlignment="1" applyProtection="1"/>
    <xf numFmtId="0" fontId="22" fillId="0" borderId="0" xfId="23" quotePrefix="1" applyFont="1" applyAlignment="1" applyProtection="1">
      <alignment horizontal="left"/>
    </xf>
    <xf numFmtId="165" fontId="25" fillId="0" borderId="0" xfId="23" applyNumberFormat="1" applyFont="1" applyFill="1" applyAlignment="1" applyProtection="1">
      <alignment horizontal="right"/>
    </xf>
    <xf numFmtId="165" fontId="25" fillId="0" borderId="3" xfId="23" applyNumberFormat="1" applyFont="1" applyFill="1" applyBorder="1" applyAlignment="1" applyProtection="1">
      <alignment horizontal="right"/>
    </xf>
    <xf numFmtId="0" fontId="11" fillId="0" borderId="0" xfId="23" applyFont="1" applyFill="1"/>
    <xf numFmtId="0" fontId="11" fillId="2" borderId="0" xfId="21" applyFont="1" applyFill="1"/>
    <xf numFmtId="0" fontId="11" fillId="0" borderId="0" xfId="21" applyFont="1"/>
    <xf numFmtId="0" fontId="28" fillId="2" borderId="0" xfId="21" applyFont="1" applyFill="1" applyProtection="1"/>
    <xf numFmtId="0" fontId="25" fillId="0" borderId="0" xfId="21" applyFont="1" applyFill="1" applyBorder="1" applyAlignment="1" applyProtection="1"/>
    <xf numFmtId="0" fontId="25" fillId="0" borderId="2" xfId="21" applyFont="1" applyFill="1" applyBorder="1" applyAlignment="1" applyProtection="1">
      <alignment horizontal="right"/>
    </xf>
    <xf numFmtId="0" fontId="11" fillId="2" borderId="0" xfId="21" applyFont="1" applyFill="1" applyAlignment="1" applyProtection="1">
      <alignment horizontal="left"/>
    </xf>
    <xf numFmtId="0" fontId="11" fillId="2" borderId="0" xfId="21" applyFont="1" applyFill="1" applyBorder="1" applyAlignment="1" applyProtection="1">
      <alignment horizontal="left"/>
    </xf>
    <xf numFmtId="0" fontId="25" fillId="0" borderId="0" xfId="21" applyFont="1" applyFill="1" applyAlignment="1" applyProtection="1"/>
    <xf numFmtId="0" fontId="22" fillId="0" borderId="0" xfId="21" applyFont="1" applyAlignment="1" applyProtection="1">
      <alignment horizontal="left"/>
    </xf>
    <xf numFmtId="166" fontId="11" fillId="0" borderId="0" xfId="21" applyNumberFormat="1" applyFont="1" applyProtection="1"/>
    <xf numFmtId="166" fontId="26" fillId="0" borderId="0" xfId="21" applyNumberFormat="1" applyFont="1" applyFill="1" applyAlignment="1" applyProtection="1">
      <alignment horizontal="right"/>
    </xf>
    <xf numFmtId="166" fontId="25" fillId="0" borderId="0" xfId="21" applyNumberFormat="1" applyFont="1" applyFill="1" applyAlignment="1" applyProtection="1">
      <alignment horizontal="right"/>
    </xf>
    <xf numFmtId="0" fontId="26" fillId="0" borderId="0" xfId="21" applyFont="1" applyFill="1" applyAlignment="1" applyProtection="1">
      <alignment horizontal="right"/>
    </xf>
    <xf numFmtId="0" fontId="11" fillId="2" borderId="0" xfId="13" applyFont="1" applyFill="1"/>
    <xf numFmtId="0" fontId="11" fillId="0" borderId="0" xfId="13" applyFont="1" applyBorder="1"/>
    <xf numFmtId="0" fontId="22" fillId="3" borderId="0" xfId="13" applyFont="1" applyFill="1" applyBorder="1"/>
    <xf numFmtId="0" fontId="25" fillId="0" borderId="0" xfId="13" applyFont="1" applyFill="1" applyBorder="1" applyAlignment="1" applyProtection="1">
      <alignment horizontal="center"/>
    </xf>
    <xf numFmtId="0" fontId="22" fillId="0" borderId="0" xfId="13" applyFont="1" applyFill="1"/>
    <xf numFmtId="0" fontId="11" fillId="0" borderId="0" xfId="16" applyFont="1"/>
    <xf numFmtId="0" fontId="11" fillId="2" borderId="0" xfId="16" applyFont="1" applyFill="1"/>
    <xf numFmtId="0" fontId="25" fillId="0" borderId="0" xfId="16" applyFont="1" applyFill="1" applyBorder="1" applyAlignment="1" applyProtection="1"/>
    <xf numFmtId="0" fontId="25" fillId="0" borderId="2" xfId="16" applyFont="1" applyFill="1" applyBorder="1" applyAlignment="1" applyProtection="1">
      <alignment horizontal="right"/>
    </xf>
    <xf numFmtId="0" fontId="11" fillId="2" borderId="0" xfId="16" applyFont="1" applyFill="1" applyAlignment="1" applyProtection="1">
      <alignment horizontal="left"/>
    </xf>
    <xf numFmtId="0" fontId="26" fillId="0" borderId="0" xfId="16" applyFont="1" applyFill="1" applyAlignment="1" applyProtection="1"/>
    <xf numFmtId="169" fontId="11" fillId="2" borderId="0" xfId="16" applyNumberFormat="1" applyFont="1" applyFill="1" applyAlignment="1" applyProtection="1">
      <alignment horizontal="left"/>
    </xf>
    <xf numFmtId="0" fontId="25" fillId="0" borderId="0" xfId="16" applyFont="1" applyFill="1" applyAlignment="1" applyProtection="1"/>
    <xf numFmtId="0" fontId="26" fillId="0" borderId="0" xfId="16" applyFont="1" applyFill="1" applyBorder="1" applyAlignment="1" applyProtection="1"/>
    <xf numFmtId="0" fontId="11" fillId="2" borderId="0" xfId="16" applyFont="1" applyFill="1" applyBorder="1" applyAlignment="1" applyProtection="1">
      <alignment horizontal="left"/>
    </xf>
    <xf numFmtId="169" fontId="25" fillId="0" borderId="0" xfId="16" applyNumberFormat="1" applyFont="1" applyFill="1" applyBorder="1" applyAlignment="1" applyProtection="1">
      <alignment horizontal="right"/>
    </xf>
    <xf numFmtId="0" fontId="11" fillId="0" borderId="0" xfId="18" applyFont="1"/>
    <xf numFmtId="0" fontId="11" fillId="2" borderId="0" xfId="18" applyFont="1" applyFill="1"/>
    <xf numFmtId="0" fontId="25" fillId="0" borderId="0" xfId="18" applyFont="1" applyFill="1" applyBorder="1" applyAlignment="1" applyProtection="1">
      <alignment horizontal="left"/>
    </xf>
    <xf numFmtId="165" fontId="25" fillId="0" borderId="2" xfId="18" applyNumberFormat="1" applyFont="1" applyFill="1" applyBorder="1" applyAlignment="1" applyProtection="1">
      <alignment horizontal="right"/>
    </xf>
    <xf numFmtId="0" fontId="11" fillId="2" borderId="0" xfId="18" applyFont="1" applyFill="1" applyAlignment="1" applyProtection="1">
      <alignment horizontal="left"/>
    </xf>
    <xf numFmtId="0" fontId="11" fillId="0" borderId="0" xfId="18" applyFont="1" applyAlignment="1">
      <alignment horizontal="left"/>
    </xf>
    <xf numFmtId="0" fontId="22" fillId="0" borderId="0" xfId="18" applyFont="1" applyAlignment="1" applyProtection="1">
      <alignment horizontal="left"/>
    </xf>
    <xf numFmtId="0" fontId="11" fillId="2" borderId="0" xfId="18" applyFont="1" applyFill="1" applyBorder="1" applyAlignment="1" applyProtection="1">
      <alignment horizontal="left"/>
    </xf>
    <xf numFmtId="0" fontId="11" fillId="0" borderId="0" xfId="18" applyFont="1" applyBorder="1" applyAlignment="1" applyProtection="1">
      <alignment horizontal="left"/>
    </xf>
    <xf numFmtId="0" fontId="22" fillId="0" borderId="0" xfId="18" applyFont="1" applyBorder="1" applyAlignment="1" applyProtection="1">
      <alignment horizontal="left"/>
    </xf>
    <xf numFmtId="0" fontId="11" fillId="2" borderId="3" xfId="22" applyFont="1" applyFill="1" applyBorder="1" applyAlignment="1" applyProtection="1">
      <alignment horizontal="left"/>
    </xf>
    <xf numFmtId="0" fontId="11" fillId="2" borderId="0" xfId="7" applyFont="1" applyFill="1"/>
    <xf numFmtId="0" fontId="11" fillId="0" borderId="0" xfId="7" applyFont="1"/>
    <xf numFmtId="0" fontId="22" fillId="3" borderId="0" xfId="7" applyFont="1" applyFill="1"/>
    <xf numFmtId="0" fontId="22" fillId="0" borderId="0" xfId="7" applyFont="1" applyFill="1"/>
    <xf numFmtId="0" fontId="22" fillId="0" borderId="0" xfId="7" applyFont="1" applyFill="1" applyBorder="1" applyAlignment="1">
      <alignment horizontal="center"/>
    </xf>
    <xf numFmtId="0" fontId="11" fillId="0" borderId="0" xfId="7" applyFont="1" applyBorder="1"/>
    <xf numFmtId="0" fontId="11" fillId="2" borderId="0" xfId="7" applyFont="1" applyFill="1" applyBorder="1"/>
    <xf numFmtId="0" fontId="22" fillId="0" borderId="0" xfId="7" applyFont="1" applyFill="1" applyBorder="1"/>
    <xf numFmtId="0" fontId="11" fillId="2" borderId="0" xfId="8" applyFont="1" applyFill="1"/>
    <xf numFmtId="0" fontId="11" fillId="0" borderId="0" xfId="8" applyFont="1" applyBorder="1"/>
    <xf numFmtId="0" fontId="11" fillId="0" borderId="0" xfId="8" applyFont="1"/>
    <xf numFmtId="0" fontId="22" fillId="0" borderId="0" xfId="8" applyFont="1" applyFill="1"/>
    <xf numFmtId="0" fontId="22" fillId="0" borderId="0" xfId="8" applyFont="1" applyFill="1" applyBorder="1" applyAlignment="1">
      <alignment horizontal="center"/>
    </xf>
    <xf numFmtId="0" fontId="11" fillId="3" borderId="0" xfId="8" applyFont="1" applyFill="1"/>
    <xf numFmtId="165" fontId="26" fillId="0" borderId="0" xfId="8" applyNumberFormat="1" applyFont="1" applyFill="1" applyAlignment="1" applyProtection="1">
      <alignment horizontal="center"/>
    </xf>
    <xf numFmtId="0" fontId="11" fillId="0" borderId="0" xfId="8" quotePrefix="1" applyFont="1"/>
    <xf numFmtId="165" fontId="11" fillId="0" borderId="0" xfId="8" quotePrefix="1" applyNumberFormat="1" applyFont="1"/>
    <xf numFmtId="165" fontId="11" fillId="0" borderId="0" xfId="8" applyNumberFormat="1" applyFont="1"/>
    <xf numFmtId="0" fontId="25" fillId="0" borderId="0" xfId="14" applyFont="1" applyFill="1" applyBorder="1" applyAlignment="1" applyProtection="1">
      <alignment horizontal="left"/>
    </xf>
    <xf numFmtId="171" fontId="11" fillId="0" borderId="0" xfId="18" applyNumberFormat="1" applyFont="1" applyAlignment="1" applyProtection="1">
      <alignment horizontal="left"/>
    </xf>
    <xf numFmtId="0" fontId="22" fillId="0" borderId="0" xfId="14" applyFont="1" applyAlignment="1" applyProtection="1">
      <alignment horizontal="left"/>
    </xf>
    <xf numFmtId="0" fontId="22" fillId="2" borderId="0" xfId="15" applyFont="1" applyFill="1"/>
    <xf numFmtId="0" fontId="11" fillId="2" borderId="0" xfId="15" applyFont="1" applyFill="1" applyAlignment="1" applyProtection="1">
      <alignment horizontal="left"/>
    </xf>
    <xf numFmtId="0" fontId="11" fillId="2" borderId="0" xfId="19" applyFont="1" applyFill="1"/>
    <xf numFmtId="0" fontId="11" fillId="0" borderId="0" xfId="19" applyFont="1"/>
    <xf numFmtId="0" fontId="25" fillId="0" borderId="0" xfId="19" applyFont="1" applyFill="1" applyBorder="1" applyAlignment="1" applyProtection="1"/>
    <xf numFmtId="0" fontId="26" fillId="0" borderId="2" xfId="19" applyFont="1" applyFill="1" applyBorder="1" applyAlignment="1" applyProtection="1">
      <alignment horizontal="center"/>
    </xf>
    <xf numFmtId="0" fontId="26" fillId="0" borderId="0" xfId="19" applyFont="1" applyFill="1" applyBorder="1" applyAlignment="1" applyProtection="1">
      <alignment horizontal="center"/>
    </xf>
    <xf numFmtId="0" fontId="11" fillId="0" borderId="0" xfId="19" applyFont="1" applyAlignment="1" applyProtection="1">
      <alignment horizontal="left"/>
    </xf>
    <xf numFmtId="0" fontId="11" fillId="2" borderId="0" xfId="19" applyFont="1" applyFill="1" applyAlignment="1" applyProtection="1">
      <alignment horizontal="left"/>
    </xf>
    <xf numFmtId="0" fontId="26" fillId="0" borderId="0" xfId="19" applyFont="1"/>
    <xf numFmtId="165" fontId="11" fillId="2" borderId="0" xfId="19" applyNumberFormat="1" applyFont="1" applyFill="1" applyAlignment="1" applyProtection="1">
      <alignment horizontal="left"/>
    </xf>
    <xf numFmtId="165" fontId="11" fillId="0" borderId="0" xfId="19" applyNumberFormat="1" applyFont="1"/>
    <xf numFmtId="0" fontId="25" fillId="0" borderId="0" xfId="19" applyFont="1" applyFill="1" applyAlignment="1" applyProtection="1"/>
    <xf numFmtId="169" fontId="11" fillId="2" borderId="0" xfId="19" applyNumberFormat="1" applyFont="1" applyFill="1" applyProtection="1"/>
    <xf numFmtId="167" fontId="11" fillId="2" borderId="0" xfId="19" applyNumberFormat="1" applyFont="1" applyFill="1" applyAlignment="1" applyProtection="1">
      <alignment horizontal="left"/>
    </xf>
    <xf numFmtId="0" fontId="11" fillId="2" borderId="0" xfId="9" applyFont="1" applyFill="1" applyBorder="1"/>
    <xf numFmtId="0" fontId="11" fillId="2" borderId="0" xfId="9" applyFont="1" applyFill="1"/>
    <xf numFmtId="0" fontId="11" fillId="2" borderId="3" xfId="9" applyFont="1" applyFill="1" applyBorder="1"/>
    <xf numFmtId="164" fontId="26" fillId="0" borderId="0" xfId="9" applyNumberFormat="1" applyFont="1" applyFill="1" applyAlignment="1" applyProtection="1">
      <alignment horizontal="center"/>
    </xf>
    <xf numFmtId="171" fontId="11" fillId="0" borderId="0" xfId="22" applyNumberFormat="1" applyFont="1" applyAlignment="1" applyProtection="1">
      <alignment horizontal="left"/>
    </xf>
    <xf numFmtId="171" fontId="11" fillId="0" borderId="0" xfId="22" applyNumberFormat="1" applyFont="1" applyBorder="1" applyAlignment="1" applyProtection="1">
      <alignment horizontal="left"/>
    </xf>
    <xf numFmtId="0" fontId="3" fillId="4" borderId="0" xfId="0" applyFont="1" applyFill="1" applyBorder="1"/>
    <xf numFmtId="0" fontId="11" fillId="4" borderId="0" xfId="23" applyFont="1" applyFill="1"/>
    <xf numFmtId="0" fontId="25" fillId="4" borderId="0" xfId="23" applyFont="1" applyFill="1" applyBorder="1" applyAlignment="1" applyProtection="1"/>
    <xf numFmtId="0" fontId="11" fillId="4" borderId="0" xfId="23" applyFont="1" applyFill="1" applyAlignment="1" applyProtection="1">
      <alignment horizontal="left"/>
    </xf>
    <xf numFmtId="0" fontId="29" fillId="4" borderId="0" xfId="23" applyFont="1" applyFill="1"/>
    <xf numFmtId="0" fontId="22" fillId="4" borderId="0" xfId="23" applyFont="1" applyFill="1" applyAlignment="1" applyProtection="1">
      <alignment horizontal="left"/>
    </xf>
    <xf numFmtId="0" fontId="11" fillId="4" borderId="0" xfId="23" applyFont="1" applyFill="1" applyBorder="1" applyAlignment="1" applyProtection="1">
      <alignment horizontal="left"/>
    </xf>
    <xf numFmtId="167" fontId="25" fillId="4" borderId="0" xfId="23" applyNumberFormat="1" applyFont="1" applyFill="1" applyBorder="1" applyAlignment="1" applyProtection="1">
      <alignment horizontal="center"/>
    </xf>
    <xf numFmtId="164" fontId="11" fillId="4" borderId="0" xfId="23" applyNumberFormat="1" applyFont="1" applyFill="1"/>
    <xf numFmtId="0" fontId="3" fillId="2" borderId="0" xfId="0" applyFont="1" applyFill="1" applyBorder="1"/>
    <xf numFmtId="0" fontId="11" fillId="0" borderId="0" xfId="9" applyFont="1" applyFill="1" applyBorder="1"/>
    <xf numFmtId="0" fontId="11" fillId="0" borderId="0" xfId="9" applyFont="1" applyFill="1"/>
    <xf numFmtId="0" fontId="11" fillId="0" borderId="0" xfId="22" applyFont="1" applyFill="1"/>
    <xf numFmtId="0" fontId="22" fillId="0" borderId="0" xfId="9" applyFont="1" applyFill="1" applyAlignment="1"/>
    <xf numFmtId="0" fontId="22" fillId="0" borderId="0" xfId="9" applyFont="1" applyFill="1" applyBorder="1" applyAlignment="1">
      <alignment horizontal="center"/>
    </xf>
    <xf numFmtId="0" fontId="22" fillId="0" borderId="0" xfId="9" applyFont="1" applyFill="1"/>
    <xf numFmtId="0" fontId="22" fillId="4" borderId="0" xfId="15" applyFont="1" applyFill="1"/>
    <xf numFmtId="0" fontId="25" fillId="4" borderId="0" xfId="24" applyFont="1" applyFill="1" applyBorder="1" applyAlignment="1" applyProtection="1"/>
    <xf numFmtId="0" fontId="25" fillId="4" borderId="0" xfId="15" applyFont="1" applyFill="1" applyBorder="1" applyAlignment="1" applyProtection="1">
      <alignment horizontal="center"/>
    </xf>
    <xf numFmtId="171" fontId="22" fillId="4" borderId="0" xfId="0" applyNumberFormat="1" applyFont="1" applyFill="1" applyBorder="1"/>
    <xf numFmtId="171" fontId="3" fillId="4" borderId="0" xfId="0" applyNumberFormat="1" applyFont="1" applyFill="1" applyBorder="1"/>
    <xf numFmtId="171" fontId="22" fillId="4" borderId="3" xfId="0" applyNumberFormat="1" applyFont="1" applyFill="1" applyBorder="1"/>
    <xf numFmtId="171" fontId="11" fillId="0" borderId="0" xfId="23" applyNumberFormat="1" applyFont="1" applyAlignment="1" applyProtection="1">
      <alignment horizontal="left"/>
    </xf>
    <xf numFmtId="171" fontId="26" fillId="0" borderId="0" xfId="23" applyNumberFormat="1" applyFont="1" applyFill="1" applyAlignment="1" applyProtection="1"/>
    <xf numFmtId="171" fontId="22" fillId="0" borderId="0" xfId="23" quotePrefix="1" applyNumberFormat="1" applyFont="1" applyAlignment="1" applyProtection="1">
      <alignment horizontal="left"/>
    </xf>
    <xf numFmtId="171" fontId="11" fillId="0" borderId="3" xfId="23" applyNumberFormat="1" applyFont="1" applyBorder="1" applyAlignment="1" applyProtection="1">
      <alignment horizontal="left"/>
    </xf>
    <xf numFmtId="171" fontId="11" fillId="4" borderId="0" xfId="23" applyNumberFormat="1" applyFont="1" applyFill="1" applyAlignment="1" applyProtection="1">
      <alignment horizontal="left"/>
    </xf>
    <xf numFmtId="171" fontId="22" fillId="4" borderId="0" xfId="23" applyNumberFormat="1" applyFont="1" applyFill="1" applyAlignment="1" applyProtection="1">
      <alignment horizontal="left"/>
    </xf>
    <xf numFmtId="171" fontId="22" fillId="4" borderId="3" xfId="23" applyNumberFormat="1" applyFont="1" applyFill="1" applyBorder="1" applyAlignment="1" applyProtection="1">
      <alignment horizontal="left"/>
    </xf>
    <xf numFmtId="171" fontId="14" fillId="0" borderId="0" xfId="23" applyNumberFormat="1" applyFont="1" applyFill="1" applyBorder="1" applyAlignment="1" applyProtection="1"/>
    <xf numFmtId="171" fontId="12" fillId="0" borderId="0" xfId="23" applyNumberFormat="1" applyFont="1" applyAlignment="1" applyProtection="1">
      <alignment horizontal="left"/>
    </xf>
    <xf numFmtId="171" fontId="12" fillId="0" borderId="3" xfId="23" applyNumberFormat="1" applyFont="1" applyBorder="1" applyAlignment="1" applyProtection="1">
      <alignment horizontal="left"/>
    </xf>
    <xf numFmtId="171" fontId="11" fillId="0" borderId="0" xfId="21" applyNumberFormat="1" applyFont="1" applyAlignment="1" applyProtection="1">
      <alignment horizontal="left"/>
    </xf>
    <xf numFmtId="171" fontId="11" fillId="0" borderId="0" xfId="21" applyNumberFormat="1" applyFont="1" applyBorder="1" applyAlignment="1" applyProtection="1">
      <alignment horizontal="left"/>
    </xf>
    <xf numFmtId="171" fontId="11" fillId="3" borderId="0" xfId="12" applyNumberFormat="1" applyFont="1" applyFill="1" applyBorder="1"/>
    <xf numFmtId="171" fontId="11" fillId="3" borderId="0" xfId="13" applyNumberFormat="1" applyFont="1" applyFill="1" applyBorder="1"/>
    <xf numFmtId="171" fontId="11" fillId="3" borderId="0" xfId="13" applyNumberFormat="1" applyFont="1" applyFill="1"/>
    <xf numFmtId="171" fontId="11" fillId="3" borderId="3" xfId="13" applyNumberFormat="1" applyFont="1" applyFill="1" applyBorder="1"/>
    <xf numFmtId="0" fontId="6" fillId="4" borderId="0" xfId="9" applyFont="1" applyFill="1"/>
    <xf numFmtId="0" fontId="6" fillId="4" borderId="0" xfId="22" applyFill="1"/>
    <xf numFmtId="0" fontId="17" fillId="4" borderId="0" xfId="9" applyFont="1" applyFill="1" applyAlignment="1"/>
    <xf numFmtId="0" fontId="17" fillId="4" borderId="0" xfId="9" applyFont="1" applyFill="1" applyBorder="1" applyAlignment="1">
      <alignment horizontal="center"/>
    </xf>
    <xf numFmtId="0" fontId="11" fillId="4" borderId="0" xfId="9" applyFont="1" applyFill="1"/>
    <xf numFmtId="164" fontId="13" fillId="4" borderId="0" xfId="9" applyNumberFormat="1" applyFont="1" applyFill="1" applyAlignment="1" applyProtection="1">
      <alignment horizontal="center"/>
    </xf>
    <xf numFmtId="0" fontId="6" fillId="4" borderId="0" xfId="9" applyFont="1" applyFill="1" applyBorder="1"/>
    <xf numFmtId="0" fontId="11" fillId="2" borderId="0" xfId="13" applyFont="1" applyFill="1" applyAlignment="1">
      <alignment wrapText="1"/>
    </xf>
    <xf numFmtId="171" fontId="26" fillId="0" borderId="0" xfId="16" applyNumberFormat="1" applyFont="1" applyFill="1" applyAlignment="1" applyProtection="1"/>
    <xf numFmtId="171" fontId="26" fillId="0" borderId="0" xfId="16" applyNumberFormat="1" applyFont="1" applyFill="1" applyBorder="1" applyAlignment="1" applyProtection="1"/>
    <xf numFmtId="171" fontId="26" fillId="0" borderId="3" xfId="16" applyNumberFormat="1" applyFont="1" applyFill="1" applyBorder="1" applyAlignment="1" applyProtection="1"/>
    <xf numFmtId="171" fontId="26" fillId="0" borderId="0" xfId="18" applyNumberFormat="1" applyFont="1" applyFill="1" applyBorder="1" applyAlignment="1" applyProtection="1">
      <alignment horizontal="left"/>
    </xf>
    <xf numFmtId="171" fontId="11" fillId="0" borderId="0" xfId="18" applyNumberFormat="1" applyFont="1" applyBorder="1" applyAlignment="1" applyProtection="1">
      <alignment horizontal="left"/>
    </xf>
    <xf numFmtId="171" fontId="11" fillId="0" borderId="3" xfId="18" applyNumberFormat="1" applyFont="1" applyBorder="1" applyAlignment="1" applyProtection="1">
      <alignment horizontal="left"/>
    </xf>
    <xf numFmtId="171" fontId="11" fillId="3" borderId="0" xfId="7" applyNumberFormat="1" applyFont="1" applyFill="1"/>
    <xf numFmtId="171" fontId="11" fillId="3" borderId="3" xfId="7" applyNumberFormat="1" applyFont="1" applyFill="1" applyBorder="1"/>
    <xf numFmtId="171" fontId="11" fillId="3" borderId="0" xfId="8" applyNumberFormat="1" applyFont="1" applyFill="1"/>
    <xf numFmtId="171" fontId="11" fillId="3" borderId="3" xfId="8" applyNumberFormat="1" applyFont="1" applyFill="1" applyBorder="1"/>
    <xf numFmtId="171" fontId="11" fillId="0" borderId="0" xfId="19" applyNumberFormat="1" applyFont="1" applyAlignment="1" applyProtection="1">
      <alignment horizontal="left"/>
    </xf>
    <xf numFmtId="171" fontId="11" fillId="0" borderId="0" xfId="9" applyNumberFormat="1" applyFont="1" applyFill="1"/>
    <xf numFmtId="171" fontId="11" fillId="0" borderId="3" xfId="9" applyNumberFormat="1" applyFont="1" applyFill="1" applyBorder="1"/>
    <xf numFmtId="171" fontId="12" fillId="4" borderId="0" xfId="9" applyNumberFormat="1" applyFont="1" applyFill="1"/>
    <xf numFmtId="171" fontId="12" fillId="4" borderId="3" xfId="9" applyNumberFormat="1" applyFont="1" applyFill="1" applyBorder="1"/>
    <xf numFmtId="2" fontId="25" fillId="4" borderId="0" xfId="23" applyNumberFormat="1" applyFont="1" applyFill="1" applyAlignment="1" applyProtection="1">
      <alignment horizontal="right"/>
    </xf>
    <xf numFmtId="2" fontId="25" fillId="4" borderId="3" xfId="23" applyNumberFormat="1" applyFont="1" applyFill="1" applyBorder="1" applyAlignment="1" applyProtection="1">
      <alignment horizontal="right"/>
    </xf>
    <xf numFmtId="2" fontId="25" fillId="0" borderId="0" xfId="23" applyNumberFormat="1" applyFont="1" applyFill="1" applyAlignment="1" applyProtection="1">
      <alignment horizontal="right"/>
    </xf>
    <xf numFmtId="1" fontId="25" fillId="0" borderId="0" xfId="23" applyNumberFormat="1" applyFont="1" applyFill="1" applyAlignment="1" applyProtection="1">
      <alignment horizontal="right"/>
    </xf>
    <xf numFmtId="2" fontId="25" fillId="0" borderId="0" xfId="19" applyNumberFormat="1" applyFont="1" applyFill="1" applyAlignment="1" applyProtection="1">
      <alignment horizontal="right"/>
    </xf>
    <xf numFmtId="0" fontId="25" fillId="0" borderId="0" xfId="19" applyFont="1" applyFill="1" applyAlignment="1" applyProtection="1">
      <alignment horizontal="right"/>
    </xf>
    <xf numFmtId="166" fontId="25" fillId="0" borderId="0" xfId="19" applyNumberFormat="1" applyFont="1" applyFill="1" applyAlignment="1" applyProtection="1">
      <alignment horizontal="right"/>
    </xf>
    <xf numFmtId="0" fontId="25" fillId="0" borderId="0" xfId="22" applyFont="1" applyFill="1" applyAlignment="1" applyProtection="1">
      <alignment horizontal="right"/>
    </xf>
    <xf numFmtId="0" fontId="11" fillId="0" borderId="0" xfId="22" applyFont="1" applyAlignment="1">
      <alignment horizontal="right"/>
    </xf>
    <xf numFmtId="0" fontId="3" fillId="4" borderId="0" xfId="0" applyFont="1" applyFill="1" applyBorder="1" applyAlignment="1">
      <alignment horizontal="right"/>
    </xf>
    <xf numFmtId="1" fontId="14"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5" fillId="0" borderId="0" xfId="21" applyNumberFormat="1" applyFont="1" applyFill="1" applyAlignment="1" applyProtection="1">
      <alignment horizontal="right"/>
    </xf>
    <xf numFmtId="0" fontId="22" fillId="0" borderId="0" xfId="13" applyFont="1" applyFill="1" applyBorder="1" applyAlignment="1">
      <alignment horizontal="right"/>
    </xf>
    <xf numFmtId="2" fontId="22" fillId="0" borderId="0" xfId="13" applyNumberFormat="1" applyFont="1" applyFill="1" applyAlignment="1">
      <alignment horizontal="right"/>
    </xf>
    <xf numFmtId="2" fontId="25" fillId="0" borderId="0" xfId="16" applyNumberFormat="1" applyFont="1" applyFill="1" applyAlignment="1" applyProtection="1">
      <alignment horizontal="right"/>
    </xf>
    <xf numFmtId="169" fontId="25" fillId="0" borderId="0" xfId="16" applyNumberFormat="1" applyFont="1" applyFill="1" applyAlignment="1" applyProtection="1">
      <alignment horizontal="right"/>
    </xf>
    <xf numFmtId="165" fontId="25" fillId="0" borderId="0" xfId="18" applyNumberFormat="1" applyFont="1" applyFill="1" applyAlignment="1" applyProtection="1">
      <alignment horizontal="right"/>
    </xf>
    <xf numFmtId="2" fontId="25" fillId="0" borderId="0" xfId="18" applyNumberFormat="1" applyFont="1" applyFill="1" applyBorder="1" applyAlignment="1" applyProtection="1">
      <alignment horizontal="right"/>
    </xf>
    <xf numFmtId="3" fontId="22" fillId="3" borderId="0" xfId="7" applyNumberFormat="1" applyFont="1" applyFill="1" applyAlignment="1">
      <alignment horizontal="right"/>
    </xf>
    <xf numFmtId="3" fontId="25" fillId="0" borderId="0" xfId="7" applyNumberFormat="1" applyFont="1" applyFill="1" applyBorder="1" applyAlignment="1" applyProtection="1">
      <alignment horizontal="right"/>
    </xf>
    <xf numFmtId="164" fontId="25" fillId="4" borderId="0" xfId="15" applyNumberFormat="1" applyFont="1" applyFill="1" applyAlignment="1" applyProtection="1">
      <alignment horizontal="right"/>
    </xf>
    <xf numFmtId="2" fontId="25" fillId="4" borderId="0" xfId="15" applyNumberFormat="1" applyFont="1" applyFill="1" applyAlignment="1" applyProtection="1">
      <alignment horizontal="right"/>
    </xf>
    <xf numFmtId="3" fontId="25" fillId="0" borderId="0" xfId="23" applyNumberFormat="1" applyFont="1" applyFill="1" applyAlignment="1" applyProtection="1">
      <alignment horizontal="right"/>
    </xf>
    <xf numFmtId="3" fontId="26" fillId="0" borderId="0" xfId="19" applyNumberFormat="1" applyFont="1" applyFill="1" applyBorder="1" applyAlignment="1" applyProtection="1">
      <alignment horizontal="right"/>
    </xf>
    <xf numFmtId="3" fontId="25" fillId="0" borderId="0" xfId="19" applyNumberFormat="1" applyFont="1" applyFill="1" applyAlignment="1" applyProtection="1">
      <alignment horizontal="right"/>
    </xf>
    <xf numFmtId="165" fontId="25" fillId="0" borderId="0" xfId="19" applyNumberFormat="1" applyFont="1" applyFill="1" applyAlignment="1" applyProtection="1">
      <alignment horizontal="right"/>
    </xf>
    <xf numFmtId="170" fontId="25" fillId="0" borderId="0" xfId="19" applyNumberFormat="1" applyFont="1" applyFill="1" applyAlignment="1" applyProtection="1">
      <alignment horizontal="right"/>
    </xf>
    <xf numFmtId="165" fontId="22" fillId="0" borderId="0" xfId="9" applyNumberFormat="1" applyFont="1" applyFill="1" applyAlignment="1">
      <alignment horizontal="right"/>
    </xf>
    <xf numFmtId="164" fontId="22" fillId="0" borderId="0" xfId="9" applyNumberFormat="1" applyFont="1" applyFill="1" applyAlignment="1">
      <alignment horizontal="right"/>
    </xf>
    <xf numFmtId="3" fontId="25" fillId="0" borderId="0" xfId="9" applyNumberFormat="1" applyFont="1" applyFill="1" applyBorder="1" applyAlignment="1" applyProtection="1">
      <alignment horizontal="right"/>
    </xf>
    <xf numFmtId="164" fontId="25" fillId="0" borderId="0" xfId="9" applyNumberFormat="1" applyFont="1" applyFill="1" applyAlignment="1" applyProtection="1">
      <alignment horizontal="right"/>
    </xf>
    <xf numFmtId="3" fontId="19" fillId="4" borderId="0" xfId="9" applyNumberFormat="1" applyFont="1" applyFill="1" applyAlignment="1">
      <alignment horizontal="right"/>
    </xf>
    <xf numFmtId="0" fontId="17" fillId="4" borderId="0" xfId="9" applyFont="1" applyFill="1" applyBorder="1" applyAlignment="1">
      <alignment horizontal="right"/>
    </xf>
    <xf numFmtId="164" fontId="25" fillId="0" borderId="0" xfId="14" applyNumberFormat="1" applyFont="1" applyFill="1" applyAlignment="1" applyProtection="1">
      <alignment horizontal="right"/>
    </xf>
    <xf numFmtId="166" fontId="25" fillId="4" borderId="0" xfId="23" applyNumberFormat="1" applyFont="1" applyFill="1" applyBorder="1" applyAlignment="1" applyProtection="1">
      <alignment horizontal="right"/>
    </xf>
    <xf numFmtId="166" fontId="25" fillId="4" borderId="3" xfId="23" applyNumberFormat="1" applyFont="1" applyFill="1" applyBorder="1" applyAlignment="1" applyProtection="1">
      <alignment horizontal="right"/>
    </xf>
    <xf numFmtId="49" fontId="22" fillId="4" borderId="0" xfId="0" applyNumberFormat="1" applyFont="1" applyFill="1" applyBorder="1"/>
    <xf numFmtId="3" fontId="25" fillId="4" borderId="3" xfId="23" applyNumberFormat="1" applyFont="1" applyFill="1" applyBorder="1" applyAlignment="1" applyProtection="1">
      <alignment horizontal="right"/>
    </xf>
    <xf numFmtId="171" fontId="3" fillId="4" borderId="3" xfId="0" applyNumberFormat="1" applyFont="1" applyFill="1" applyBorder="1"/>
    <xf numFmtId="3" fontId="25" fillId="4" borderId="0" xfId="23" applyNumberFormat="1" applyFont="1" applyFill="1" applyBorder="1" applyAlignment="1" applyProtection="1">
      <alignment horizontal="right"/>
    </xf>
    <xf numFmtId="165" fontId="25" fillId="0" borderId="0" xfId="23" applyNumberFormat="1" applyFont="1" applyFill="1" applyBorder="1" applyAlignment="1" applyProtection="1">
      <alignment horizontal="right"/>
    </xf>
    <xf numFmtId="3" fontId="25" fillId="0" borderId="0" xfId="23" applyNumberFormat="1" applyFont="1" applyFill="1" applyBorder="1" applyAlignment="1" applyProtection="1">
      <alignment horizontal="right"/>
    </xf>
    <xf numFmtId="0" fontId="11" fillId="0" borderId="0" xfId="19" applyFont="1" applyBorder="1"/>
    <xf numFmtId="2" fontId="25" fillId="4" borderId="0" xfId="23" applyNumberFormat="1" applyFont="1" applyFill="1" applyBorder="1" applyAlignment="1" applyProtection="1">
      <alignment horizontal="right"/>
    </xf>
    <xf numFmtId="0" fontId="11" fillId="0" borderId="0" xfId="22" applyFont="1" applyBorder="1"/>
    <xf numFmtId="0" fontId="11" fillId="4" borderId="0" xfId="22" applyFont="1" applyFill="1"/>
    <xf numFmtId="171" fontId="11" fillId="0" borderId="3" xfId="22" applyNumberFormat="1" applyFont="1" applyBorder="1" applyAlignment="1" applyProtection="1">
      <alignment horizontal="left"/>
    </xf>
    <xf numFmtId="0" fontId="12" fillId="2" borderId="0" xfId="8" applyFont="1" applyFill="1"/>
    <xf numFmtId="0" fontId="0" fillId="0" borderId="0" xfId="0" applyAlignment="1">
      <alignment horizontal="left"/>
    </xf>
    <xf numFmtId="172" fontId="25" fillId="0" borderId="0" xfId="16" applyNumberFormat="1" applyFont="1" applyFill="1" applyAlignment="1" applyProtection="1">
      <alignment horizontal="right"/>
    </xf>
    <xf numFmtId="0" fontId="23" fillId="0" borderId="0" xfId="22" applyFont="1" applyBorder="1" applyAlignment="1"/>
    <xf numFmtId="0" fontId="0" fillId="0" borderId="0" xfId="0" applyBorder="1" applyAlignment="1"/>
    <xf numFmtId="3" fontId="25" fillId="0" borderId="3" xfId="23" applyNumberFormat="1" applyFont="1" applyFill="1" applyBorder="1" applyAlignment="1" applyProtection="1">
      <alignment horizontal="right"/>
    </xf>
    <xf numFmtId="164" fontId="25" fillId="4" borderId="0" xfId="23" applyNumberFormat="1" applyFont="1" applyFill="1" applyBorder="1" applyAlignment="1" applyProtection="1">
      <alignment horizontal="right"/>
    </xf>
    <xf numFmtId="164" fontId="25" fillId="4" borderId="0" xfId="23" applyNumberFormat="1" applyFont="1" applyFill="1" applyAlignment="1" applyProtection="1">
      <alignment horizontal="right"/>
    </xf>
    <xf numFmtId="164" fontId="25" fillId="4" borderId="3" xfId="23" applyNumberFormat="1" applyFont="1" applyFill="1" applyBorder="1" applyAlignment="1" applyProtection="1">
      <alignment horizontal="right"/>
    </xf>
    <xf numFmtId="0" fontId="11" fillId="4" borderId="0" xfId="18" applyFont="1" applyFill="1"/>
    <xf numFmtId="3" fontId="25" fillId="4" borderId="0" xfId="23" applyNumberFormat="1" applyFont="1" applyFill="1" applyAlignment="1" applyProtection="1">
      <alignment horizontal="right"/>
    </xf>
    <xf numFmtId="0" fontId="11" fillId="4" borderId="0" xfId="17" applyFont="1" applyFill="1"/>
    <xf numFmtId="166" fontId="25" fillId="4" borderId="0" xfId="19" applyNumberFormat="1" applyFont="1" applyFill="1" applyBorder="1" applyAlignment="1" applyProtection="1">
      <alignment horizontal="center"/>
    </xf>
    <xf numFmtId="171" fontId="12" fillId="4" borderId="0" xfId="23" applyNumberFormat="1" applyFont="1" applyFill="1" applyBorder="1" applyAlignment="1" applyProtection="1">
      <alignment horizontal="left"/>
    </xf>
    <xf numFmtId="165" fontId="14" fillId="4" borderId="0" xfId="23" applyNumberFormat="1" applyFont="1" applyFill="1" applyBorder="1" applyAlignment="1" applyProtection="1">
      <alignment horizontal="right" indent="1"/>
    </xf>
    <xf numFmtId="0" fontId="6" fillId="4" borderId="0" xfId="11" applyFont="1" applyFill="1"/>
    <xf numFmtId="171" fontId="11" fillId="4" borderId="0" xfId="21" applyNumberFormat="1" applyFont="1" applyFill="1" applyBorder="1" applyAlignment="1" applyProtection="1">
      <alignment horizontal="left"/>
    </xf>
    <xf numFmtId="1" fontId="25" fillId="4" borderId="0" xfId="21" applyNumberFormat="1" applyFont="1" applyFill="1" applyBorder="1" applyAlignment="1" applyProtection="1">
      <alignment horizontal="right" indent="1"/>
    </xf>
    <xf numFmtId="0" fontId="11" fillId="4" borderId="0" xfId="21" applyFont="1" applyFill="1"/>
    <xf numFmtId="0" fontId="10" fillId="4" borderId="0" xfId="13" applyFont="1" applyFill="1" applyAlignment="1"/>
    <xf numFmtId="2" fontId="27" fillId="4" borderId="0" xfId="13" applyNumberFormat="1" applyFont="1" applyFill="1" applyAlignment="1" applyProtection="1">
      <alignment horizontal="center"/>
    </xf>
    <xf numFmtId="0" fontId="11" fillId="4" borderId="0" xfId="13" applyFont="1" applyFill="1" applyBorder="1"/>
    <xf numFmtId="0" fontId="26" fillId="4" borderId="0" xfId="16" applyFont="1" applyFill="1" applyBorder="1" applyAlignment="1" applyProtection="1"/>
    <xf numFmtId="169" fontId="25" fillId="4" borderId="0" xfId="16" applyNumberFormat="1" applyFont="1" applyFill="1" applyAlignment="1" applyProtection="1">
      <alignment horizontal="right" indent="1"/>
    </xf>
    <xf numFmtId="0" fontId="11" fillId="4" borderId="0" xfId="16" applyFont="1" applyFill="1"/>
    <xf numFmtId="0" fontId="11" fillId="4" borderId="0" xfId="18" quotePrefix="1" applyFont="1" applyFill="1" applyBorder="1" applyAlignment="1" applyProtection="1">
      <alignment horizontal="left"/>
    </xf>
    <xf numFmtId="2" fontId="25" fillId="4" borderId="0" xfId="18" applyNumberFormat="1" applyFont="1" applyFill="1" applyBorder="1" applyAlignment="1" applyProtection="1">
      <alignment horizontal="right" indent="1"/>
    </xf>
    <xf numFmtId="0" fontId="11" fillId="4" borderId="0" xfId="7" applyFont="1" applyFill="1" applyBorder="1"/>
    <xf numFmtId="1" fontId="26" fillId="4" borderId="0" xfId="7" applyNumberFormat="1" applyFont="1" applyFill="1" applyBorder="1" applyAlignment="1" applyProtection="1">
      <alignment horizontal="center"/>
    </xf>
    <xf numFmtId="171" fontId="11" fillId="4" borderId="0" xfId="8" applyNumberFormat="1" applyFont="1" applyFill="1" applyBorder="1"/>
    <xf numFmtId="164" fontId="25" fillId="4" borderId="0" xfId="8" applyNumberFormat="1" applyFont="1" applyFill="1" applyBorder="1" applyAlignment="1" applyProtection="1">
      <alignment horizontal="right"/>
    </xf>
    <xf numFmtId="0" fontId="11" fillId="4" borderId="0" xfId="8" applyFont="1" applyFill="1" applyBorder="1"/>
    <xf numFmtId="0" fontId="23" fillId="0" borderId="0" xfId="0" applyFont="1"/>
    <xf numFmtId="0" fontId="26" fillId="0" borderId="0" xfId="20" applyFont="1" applyFill="1" applyProtection="1"/>
    <xf numFmtId="0" fontId="6" fillId="4" borderId="0" xfId="22" applyFill="1" applyBorder="1"/>
    <xf numFmtId="0" fontId="11" fillId="0" borderId="0" xfId="22" applyFont="1" applyFill="1" applyBorder="1"/>
    <xf numFmtId="0" fontId="11" fillId="0" borderId="0" xfId="23" applyFont="1" applyBorder="1"/>
    <xf numFmtId="0" fontId="11" fillId="0" borderId="0" xfId="18" applyFont="1" applyBorder="1"/>
    <xf numFmtId="0" fontId="11" fillId="0" borderId="0" xfId="16" applyFont="1" applyBorder="1"/>
    <xf numFmtId="0" fontId="11" fillId="0" borderId="0" xfId="21" applyFont="1" applyBorder="1"/>
    <xf numFmtId="0" fontId="6" fillId="0" borderId="0" xfId="11" applyFont="1" applyBorder="1"/>
    <xf numFmtId="0" fontId="6" fillId="0" borderId="0" xfId="23" applyBorder="1"/>
    <xf numFmtId="0" fontId="11" fillId="4" borderId="0" xfId="23" applyFont="1" applyFill="1" applyBorder="1"/>
    <xf numFmtId="0" fontId="11" fillId="4" borderId="0" xfId="22" applyFont="1" applyFill="1" applyBorder="1"/>
    <xf numFmtId="0" fontId="0" fillId="4" borderId="0" xfId="0" applyFill="1" applyBorder="1"/>
    <xf numFmtId="173" fontId="30" fillId="4" borderId="0" xfId="0" applyNumberFormat="1" applyFont="1" applyFill="1" applyBorder="1"/>
    <xf numFmtId="0" fontId="23" fillId="4" borderId="0" xfId="0" applyFont="1" applyFill="1" applyBorder="1"/>
    <xf numFmtId="0" fontId="34" fillId="4" borderId="0" xfId="5" applyFont="1" applyFill="1" applyBorder="1" applyAlignment="1" applyProtection="1"/>
    <xf numFmtId="0" fontId="23" fillId="4" borderId="0" xfId="0" applyFont="1" applyFill="1" applyBorder="1" applyAlignment="1"/>
    <xf numFmtId="0" fontId="32" fillId="4" borderId="0" xfId="0" applyFont="1" applyFill="1" applyBorder="1" applyAlignment="1"/>
    <xf numFmtId="0" fontId="11" fillId="4" borderId="0" xfId="23" applyFont="1" applyFill="1" applyBorder="1" applyAlignment="1"/>
    <xf numFmtId="0" fontId="23" fillId="4" borderId="0" xfId="23" applyFont="1" applyFill="1" applyBorder="1" applyAlignment="1"/>
    <xf numFmtId="0" fontId="11" fillId="4" borderId="0" xfId="21" applyFont="1" applyFill="1" applyBorder="1" applyAlignment="1"/>
    <xf numFmtId="0" fontId="34" fillId="4" borderId="0" xfId="5" applyFont="1" applyFill="1" applyBorder="1" applyAlignment="1" applyProtection="1">
      <alignment horizontal="left"/>
    </xf>
    <xf numFmtId="0" fontId="23" fillId="4" borderId="0" xfId="16" applyFont="1" applyFill="1" applyBorder="1" applyAlignment="1"/>
    <xf numFmtId="0" fontId="32" fillId="4" borderId="0" xfId="0" applyFont="1" applyFill="1" applyBorder="1" applyAlignment="1">
      <alignment horizontal="left"/>
    </xf>
    <xf numFmtId="0" fontId="31" fillId="4" borderId="0" xfId="14" applyFont="1" applyFill="1" applyBorder="1" applyAlignment="1" applyProtection="1"/>
    <xf numFmtId="0" fontId="11" fillId="4" borderId="0" xfId="24" applyFont="1" applyFill="1" applyBorder="1" applyAlignment="1"/>
    <xf numFmtId="0" fontId="33" fillId="4" borderId="0" xfId="0" applyFont="1" applyFill="1" applyBorder="1" applyAlignment="1"/>
    <xf numFmtId="0" fontId="22" fillId="0" borderId="0" xfId="19" applyFont="1" applyAlignment="1" applyProtection="1">
      <alignment horizontal="left"/>
    </xf>
    <xf numFmtId="0" fontId="26" fillId="2" borderId="0" xfId="20" applyFont="1" applyFill="1" applyAlignment="1" applyProtection="1"/>
    <xf numFmtId="165" fontId="25"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165" fontId="24" fillId="0" borderId="0" xfId="23" applyNumberFormat="1" applyFont="1" applyFill="1" applyAlignment="1" applyProtection="1">
      <alignment horizontal="right"/>
    </xf>
    <xf numFmtId="166"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3" fontId="24" fillId="0" borderId="0" xfId="23" applyNumberFormat="1" applyFont="1" applyFill="1" applyAlignment="1" applyProtection="1">
      <alignment horizontal="right"/>
    </xf>
    <xf numFmtId="166" fontId="24" fillId="0" borderId="0" xfId="19" applyNumberFormat="1" applyFont="1" applyFill="1" applyAlignment="1" applyProtection="1">
      <alignment horizontal="right"/>
    </xf>
    <xf numFmtId="3" fontId="24" fillId="0" borderId="3" xfId="23" applyNumberFormat="1" applyFont="1" applyFill="1" applyBorder="1" applyAlignment="1" applyProtection="1">
      <alignment horizontal="right"/>
    </xf>
    <xf numFmtId="166" fontId="24" fillId="4" borderId="0" xfId="19" applyNumberFormat="1" applyFont="1" applyFill="1" applyBorder="1" applyAlignment="1" applyProtection="1">
      <alignment horizontal="center"/>
    </xf>
    <xf numFmtId="0" fontId="37" fillId="0" borderId="0" xfId="17" applyFont="1"/>
    <xf numFmtId="3" fontId="24" fillId="4" borderId="0" xfId="23" applyNumberFormat="1" applyFont="1" applyFill="1" applyAlignment="1" applyProtection="1">
      <alignment horizontal="right"/>
    </xf>
    <xf numFmtId="3" fontId="38" fillId="4" borderId="0" xfId="9" applyNumberFormat="1" applyFont="1" applyFill="1" applyAlignment="1">
      <alignment horizontal="right"/>
    </xf>
    <xf numFmtId="0" fontId="39" fillId="4" borderId="0" xfId="9" applyFont="1" applyFill="1" applyBorder="1" applyAlignment="1">
      <alignment horizontal="right"/>
    </xf>
    <xf numFmtId="3" fontId="24" fillId="4" borderId="0" xfId="23" applyNumberFormat="1" applyFont="1" applyFill="1" applyBorder="1" applyAlignment="1" applyProtection="1">
      <alignment horizontal="right"/>
    </xf>
    <xf numFmtId="3" fontId="24" fillId="4" borderId="3" xfId="23" applyNumberFormat="1" applyFont="1" applyFill="1" applyBorder="1" applyAlignment="1" applyProtection="1">
      <alignment horizontal="right"/>
    </xf>
    <xf numFmtId="164" fontId="36" fillId="4" borderId="0" xfId="9" applyNumberFormat="1" applyFont="1" applyFill="1" applyAlignment="1" applyProtection="1">
      <alignment horizontal="center"/>
    </xf>
    <xf numFmtId="0" fontId="40" fillId="4" borderId="0" xfId="9" applyFont="1" applyFill="1"/>
    <xf numFmtId="165" fontId="37" fillId="0" borderId="0" xfId="9" applyNumberFormat="1" applyFont="1" applyFill="1" applyAlignment="1">
      <alignment horizontal="right"/>
    </xf>
    <xf numFmtId="165" fontId="24" fillId="0" borderId="0" xfId="23" applyNumberFormat="1" applyFont="1" applyFill="1" applyBorder="1" applyAlignment="1" applyProtection="1">
      <alignment horizontal="right"/>
    </xf>
    <xf numFmtId="164" fontId="37"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164" fontId="24" fillId="0" borderId="0" xfId="9" applyNumberFormat="1" applyFont="1" applyFill="1" applyAlignment="1" applyProtection="1">
      <alignment horizontal="center"/>
    </xf>
    <xf numFmtId="0" fontId="37" fillId="0" borderId="0" xfId="9" applyFont="1" applyFill="1"/>
    <xf numFmtId="3" fontId="24"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2" fontId="24" fillId="4" borderId="0" xfId="23"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37" fillId="0" borderId="0" xfId="19" applyFont="1"/>
    <xf numFmtId="164" fontId="24" fillId="4" borderId="0" xfId="23" applyNumberFormat="1" applyFont="1" applyFill="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165" fontId="24" fillId="4" borderId="3" xfId="23" applyNumberFormat="1" applyFont="1" applyFill="1" applyBorder="1" applyAlignment="1" applyProtection="1">
      <alignment horizontal="right"/>
    </xf>
    <xf numFmtId="164" fontId="24" fillId="0" borderId="0" xfId="14" applyNumberFormat="1" applyFont="1" applyFill="1" applyAlignment="1" applyProtection="1">
      <alignment horizontal="right"/>
    </xf>
    <xf numFmtId="164" fontId="24" fillId="4" borderId="0" xfId="23" applyNumberFormat="1" applyFont="1" applyFill="1" applyBorder="1" applyAlignment="1" applyProtection="1">
      <alignment horizontal="right"/>
    </xf>
    <xf numFmtId="164" fontId="24" fillId="4" borderId="0" xfId="8" applyNumberFormat="1" applyFont="1" applyFill="1" applyBorder="1" applyAlignment="1" applyProtection="1">
      <alignment horizontal="right"/>
    </xf>
    <xf numFmtId="165" fontId="24" fillId="0" borderId="0" xfId="8" applyNumberFormat="1" applyFont="1" applyFill="1" applyAlignment="1" applyProtection="1">
      <alignment horizontal="center"/>
    </xf>
    <xf numFmtId="0" fontId="37" fillId="0" borderId="0" xfId="8" applyFont="1"/>
    <xf numFmtId="0" fontId="37" fillId="0" borderId="0" xfId="8" quotePrefix="1" applyFont="1"/>
    <xf numFmtId="165" fontId="37" fillId="0" borderId="0" xfId="8" quotePrefix="1" applyNumberFormat="1" applyFont="1"/>
    <xf numFmtId="165" fontId="37" fillId="0" borderId="0" xfId="8" applyNumberFormat="1" applyFont="1"/>
    <xf numFmtId="3" fontId="37"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1" fontId="24" fillId="4" borderId="0" xfId="7" applyNumberFormat="1" applyFont="1" applyFill="1" applyBorder="1" applyAlignment="1" applyProtection="1">
      <alignment horizontal="center"/>
    </xf>
    <xf numFmtId="0" fontId="37" fillId="0" borderId="0" xfId="7" applyFont="1"/>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2" fontId="24" fillId="4" borderId="0" xfId="18" applyNumberFormat="1" applyFont="1" applyFill="1" applyBorder="1" applyAlignment="1" applyProtection="1">
      <alignment horizontal="right" indent="1"/>
    </xf>
    <xf numFmtId="0" fontId="37" fillId="0" borderId="0" xfId="18" applyFont="1"/>
    <xf numFmtId="17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9" fontId="24" fillId="0" borderId="0" xfId="16" applyNumberFormat="1" applyFont="1" applyFill="1" applyBorder="1" applyAlignment="1" applyProtection="1">
      <alignment horizontal="right"/>
    </xf>
    <xf numFmtId="2" fontId="24" fillId="4" borderId="0" xfId="23" applyNumberFormat="1" applyFont="1" applyFill="1" applyBorder="1" applyAlignment="1" applyProtection="1">
      <alignment horizontal="right"/>
    </xf>
    <xf numFmtId="2" fontId="24" fillId="0" borderId="0" xfId="16" applyNumberFormat="1" applyFont="1" applyFill="1" applyAlignment="1" applyProtection="1">
      <alignment horizontal="right"/>
    </xf>
    <xf numFmtId="2" fontId="24" fillId="4" borderId="3" xfId="23" applyNumberFormat="1" applyFont="1" applyFill="1" applyBorder="1" applyAlignment="1" applyProtection="1">
      <alignment horizontal="right"/>
    </xf>
    <xf numFmtId="169" fontId="24" fillId="4" borderId="0" xfId="16" applyNumberFormat="1" applyFont="1" applyFill="1" applyAlignment="1" applyProtection="1">
      <alignment horizontal="right" indent="1"/>
    </xf>
    <xf numFmtId="0" fontId="37" fillId="0" borderId="0" xfId="16" applyFont="1"/>
    <xf numFmtId="0" fontId="37" fillId="0" borderId="0" xfId="13" applyFont="1" applyFill="1" applyBorder="1" applyAlignment="1">
      <alignment horizontal="right"/>
    </xf>
    <xf numFmtId="2" fontId="37" fillId="0" borderId="0" xfId="13" applyNumberFormat="1" applyFont="1" applyFill="1" applyAlignment="1">
      <alignment horizontal="right"/>
    </xf>
    <xf numFmtId="2" fontId="41" fillId="4" borderId="0" xfId="13" applyNumberFormat="1" applyFont="1" applyFill="1" applyAlignment="1" applyProtection="1">
      <alignment horizontal="center"/>
    </xf>
    <xf numFmtId="0" fontId="37" fillId="0" borderId="0" xfId="13" applyFont="1"/>
    <xf numFmtId="2" fontId="24"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1" fontId="24" fillId="4" borderId="0" xfId="21" applyNumberFormat="1" applyFont="1" applyFill="1" applyBorder="1" applyAlignment="1" applyProtection="1">
      <alignment horizontal="right" indent="1"/>
    </xf>
    <xf numFmtId="0" fontId="37" fillId="0" borderId="0" xfId="21" applyFont="1"/>
    <xf numFmtId="1" fontId="42" fillId="0" borderId="0" xfId="11" applyNumberFormat="1" applyFont="1" applyFill="1" applyAlignment="1" applyProtection="1">
      <alignment horizontal="right"/>
    </xf>
    <xf numFmtId="1" fontId="36" fillId="0" borderId="0" xfId="23" applyNumberFormat="1" applyFont="1" applyFill="1" applyAlignment="1" applyProtection="1">
      <alignment horizontal="right"/>
    </xf>
    <xf numFmtId="165" fontId="42" fillId="0" borderId="0" xfId="11" applyNumberFormat="1" applyFont="1" applyFill="1" applyBorder="1" applyAlignment="1" applyProtection="1">
      <alignment horizontal="right"/>
    </xf>
    <xf numFmtId="0" fontId="43" fillId="0" borderId="0" xfId="11" applyFont="1" applyFill="1" applyBorder="1" applyAlignment="1">
      <alignment horizontal="right"/>
    </xf>
    <xf numFmtId="165" fontId="42" fillId="0" borderId="0" xfId="11" applyNumberFormat="1" applyFont="1" applyFill="1" applyAlignment="1" applyProtection="1">
      <alignment horizontal="right"/>
    </xf>
    <xf numFmtId="165" fontId="36" fillId="4" borderId="0" xfId="23" applyNumberFormat="1" applyFont="1" applyFill="1" applyBorder="1" applyAlignment="1" applyProtection="1">
      <alignment horizontal="right" indent="1"/>
    </xf>
    <xf numFmtId="0" fontId="40" fillId="0" borderId="0" xfId="11" applyFont="1"/>
    <xf numFmtId="167" fontId="24" fillId="4" borderId="0" xfId="23" applyNumberFormat="1" applyFont="1" applyFill="1" applyBorder="1" applyAlignment="1" applyProtection="1">
      <alignment horizontal="center"/>
    </xf>
    <xf numFmtId="164" fontId="37" fillId="4" borderId="0" xfId="23" applyNumberFormat="1" applyFont="1" applyFill="1"/>
    <xf numFmtId="0" fontId="37" fillId="4" borderId="0" xfId="23" applyFont="1" applyFill="1"/>
    <xf numFmtId="0" fontId="24" fillId="0" borderId="0" xfId="23" applyFont="1" applyFill="1" applyAlignment="1" applyProtection="1">
      <alignment horizontal="right"/>
    </xf>
    <xf numFmtId="0" fontId="37" fillId="0" borderId="0" xfId="23" applyFont="1"/>
    <xf numFmtId="166" fontId="24" fillId="4" borderId="0" xfId="23" applyNumberFormat="1" applyFont="1" applyFill="1" applyBorder="1" applyAlignment="1" applyProtection="1">
      <alignment horizontal="right"/>
    </xf>
    <xf numFmtId="0" fontId="44" fillId="4" borderId="0" xfId="0" applyFont="1" applyFill="1" applyBorder="1" applyAlignment="1">
      <alignment horizontal="right"/>
    </xf>
    <xf numFmtId="0" fontId="44" fillId="4" borderId="0" xfId="0" applyFont="1" applyFill="1" applyBorder="1"/>
    <xf numFmtId="0" fontId="24" fillId="0" borderId="0" xfId="22" applyFont="1" applyFill="1" applyAlignment="1" applyProtection="1">
      <alignment horizontal="right"/>
    </xf>
    <xf numFmtId="0" fontId="37" fillId="0" borderId="0" xfId="22" applyFont="1" applyAlignment="1">
      <alignment horizontal="right"/>
    </xf>
    <xf numFmtId="0" fontId="37" fillId="4" borderId="0" xfId="22" applyFont="1" applyFill="1"/>
    <xf numFmtId="0" fontId="37" fillId="0" borderId="0" xfId="22" applyFont="1"/>
    <xf numFmtId="165" fontId="24" fillId="0" borderId="2" xfId="18" applyNumberFormat="1" applyFont="1" applyFill="1" applyBorder="1" applyAlignment="1" applyProtection="1">
      <alignment horizontal="right"/>
    </xf>
    <xf numFmtId="0" fontId="39" fillId="4" borderId="0" xfId="9" applyFont="1" applyFill="1" applyBorder="1" applyAlignment="1">
      <alignment horizontal="center"/>
    </xf>
    <xf numFmtId="0" fontId="37" fillId="0" borderId="0" xfId="9" applyFont="1" applyFill="1" applyBorder="1" applyAlignment="1">
      <alignment horizontal="center"/>
    </xf>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24" fillId="4" borderId="0" xfId="15" applyFont="1" applyFill="1" applyBorder="1" applyAlignment="1" applyProtection="1">
      <alignment horizontal="center"/>
    </xf>
    <xf numFmtId="0" fontId="37" fillId="0" borderId="0" xfId="8" applyFont="1" applyFill="1" applyBorder="1" applyAlignment="1">
      <alignment horizontal="center"/>
    </xf>
    <xf numFmtId="0" fontId="37" fillId="0" borderId="0" xfId="7" applyFont="1" applyFill="1" applyBorder="1" applyAlignment="1">
      <alignment horizontal="center"/>
    </xf>
    <xf numFmtId="0" fontId="24" fillId="0" borderId="2" xfId="16" applyFont="1" applyFill="1" applyBorder="1" applyAlignment="1" applyProtection="1">
      <alignment horizontal="right"/>
    </xf>
    <xf numFmtId="0" fontId="24" fillId="0" borderId="0" xfId="13" applyFont="1" applyFill="1" applyBorder="1" applyAlignment="1" applyProtection="1">
      <alignment horizontal="center"/>
    </xf>
    <xf numFmtId="0" fontId="24" fillId="0" borderId="2" xfId="21" applyFont="1" applyFill="1" applyBorder="1" applyAlignment="1" applyProtection="1">
      <alignment horizontal="right"/>
    </xf>
    <xf numFmtId="0" fontId="45" fillId="3" borderId="0" xfId="11" applyFont="1" applyFill="1" applyAlignment="1">
      <alignment horizontal="center"/>
    </xf>
    <xf numFmtId="0" fontId="24" fillId="0" borderId="2" xfId="23" applyFont="1" applyFill="1" applyBorder="1" applyAlignment="1" applyProtection="1">
      <alignment horizontal="center"/>
    </xf>
    <xf numFmtId="0" fontId="24" fillId="0" borderId="0" xfId="23" applyFont="1" applyFill="1" applyAlignment="1" applyProtection="1">
      <alignment horizontal="center"/>
    </xf>
    <xf numFmtId="1" fontId="24" fillId="0" borderId="0" xfId="23" applyNumberFormat="1" applyFont="1" applyFill="1" applyAlignment="1" applyProtection="1">
      <alignment horizontal="right" indent="1"/>
    </xf>
    <xf numFmtId="0" fontId="11" fillId="2" borderId="0" xfId="17" applyFont="1" applyFill="1" applyAlignment="1">
      <alignment vertical="top"/>
    </xf>
    <xf numFmtId="0" fontId="11" fillId="4" borderId="0" xfId="17" applyFont="1" applyFill="1" applyAlignment="1">
      <alignment vertical="top"/>
    </xf>
    <xf numFmtId="0" fontId="11" fillId="0" borderId="0" xfId="17" applyFont="1" applyAlignment="1">
      <alignment vertical="top"/>
    </xf>
    <xf numFmtId="0" fontId="11" fillId="2" borderId="0" xfId="22" applyFont="1" applyFill="1" applyBorder="1" applyAlignment="1" applyProtection="1">
      <alignment horizontal="left" vertical="top"/>
    </xf>
    <xf numFmtId="0" fontId="11" fillId="4" borderId="0" xfId="22" applyFont="1" applyFill="1" applyAlignment="1">
      <alignment vertical="top"/>
    </xf>
    <xf numFmtId="0" fontId="11" fillId="2" borderId="0" xfId="15" applyFont="1" applyFill="1" applyAlignment="1" applyProtection="1">
      <alignment horizontal="left" vertical="top"/>
    </xf>
    <xf numFmtId="0" fontId="11"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1" fillId="2" borderId="0" xfId="23" applyFont="1" applyFill="1" applyAlignment="1" applyProtection="1">
      <alignment horizontal="left" vertical="top"/>
    </xf>
    <xf numFmtId="0" fontId="11" fillId="4" borderId="0" xfId="23" applyFont="1" applyFill="1" applyAlignment="1">
      <alignment vertical="top"/>
    </xf>
    <xf numFmtId="0" fontId="11"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8" fillId="2" borderId="0" xfId="21" applyFont="1" applyFill="1" applyAlignment="1" applyProtection="1">
      <alignment vertical="top"/>
    </xf>
    <xf numFmtId="0" fontId="11" fillId="4" borderId="0" xfId="21" applyFont="1" applyFill="1" applyAlignment="1">
      <alignment vertical="top"/>
    </xf>
    <xf numFmtId="0" fontId="11" fillId="0" borderId="0" xfId="21" applyFont="1" applyAlignment="1">
      <alignment vertical="top"/>
    </xf>
    <xf numFmtId="0" fontId="11" fillId="2" borderId="0" xfId="13" applyFont="1" applyFill="1" applyAlignment="1">
      <alignment vertical="top" wrapText="1"/>
    </xf>
    <xf numFmtId="0" fontId="11" fillId="4" borderId="0" xfId="13" applyFont="1" applyFill="1" applyBorder="1" applyAlignment="1">
      <alignment vertical="top"/>
    </xf>
    <xf numFmtId="0" fontId="11" fillId="2" borderId="0" xfId="13" applyFont="1" applyFill="1" applyAlignment="1">
      <alignment vertical="top"/>
    </xf>
    <xf numFmtId="0" fontId="11" fillId="0" borderId="0" xfId="13" applyFont="1" applyAlignment="1">
      <alignment vertical="top"/>
    </xf>
    <xf numFmtId="0" fontId="11" fillId="2" borderId="0" xfId="16" applyFont="1" applyFill="1" applyAlignment="1" applyProtection="1">
      <alignment horizontal="left" vertical="top"/>
    </xf>
    <xf numFmtId="0" fontId="11" fillId="4" borderId="0" xfId="16" applyFont="1" applyFill="1" applyAlignment="1">
      <alignment vertical="top"/>
    </xf>
    <xf numFmtId="0" fontId="11" fillId="0" borderId="0" xfId="16" applyFont="1" applyAlignment="1">
      <alignment vertical="top"/>
    </xf>
    <xf numFmtId="0" fontId="11" fillId="2" borderId="0" xfId="18" applyFont="1" applyFill="1" applyAlignment="1">
      <alignment vertical="top"/>
    </xf>
    <xf numFmtId="0" fontId="11" fillId="4" borderId="0" xfId="18" applyFont="1" applyFill="1" applyAlignment="1">
      <alignment vertical="top"/>
    </xf>
    <xf numFmtId="0" fontId="11" fillId="2" borderId="0" xfId="18" applyFont="1" applyFill="1" applyBorder="1" applyAlignment="1" applyProtection="1">
      <alignment horizontal="left" vertical="top"/>
    </xf>
    <xf numFmtId="0" fontId="11" fillId="0" borderId="0" xfId="15" applyFont="1" applyAlignment="1">
      <alignment vertical="top"/>
    </xf>
    <xf numFmtId="0" fontId="11" fillId="2" borderId="0" xfId="7" applyFont="1" applyFill="1" applyBorder="1" applyAlignment="1">
      <alignment vertical="top"/>
    </xf>
    <xf numFmtId="0" fontId="11" fillId="4" borderId="0" xfId="7" applyFont="1" applyFill="1" applyBorder="1" applyAlignment="1">
      <alignment vertical="top"/>
    </xf>
    <xf numFmtId="0" fontId="11" fillId="2" borderId="0" xfId="8" applyFont="1" applyFill="1" applyAlignment="1">
      <alignment vertical="top"/>
    </xf>
    <xf numFmtId="0" fontId="11" fillId="4" borderId="0" xfId="8" applyFont="1" applyFill="1" applyBorder="1" applyAlignment="1">
      <alignment vertical="top"/>
    </xf>
    <xf numFmtId="0" fontId="11" fillId="2" borderId="0" xfId="8" applyFont="1" applyFill="1" applyBorder="1" applyAlignment="1">
      <alignment vertical="top"/>
    </xf>
    <xf numFmtId="0" fontId="11" fillId="2" borderId="0" xfId="19" applyFont="1" applyFill="1" applyAlignment="1">
      <alignment vertical="top"/>
    </xf>
    <xf numFmtId="0" fontId="11" fillId="0" borderId="0" xfId="19" applyFont="1" applyAlignment="1">
      <alignment vertical="top"/>
    </xf>
    <xf numFmtId="0" fontId="11" fillId="2" borderId="0" xfId="9" applyFont="1" applyFill="1" applyAlignment="1">
      <alignment vertical="top"/>
    </xf>
    <xf numFmtId="0" fontId="11" fillId="0" borderId="0" xfId="9" applyFont="1" applyFill="1" applyBorder="1" applyAlignment="1">
      <alignment vertical="top"/>
    </xf>
    <xf numFmtId="0" fontId="11" fillId="0" borderId="0" xfId="9" applyFont="1" applyFill="1" applyAlignment="1">
      <alignment vertical="top"/>
    </xf>
    <xf numFmtId="0" fontId="6" fillId="4" borderId="0" xfId="9" applyFont="1" applyFill="1" applyBorder="1" applyAlignment="1">
      <alignment vertical="top"/>
    </xf>
    <xf numFmtId="0" fontId="12" fillId="2" borderId="0" xfId="9" applyFont="1" applyFill="1" applyAlignment="1">
      <alignment vertical="top"/>
    </xf>
    <xf numFmtId="0" fontId="6" fillId="4" borderId="0" xfId="9" applyFont="1" applyFill="1" applyAlignment="1">
      <alignment vertical="top"/>
    </xf>
    <xf numFmtId="0" fontId="26" fillId="4" borderId="2" xfId="22" applyFont="1" applyFill="1" applyBorder="1" applyProtection="1"/>
    <xf numFmtId="0" fontId="11" fillId="4" borderId="3" xfId="22" applyFont="1" applyFill="1" applyBorder="1"/>
    <xf numFmtId="171" fontId="11" fillId="4" borderId="3" xfId="0" applyNumberFormat="1" applyFont="1" applyFill="1" applyBorder="1"/>
    <xf numFmtId="169" fontId="25" fillId="4" borderId="3" xfId="23" applyNumberFormat="1" applyFont="1" applyFill="1" applyBorder="1" applyAlignment="1" applyProtection="1">
      <alignment horizontal="right"/>
    </xf>
    <xf numFmtId="169" fontId="24" fillId="4" borderId="3" xfId="23" applyNumberFormat="1" applyFont="1" applyFill="1" applyBorder="1" applyAlignment="1" applyProtection="1">
      <alignment horizontal="right"/>
    </xf>
    <xf numFmtId="166" fontId="3" fillId="4" borderId="0" xfId="0" applyNumberFormat="1" applyFont="1" applyFill="1" applyBorder="1" applyAlignment="1">
      <alignment horizontal="right"/>
    </xf>
    <xf numFmtId="0" fontId="11" fillId="2" borderId="0" xfId="19" applyFont="1" applyFill="1" applyBorder="1" applyAlignment="1" applyProtection="1">
      <alignment horizontal="left"/>
    </xf>
    <xf numFmtId="171" fontId="11" fillId="0" borderId="0" xfId="19" applyNumberFormat="1" applyFont="1" applyBorder="1" applyAlignment="1" applyProtection="1">
      <alignment horizontal="left"/>
    </xf>
    <xf numFmtId="165" fontId="11" fillId="4" borderId="0" xfId="22" applyNumberFormat="1" applyFont="1" applyFill="1"/>
    <xf numFmtId="169" fontId="25" fillId="4" borderId="0" xfId="23" applyNumberFormat="1" applyFont="1" applyFill="1" applyBorder="1" applyAlignment="1" applyProtection="1">
      <alignment horizontal="right"/>
    </xf>
    <xf numFmtId="169" fontId="24" fillId="4" borderId="0" xfId="23" applyNumberFormat="1" applyFont="1" applyFill="1" applyBorder="1" applyAlignment="1" applyProtection="1">
      <alignment horizontal="right"/>
    </xf>
    <xf numFmtId="2" fontId="25" fillId="0"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5" fillId="0" borderId="3"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2" fillId="0" borderId="0" xfId="8" applyNumberFormat="1" applyFont="1" applyFill="1" applyAlignment="1">
      <alignment horizontal="right"/>
    </xf>
    <xf numFmtId="2" fontId="37" fillId="0" borderId="0" xfId="8" applyNumberFormat="1" applyFont="1" applyFill="1" applyAlignment="1">
      <alignment horizontal="right"/>
    </xf>
    <xf numFmtId="0" fontId="37" fillId="4" borderId="0" xfId="0" applyFont="1" applyFill="1" applyBorder="1" applyAlignment="1">
      <alignment horizontal="right"/>
    </xf>
    <xf numFmtId="166" fontId="24" fillId="4" borderId="0" xfId="23" quotePrefix="1" applyNumberFormat="1" applyFont="1" applyFill="1" applyBorder="1" applyAlignment="1" applyProtection="1">
      <alignment horizontal="right"/>
    </xf>
    <xf numFmtId="0" fontId="37" fillId="4" borderId="0" xfId="0" applyFont="1" applyFill="1" applyBorder="1"/>
    <xf numFmtId="164" fontId="3" fillId="3" borderId="0" xfId="0" applyNumberFormat="1" applyFont="1" applyFill="1"/>
    <xf numFmtId="0" fontId="37" fillId="0" borderId="0" xfId="17" applyFont="1" applyBorder="1"/>
    <xf numFmtId="0" fontId="37" fillId="4" borderId="0" xfId="17" applyFont="1" applyFill="1"/>
    <xf numFmtId="0" fontId="37" fillId="4" borderId="0" xfId="17" applyFont="1" applyFill="1" applyAlignment="1">
      <alignment vertical="top"/>
    </xf>
    <xf numFmtId="0" fontId="37" fillId="0" borderId="0" xfId="17" applyFont="1" applyAlignment="1">
      <alignment vertical="top"/>
    </xf>
    <xf numFmtId="0" fontId="38" fillId="4" borderId="0" xfId="9" applyFont="1" applyFill="1" applyBorder="1" applyAlignment="1">
      <alignment horizontal="center"/>
    </xf>
    <xf numFmtId="0" fontId="38" fillId="4" borderId="0" xfId="9" applyFont="1" applyFill="1" applyBorder="1" applyAlignment="1">
      <alignment horizontal="right"/>
    </xf>
    <xf numFmtId="165" fontId="37" fillId="4" borderId="0" xfId="22" applyNumberFormat="1" applyFont="1" applyFill="1"/>
    <xf numFmtId="0" fontId="37" fillId="4" borderId="0" xfId="22" applyFont="1" applyFill="1" applyAlignment="1">
      <alignment vertical="top"/>
    </xf>
    <xf numFmtId="0" fontId="37" fillId="0" borderId="0" xfId="22" applyFont="1" applyAlignment="1">
      <alignment vertical="top"/>
    </xf>
    <xf numFmtId="0" fontId="40" fillId="4" borderId="0" xfId="22" applyFont="1" applyFill="1"/>
    <xf numFmtId="0" fontId="40" fillId="4" borderId="0" xfId="9" applyFont="1" applyFill="1" applyBorder="1"/>
    <xf numFmtId="0" fontId="40" fillId="4" borderId="0" xfId="9" applyFont="1" applyFill="1" applyBorder="1" applyAlignment="1">
      <alignment vertical="top"/>
    </xf>
    <xf numFmtId="0" fontId="40" fillId="4" borderId="0" xfId="9" applyFont="1" applyFill="1" applyAlignment="1">
      <alignment vertical="top"/>
    </xf>
    <xf numFmtId="0" fontId="37" fillId="0" borderId="0" xfId="22" applyFont="1" applyFill="1"/>
    <xf numFmtId="0" fontId="37" fillId="0" borderId="0" xfId="9" applyFont="1" applyFill="1" applyBorder="1"/>
    <xf numFmtId="0" fontId="37" fillId="0" borderId="0" xfId="9" applyFont="1" applyFill="1" applyBorder="1" applyAlignment="1">
      <alignment vertical="top"/>
    </xf>
    <xf numFmtId="0" fontId="37" fillId="0" borderId="0" xfId="9" applyFont="1" applyFill="1" applyAlignment="1">
      <alignment vertical="top"/>
    </xf>
    <xf numFmtId="0" fontId="37" fillId="0" borderId="0" xfId="19" applyFont="1" applyAlignment="1">
      <alignment vertical="top"/>
    </xf>
    <xf numFmtId="0" fontId="37" fillId="0" borderId="0" xfId="15" applyFont="1" applyAlignment="1">
      <alignment vertical="top"/>
    </xf>
    <xf numFmtId="0" fontId="37" fillId="4" borderId="0" xfId="8" applyFont="1" applyFill="1" applyBorder="1"/>
    <xf numFmtId="0" fontId="37" fillId="4" borderId="0" xfId="8" applyFont="1" applyFill="1" applyBorder="1" applyAlignment="1">
      <alignment vertical="top"/>
    </xf>
    <xf numFmtId="0" fontId="37" fillId="4" borderId="0" xfId="7" applyFont="1" applyFill="1" applyBorder="1"/>
    <xf numFmtId="0" fontId="37" fillId="4" borderId="0" xfId="7" applyFont="1" applyFill="1" applyBorder="1" applyAlignment="1">
      <alignment vertical="top"/>
    </xf>
    <xf numFmtId="0" fontId="37" fillId="4" borderId="0" xfId="18" applyFont="1" applyFill="1"/>
    <xf numFmtId="0" fontId="37" fillId="4" borderId="0" xfId="18" applyFont="1" applyFill="1" applyAlignment="1">
      <alignment vertical="top"/>
    </xf>
    <xf numFmtId="0" fontId="37" fillId="4" borderId="0" xfId="16" applyFont="1" applyFill="1"/>
    <xf numFmtId="0" fontId="37" fillId="4" borderId="0" xfId="16" applyFont="1" applyFill="1" applyAlignment="1">
      <alignment vertical="top"/>
    </xf>
    <xf numFmtId="0" fontId="37" fillId="0" borderId="0" xfId="16" applyFont="1" applyAlignment="1">
      <alignment vertical="top"/>
    </xf>
    <xf numFmtId="0" fontId="37" fillId="4" borderId="0" xfId="13" applyFont="1" applyFill="1" applyBorder="1"/>
    <xf numFmtId="0" fontId="37" fillId="4" borderId="0" xfId="13" applyFont="1" applyFill="1" applyBorder="1" applyAlignment="1">
      <alignment vertical="top"/>
    </xf>
    <xf numFmtId="0" fontId="37" fillId="0" borderId="0" xfId="13" applyFont="1" applyAlignment="1">
      <alignment vertical="top"/>
    </xf>
    <xf numFmtId="0" fontId="37" fillId="4" borderId="0" xfId="21" applyFont="1" applyFill="1"/>
    <xf numFmtId="0" fontId="37" fillId="4" borderId="0" xfId="21" applyFont="1" applyFill="1" applyAlignment="1">
      <alignment vertical="top"/>
    </xf>
    <xf numFmtId="0" fontId="37" fillId="0" borderId="0" xfId="21" applyFont="1" applyAlignment="1">
      <alignment vertical="top"/>
    </xf>
    <xf numFmtId="0" fontId="24" fillId="0" borderId="0" xfId="21" applyFont="1" applyFill="1" applyAlignment="1" applyProtection="1">
      <alignment horizontal="right"/>
    </xf>
    <xf numFmtId="0" fontId="40" fillId="0" borderId="0" xfId="23" applyFont="1"/>
    <xf numFmtId="0" fontId="40" fillId="4" borderId="0" xfId="11" applyFont="1" applyFill="1"/>
    <xf numFmtId="0" fontId="40" fillId="4" borderId="0" xfId="11" applyFont="1" applyFill="1" applyAlignment="1">
      <alignment vertical="top"/>
    </xf>
    <xf numFmtId="0" fontId="40" fillId="0" borderId="0" xfId="11" applyFont="1" applyAlignment="1">
      <alignment vertical="top"/>
    </xf>
    <xf numFmtId="0" fontId="37" fillId="4" borderId="0" xfId="23" applyFont="1" applyFill="1" applyAlignment="1">
      <alignment vertical="top"/>
    </xf>
    <xf numFmtId="0" fontId="37" fillId="0" borderId="0" xfId="23" applyFont="1" applyAlignment="1">
      <alignment vertical="top"/>
    </xf>
    <xf numFmtId="0" fontId="37" fillId="4" borderId="0" xfId="0" applyFont="1" applyFill="1" applyBorder="1" applyAlignment="1">
      <alignment vertical="top"/>
    </xf>
    <xf numFmtId="0" fontId="37" fillId="4" borderId="0" xfId="0" applyFont="1" applyFill="1" applyBorder="1" applyAlignment="1">
      <alignment vertical="top" wrapText="1"/>
    </xf>
    <xf numFmtId="0" fontId="25"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3" fillId="0" borderId="3" xfId="22" applyFont="1" applyBorder="1" applyAlignment="1"/>
    <xf numFmtId="0" fontId="0" fillId="0" borderId="3" xfId="0" applyBorder="1" applyAlignment="1"/>
    <xf numFmtId="0" fontId="23" fillId="0" borderId="3" xfId="22" applyFont="1" applyBorder="1" applyAlignment="1">
      <alignment wrapText="1"/>
    </xf>
    <xf numFmtId="0" fontId="0" fillId="0" borderId="3" xfId="0" applyBorder="1" applyAlignment="1">
      <alignment wrapText="1"/>
    </xf>
    <xf numFmtId="0" fontId="25" fillId="0" borderId="0" xfId="19" applyFont="1" applyFill="1" applyBorder="1" applyAlignment="1" applyProtection="1">
      <alignment horizontal="center"/>
    </xf>
    <xf numFmtId="0" fontId="21" fillId="0" borderId="0" xfId="14" applyFont="1" applyFill="1" applyBorder="1" applyAlignment="1" applyProtection="1"/>
    <xf numFmtId="0" fontId="26" fillId="4" borderId="0" xfId="16" quotePrefix="1" applyFont="1" applyFill="1" applyBorder="1" applyAlignment="1" applyProtection="1">
      <alignment vertical="top"/>
    </xf>
    <xf numFmtId="0" fontId="3" fillId="0" borderId="0" xfId="14" applyFont="1"/>
    <xf numFmtId="0" fontId="23" fillId="0" borderId="3" xfId="6" applyBorder="1" applyAlignment="1"/>
    <xf numFmtId="0" fontId="3" fillId="2" borderId="0" xfId="14" applyFont="1" applyFill="1" applyAlignment="1"/>
    <xf numFmtId="0" fontId="26"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5" fillId="0" borderId="2" xfId="14" applyFont="1" applyFill="1" applyBorder="1" applyAlignment="1" applyProtection="1">
      <alignment horizontal="right"/>
    </xf>
    <xf numFmtId="0" fontId="24"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3" fillId="0" borderId="0" xfId="14" quotePrefix="1" applyFont="1" applyBorder="1" applyAlignment="1" applyProtection="1">
      <alignment horizontal="left"/>
    </xf>
    <xf numFmtId="0" fontId="23" fillId="0" borderId="0" xfId="6" applyBorder="1" applyAlignment="1">
      <alignment horizontal="left"/>
    </xf>
    <xf numFmtId="0" fontId="24" fillId="2" borderId="0" xfId="14" applyFont="1" applyFill="1" applyAlignment="1" applyProtection="1"/>
    <xf numFmtId="0" fontId="25" fillId="0" borderId="0" xfId="14" applyFont="1" applyFill="1" applyBorder="1" applyAlignment="1" applyProtection="1"/>
    <xf numFmtId="0" fontId="23" fillId="0" borderId="0" xfId="6" applyBorder="1" applyAlignment="1"/>
    <xf numFmtId="0" fontId="26" fillId="0" borderId="0" xfId="14" applyFont="1" applyFill="1" applyBorder="1" applyAlignment="1" applyProtection="1"/>
    <xf numFmtId="0" fontId="26" fillId="0" borderId="0" xfId="14" applyFont="1" applyFill="1" applyAlignment="1" applyProtection="1">
      <alignment horizontal="left"/>
    </xf>
    <xf numFmtId="0" fontId="23" fillId="0" borderId="0" xfId="6" applyAlignment="1">
      <alignment horizontal="left"/>
    </xf>
    <xf numFmtId="0" fontId="24" fillId="0" borderId="0" xfId="14" applyFont="1" applyFill="1" applyProtection="1"/>
    <xf numFmtId="0" fontId="28" fillId="0" borderId="0" xfId="14" applyFont="1" applyFill="1" applyProtection="1"/>
    <xf numFmtId="0" fontId="3" fillId="0" borderId="0" xfId="23" applyFont="1" applyFill="1"/>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0" borderId="0" xfId="14" applyFont="1" applyBorder="1" applyAlignment="1">
      <alignment horizontal="right"/>
    </xf>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2" fontId="25" fillId="4" borderId="0" xfId="23" applyNumberFormat="1" applyFont="1" applyFill="1" applyBorder="1" applyAlignment="1" applyProtection="1">
      <alignment horizontal="right"/>
    </xf>
    <xf numFmtId="172" fontId="24" fillId="4" borderId="0" xfId="23" applyNumberFormat="1" applyFont="1" applyFill="1" applyBorder="1" applyAlignment="1" applyProtection="1">
      <alignment horizontal="right"/>
    </xf>
    <xf numFmtId="171" fontId="3" fillId="0" borderId="3" xfId="15" applyNumberFormat="1" applyFont="1" applyBorder="1" applyAlignment="1" applyProtection="1">
      <alignment horizontal="left"/>
    </xf>
    <xf numFmtId="172" fontId="25" fillId="4" borderId="3" xfId="23" applyNumberFormat="1" applyFont="1" applyFill="1" applyBorder="1" applyAlignment="1" applyProtection="1">
      <alignment horizontal="right"/>
    </xf>
    <xf numFmtId="172" fontId="24" fillId="4" borderId="3" xfId="23" applyNumberFormat="1" applyFont="1" applyFill="1" applyBorder="1" applyAlignment="1" applyProtection="1">
      <alignment horizontal="right"/>
    </xf>
    <xf numFmtId="0" fontId="3" fillId="0" borderId="2" xfId="14" quotePrefix="1" applyFont="1" applyBorder="1" applyAlignment="1" applyProtection="1">
      <alignment horizontal="left"/>
    </xf>
    <xf numFmtId="0" fontId="23" fillId="0" borderId="2" xfId="6" applyBorder="1" applyAlignment="1">
      <alignment horizontal="left"/>
    </xf>
    <xf numFmtId="0" fontId="3" fillId="0" borderId="0" xfId="14" quotePrefix="1" applyFont="1" applyAlignment="1" applyProtection="1">
      <alignment horizontal="left"/>
    </xf>
    <xf numFmtId="0" fontId="24" fillId="2" borderId="0" xfId="14" applyFont="1" applyFill="1" applyProtection="1"/>
    <xf numFmtId="0" fontId="25" fillId="0" borderId="0" xfId="14" applyFont="1" applyFill="1" applyAlignment="1" applyProtection="1">
      <alignment horizontal="left"/>
    </xf>
    <xf numFmtId="0" fontId="21"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6" fillId="4" borderId="2" xfId="15" applyFont="1" applyFill="1" applyBorder="1" applyAlignment="1" applyProtection="1">
      <alignment horizontal="center"/>
    </xf>
    <xf numFmtId="0" fontId="22"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2"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23" fillId="0" borderId="0" xfId="6"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3"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2" fillId="4" borderId="0" xfId="17" applyFont="1" applyFill="1" applyAlignment="1">
      <alignment vertical="top"/>
    </xf>
    <xf numFmtId="0" fontId="22" fillId="4" borderId="0" xfId="6" applyFont="1" applyFill="1" applyAlignment="1">
      <alignment vertical="top"/>
    </xf>
    <xf numFmtId="0" fontId="3" fillId="4" borderId="0" xfId="17" applyFont="1" applyFill="1" applyAlignment="1">
      <alignment vertical="top"/>
    </xf>
    <xf numFmtId="0" fontId="23" fillId="0" borderId="0" xfId="6" applyFont="1" applyAlignment="1">
      <alignment vertical="top"/>
    </xf>
    <xf numFmtId="0" fontId="23" fillId="0" borderId="0" xfId="6" applyAlignment="1">
      <alignment vertical="top"/>
    </xf>
    <xf numFmtId="0" fontId="0" fillId="0" borderId="6" xfId="0" applyBorder="1" applyAlignment="1"/>
    <xf numFmtId="0" fontId="0" fillId="0" borderId="7" xfId="0" applyBorder="1" applyAlignment="1"/>
    <xf numFmtId="0" fontId="11" fillId="0" borderId="7" xfId="23" applyFont="1" applyBorder="1"/>
    <xf numFmtId="0" fontId="37" fillId="0" borderId="7" xfId="23" applyFont="1" applyBorder="1"/>
    <xf numFmtId="0" fontId="11"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49" fontId="2" fillId="0" borderId="0" xfId="0" applyNumberFormat="1" applyFont="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2" fillId="3" borderId="0" xfId="10" applyNumberFormat="1" applyFont="1" applyFill="1" applyAlignment="1">
      <alignment vertical="center"/>
    </xf>
    <xf numFmtId="166" fontId="24" fillId="4" borderId="3" xfId="23" applyNumberFormat="1" applyFont="1" applyFill="1" applyBorder="1" applyAlignment="1" applyProtection="1">
      <alignment horizontal="right"/>
    </xf>
    <xf numFmtId="1" fontId="25" fillId="4" borderId="0" xfId="23" applyNumberFormat="1" applyFont="1" applyFill="1" applyAlignment="1" applyProtection="1">
      <alignment horizontal="right"/>
    </xf>
    <xf numFmtId="1" fontId="24"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5" fillId="4" borderId="0" xfId="23" applyFont="1" applyFill="1" applyBorder="1" applyAlignment="1" applyProtection="1">
      <alignment horizontal="center"/>
    </xf>
    <xf numFmtId="0" fontId="24" fillId="4" borderId="0" xfId="23" applyFont="1" applyFill="1" applyBorder="1" applyAlignment="1" applyProtection="1">
      <alignment horizontal="center"/>
    </xf>
    <xf numFmtId="164" fontId="11" fillId="4" borderId="0" xfId="23" applyNumberFormat="1" applyFont="1" applyFill="1" applyBorder="1"/>
    <xf numFmtId="164" fontId="37" fillId="4" borderId="0" xfId="23" applyNumberFormat="1" applyFont="1" applyFill="1" applyBorder="1"/>
    <xf numFmtId="171" fontId="3" fillId="0" borderId="0" xfId="23" applyNumberFormat="1" applyFont="1" applyAlignment="1" applyProtection="1">
      <alignment horizontal="left"/>
    </xf>
    <xf numFmtId="0" fontId="22" fillId="4" borderId="0" xfId="0" applyFont="1" applyFill="1" applyBorder="1"/>
    <xf numFmtId="164" fontId="22" fillId="4" borderId="0" xfId="23" applyNumberFormat="1" applyFont="1" applyFill="1"/>
    <xf numFmtId="3" fontId="37"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2" fillId="4" borderId="0" xfId="0" applyFont="1" applyFill="1" applyBorder="1" applyAlignment="1">
      <alignment vertical="top"/>
    </xf>
    <xf numFmtId="0" fontId="22" fillId="4" borderId="0" xfId="0" applyFont="1" applyFill="1" applyBorder="1" applyAlignment="1">
      <alignment vertical="top" wrapText="1"/>
    </xf>
    <xf numFmtId="0" fontId="22" fillId="0" borderId="0" xfId="22" applyFont="1"/>
    <xf numFmtId="166" fontId="25" fillId="0" borderId="0" xfId="22" applyNumberFormat="1" applyFont="1" applyFill="1" applyAlignment="1" applyProtection="1">
      <alignment horizontal="center"/>
    </xf>
    <xf numFmtId="0" fontId="22" fillId="4" borderId="0" xfId="22" applyFont="1" applyFill="1"/>
    <xf numFmtId="165" fontId="22" fillId="4" borderId="0" xfId="22" applyNumberFormat="1" applyFont="1" applyFill="1"/>
    <xf numFmtId="0" fontId="22" fillId="4" borderId="0" xfId="22" applyFont="1" applyFill="1" applyAlignment="1">
      <alignment vertical="top"/>
    </xf>
    <xf numFmtId="0" fontId="22" fillId="0" borderId="0" xfId="22" applyFont="1" applyAlignment="1">
      <alignment vertical="top"/>
    </xf>
    <xf numFmtId="0" fontId="22" fillId="0" borderId="7" xfId="23" applyFont="1" applyBorder="1"/>
    <xf numFmtId="0" fontId="22" fillId="0" borderId="0" xfId="23" applyFont="1"/>
    <xf numFmtId="0" fontId="22" fillId="4" borderId="0" xfId="23" applyFont="1" applyFill="1"/>
    <xf numFmtId="0" fontId="22" fillId="4" borderId="0" xfId="23" applyFont="1" applyFill="1" applyAlignment="1">
      <alignment vertical="top"/>
    </xf>
    <xf numFmtId="0" fontId="22" fillId="0" borderId="0" xfId="23" applyFont="1" applyAlignment="1">
      <alignment vertical="top"/>
    </xf>
    <xf numFmtId="0" fontId="49" fillId="0" borderId="0" xfId="11" applyFont="1"/>
    <xf numFmtId="0" fontId="49" fillId="0" borderId="0" xfId="23" applyFont="1"/>
    <xf numFmtId="0" fontId="50" fillId="3" borderId="0" xfId="11" applyFont="1" applyFill="1" applyAlignment="1">
      <alignment horizontal="center"/>
    </xf>
    <xf numFmtId="0" fontId="49" fillId="4" borderId="0" xfId="11" applyFont="1" applyFill="1"/>
    <xf numFmtId="0" fontId="49" fillId="4" borderId="0" xfId="11" applyFont="1" applyFill="1" applyAlignment="1">
      <alignment vertical="top"/>
    </xf>
    <xf numFmtId="0" fontId="49" fillId="0" borderId="0" xfId="11" applyFont="1" applyAlignment="1">
      <alignment vertical="top"/>
    </xf>
    <xf numFmtId="0" fontId="22" fillId="0" borderId="0" xfId="21" applyFont="1"/>
    <xf numFmtId="0" fontId="22" fillId="4" borderId="0" xfId="21" applyFont="1" applyFill="1"/>
    <xf numFmtId="0" fontId="22" fillId="4" borderId="0" xfId="21" applyFont="1" applyFill="1" applyAlignment="1">
      <alignment vertical="top"/>
    </xf>
    <xf numFmtId="0" fontId="22" fillId="0" borderId="0" xfId="21" applyFont="1" applyAlignment="1">
      <alignment vertical="top"/>
    </xf>
    <xf numFmtId="0" fontId="25" fillId="0" borderId="0" xfId="21" applyFont="1" applyFill="1" applyAlignment="1" applyProtection="1">
      <alignment horizontal="right"/>
    </xf>
    <xf numFmtId="0" fontId="22" fillId="0" borderId="0" xfId="13" applyFont="1"/>
    <xf numFmtId="2" fontId="51" fillId="4" borderId="0" xfId="13" applyNumberFormat="1" applyFont="1" applyFill="1" applyAlignment="1" applyProtection="1">
      <alignment horizontal="center"/>
    </xf>
    <xf numFmtId="0" fontId="22" fillId="4" borderId="0" xfId="13" applyFont="1" applyFill="1" applyBorder="1"/>
    <xf numFmtId="0" fontId="22" fillId="4" borderId="0" xfId="13" applyFont="1" applyFill="1" applyBorder="1" applyAlignment="1">
      <alignment vertical="top"/>
    </xf>
    <xf numFmtId="0" fontId="22" fillId="0" borderId="0" xfId="13" applyFont="1" applyAlignment="1">
      <alignment vertical="top"/>
    </xf>
    <xf numFmtId="0" fontId="22" fillId="0" borderId="0" xfId="16" applyFont="1"/>
    <xf numFmtId="0" fontId="22" fillId="4" borderId="0" xfId="16" applyFont="1" applyFill="1"/>
    <xf numFmtId="0" fontId="22" fillId="4" borderId="0" xfId="16" applyFont="1" applyFill="1" applyAlignment="1">
      <alignment vertical="top"/>
    </xf>
    <xf numFmtId="0" fontId="22" fillId="0" borderId="0" xfId="16" applyFont="1" applyAlignment="1">
      <alignment vertical="top"/>
    </xf>
    <xf numFmtId="0" fontId="22" fillId="0" borderId="0" xfId="18" applyFont="1"/>
    <xf numFmtId="0" fontId="22" fillId="4" borderId="0" xfId="18" applyFont="1" applyFill="1"/>
    <xf numFmtId="0" fontId="22" fillId="4" borderId="0" xfId="18" applyFont="1" applyFill="1" applyAlignment="1">
      <alignment vertical="top"/>
    </xf>
    <xf numFmtId="0" fontId="22" fillId="0" borderId="0" xfId="15" applyFont="1" applyAlignment="1">
      <alignment vertical="top"/>
    </xf>
    <xf numFmtId="0" fontId="22" fillId="0" borderId="0" xfId="7" applyFont="1"/>
    <xf numFmtId="1" fontId="25" fillId="4" borderId="0" xfId="7" applyNumberFormat="1" applyFont="1" applyFill="1" applyBorder="1" applyAlignment="1" applyProtection="1">
      <alignment horizontal="center"/>
    </xf>
    <xf numFmtId="0" fontId="22" fillId="4" borderId="0" xfId="7" applyFont="1" applyFill="1" applyBorder="1"/>
    <xf numFmtId="0" fontId="22" fillId="4" borderId="0" xfId="7" applyFont="1" applyFill="1" applyBorder="1" applyAlignment="1">
      <alignment vertical="top"/>
    </xf>
    <xf numFmtId="0" fontId="22" fillId="0" borderId="0" xfId="8" applyFont="1"/>
    <xf numFmtId="0" fontId="22" fillId="4" borderId="0" xfId="8" applyFont="1" applyFill="1" applyBorder="1"/>
    <xf numFmtId="0" fontId="22" fillId="4" borderId="0" xfId="8" applyFont="1" applyFill="1" applyBorder="1" applyAlignment="1">
      <alignment vertical="top"/>
    </xf>
    <xf numFmtId="165" fontId="25" fillId="0" borderId="0" xfId="8" applyNumberFormat="1" applyFont="1" applyFill="1" applyAlignment="1" applyProtection="1">
      <alignment horizontal="center"/>
    </xf>
    <xf numFmtId="0" fontId="22" fillId="0" borderId="0" xfId="8" quotePrefix="1" applyFont="1"/>
    <xf numFmtId="165" fontId="22" fillId="0" borderId="0" xfId="8" quotePrefix="1" applyNumberFormat="1" applyFont="1"/>
    <xf numFmtId="165" fontId="22" fillId="0" borderId="0" xfId="8" applyNumberFormat="1" applyFont="1"/>
    <xf numFmtId="0" fontId="20" fillId="0" borderId="3" xfId="6" applyFont="1" applyBorder="1" applyAlignment="1"/>
    <xf numFmtId="0" fontId="20" fillId="0" borderId="0" xfId="6" applyFont="1" applyBorder="1" applyAlignment="1">
      <alignment horizontal="left"/>
    </xf>
    <xf numFmtId="0" fontId="20" fillId="0" borderId="0" xfId="6" applyFont="1" applyBorder="1" applyAlignment="1"/>
    <xf numFmtId="0" fontId="20" fillId="0" borderId="0" xfId="6" applyFont="1" applyAlignment="1">
      <alignment horizontal="left"/>
    </xf>
    <xf numFmtId="0" fontId="25" fillId="0" borderId="0" xfId="14" applyFont="1" applyFill="1" applyProtection="1"/>
    <xf numFmtId="1" fontId="22" fillId="0" borderId="0" xfId="23" applyNumberFormat="1" applyFont="1"/>
    <xf numFmtId="1" fontId="22" fillId="0" borderId="0" xfId="14" applyNumberFormat="1" applyFont="1"/>
    <xf numFmtId="164" fontId="22" fillId="0" borderId="0" xfId="14" applyNumberFormat="1" applyFont="1"/>
    <xf numFmtId="3" fontId="22" fillId="0" borderId="0" xfId="14" applyNumberFormat="1" applyFont="1"/>
    <xf numFmtId="0" fontId="22" fillId="0" borderId="0" xfId="14" applyFont="1"/>
    <xf numFmtId="0" fontId="22" fillId="0" borderId="2" xfId="14" applyFont="1" applyBorder="1" applyAlignment="1">
      <alignment horizontal="right"/>
    </xf>
    <xf numFmtId="0" fontId="22" fillId="0" borderId="0" xfId="14" applyFont="1" applyBorder="1" applyAlignment="1">
      <alignment horizontal="right"/>
    </xf>
    <xf numFmtId="0" fontId="20" fillId="0" borderId="2" xfId="6" applyFont="1" applyBorder="1" applyAlignment="1">
      <alignment horizontal="left"/>
    </xf>
    <xf numFmtId="0" fontId="22" fillId="4" borderId="0" xfId="24" applyFont="1" applyFill="1" applyBorder="1" applyAlignment="1"/>
    <xf numFmtId="0" fontId="20" fillId="0" borderId="0" xfId="6" applyFont="1" applyAlignment="1"/>
    <xf numFmtId="0" fontId="20" fillId="4" borderId="0" xfId="6" applyFont="1" applyFill="1" applyAlignment="1">
      <alignment vertical="top"/>
    </xf>
    <xf numFmtId="0" fontId="22" fillId="4" borderId="0" xfId="15" quotePrefix="1" applyFont="1" applyFill="1" applyAlignment="1">
      <alignment horizontal="left" vertical="top"/>
    </xf>
    <xf numFmtId="0" fontId="20" fillId="0" borderId="0" xfId="6" applyFont="1" applyAlignment="1">
      <alignment vertical="top"/>
    </xf>
    <xf numFmtId="0" fontId="22" fillId="0" borderId="0" xfId="19" applyFont="1"/>
    <xf numFmtId="0" fontId="25" fillId="0" borderId="2" xfId="19" applyFont="1" applyFill="1" applyBorder="1" applyAlignment="1" applyProtection="1">
      <alignment horizontal="center"/>
    </xf>
    <xf numFmtId="0" fontId="22" fillId="0" borderId="0" xfId="19" applyFont="1" applyAlignment="1">
      <alignment vertical="top"/>
    </xf>
    <xf numFmtId="0" fontId="22" fillId="0" borderId="0" xfId="22" applyFont="1" applyFill="1"/>
    <xf numFmtId="164" fontId="25" fillId="0" borderId="0" xfId="9" applyNumberFormat="1" applyFont="1" applyFill="1" applyAlignment="1" applyProtection="1">
      <alignment horizontal="center"/>
    </xf>
    <xf numFmtId="0" fontId="22" fillId="0" borderId="0" xfId="9" applyFont="1" applyFill="1" applyBorder="1"/>
    <xf numFmtId="0" fontId="22" fillId="0" borderId="0" xfId="9" applyFont="1" applyFill="1" applyBorder="1" applyAlignment="1">
      <alignment vertical="top"/>
    </xf>
    <xf numFmtId="0" fontId="22" fillId="0" borderId="0" xfId="9" applyFont="1" applyFill="1" applyAlignment="1">
      <alignment vertical="top"/>
    </xf>
    <xf numFmtId="0" fontId="52" fillId="4" borderId="0" xfId="9" applyFont="1" applyFill="1" applyBorder="1" applyAlignment="1">
      <alignment horizontal="center"/>
    </xf>
    <xf numFmtId="0" fontId="49" fillId="4" borderId="0" xfId="9" applyFont="1" applyFill="1"/>
    <xf numFmtId="0" fontId="49" fillId="4" borderId="0" xfId="22" applyFont="1" applyFill="1"/>
    <xf numFmtId="164" fontId="14" fillId="4" borderId="0" xfId="9" applyNumberFormat="1" applyFont="1" applyFill="1" applyAlignment="1" applyProtection="1">
      <alignment horizontal="center"/>
    </xf>
    <xf numFmtId="0" fontId="49" fillId="4" borderId="0" xfId="9" applyFont="1" applyFill="1" applyBorder="1"/>
    <xf numFmtId="0" fontId="49" fillId="4" borderId="0" xfId="9" applyFont="1" applyFill="1" applyBorder="1" applyAlignment="1">
      <alignment vertical="top"/>
    </xf>
    <xf numFmtId="0" fontId="49" fillId="4" borderId="0" xfId="9" applyFont="1" applyFill="1" applyAlignment="1">
      <alignment vertical="top"/>
    </xf>
    <xf numFmtId="2" fontId="24"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0" fillId="0" borderId="0" xfId="0" applyAlignment="1">
      <alignment vertical="top" wrapText="1"/>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1" fillId="4" borderId="0" xfId="21" applyNumberFormat="1" applyFont="1" applyFill="1" applyAlignment="1">
      <alignment vertical="top"/>
    </xf>
    <xf numFmtId="2" fontId="24" fillId="0" borderId="0" xfId="23" applyNumberFormat="1" applyFont="1" applyFill="1" applyAlignment="1" applyProtection="1">
      <alignment horizontal="center"/>
    </xf>
    <xf numFmtId="166" fontId="26" fillId="4" borderId="0" xfId="23" applyNumberFormat="1" applyFont="1" applyFill="1" applyBorder="1" applyAlignment="1" applyProtection="1">
      <alignment horizontal="right"/>
    </xf>
    <xf numFmtId="166" fontId="26" fillId="4" borderId="3" xfId="23" applyNumberFormat="1" applyFont="1" applyFill="1" applyBorder="1" applyAlignment="1" applyProtection="1">
      <alignment horizontal="right"/>
    </xf>
    <xf numFmtId="166" fontId="26" fillId="4" borderId="0" xfId="23" quotePrefix="1" applyNumberFormat="1" applyFont="1" applyFill="1" applyBorder="1" applyAlignment="1" applyProtection="1">
      <alignment horizontal="right"/>
    </xf>
    <xf numFmtId="2" fontId="24" fillId="0" borderId="2" xfId="21" applyNumberFormat="1" applyFont="1" applyFill="1" applyBorder="1" applyAlignment="1" applyProtection="1">
      <alignment horizontal="right"/>
    </xf>
    <xf numFmtId="164" fontId="25" fillId="0" borderId="0" xfId="23" applyNumberFormat="1" applyFont="1" applyFill="1" applyAlignment="1" applyProtection="1">
      <alignment horizontal="right"/>
    </xf>
    <xf numFmtId="0" fontId="22" fillId="0" borderId="0" xfId="22" applyFont="1" applyAlignment="1">
      <alignment horizontal="right"/>
    </xf>
    <xf numFmtId="0" fontId="22" fillId="4" borderId="0" xfId="0" applyFont="1" applyFill="1" applyBorder="1" applyAlignment="1">
      <alignment horizontal="right"/>
    </xf>
    <xf numFmtId="166" fontId="28" fillId="4" borderId="0" xfId="23" applyNumberFormat="1" applyFont="1" applyFill="1" applyBorder="1" applyAlignment="1" applyProtection="1">
      <alignment horizontal="right"/>
    </xf>
    <xf numFmtId="0" fontId="53" fillId="4" borderId="0" xfId="0" applyFont="1" applyFill="1" applyBorder="1" applyAlignment="1">
      <alignment horizontal="right"/>
    </xf>
    <xf numFmtId="166" fontId="28" fillId="4" borderId="3" xfId="23" applyNumberFormat="1" applyFont="1" applyFill="1" applyBorder="1" applyAlignment="1" applyProtection="1">
      <alignment horizontal="right"/>
    </xf>
    <xf numFmtId="164" fontId="22" fillId="4" borderId="0" xfId="23" applyNumberFormat="1" applyFont="1" applyFill="1" applyBorder="1"/>
    <xf numFmtId="3" fontId="25" fillId="0" borderId="0" xfId="19" applyNumberFormat="1" applyFont="1" applyFill="1" applyBorder="1" applyAlignment="1" applyProtection="1">
      <alignment horizontal="right"/>
    </xf>
    <xf numFmtId="3" fontId="17" fillId="4" borderId="0" xfId="9" applyNumberFormat="1" applyFont="1" applyFill="1" applyAlignment="1">
      <alignment horizontal="right"/>
    </xf>
    <xf numFmtId="0" fontId="3" fillId="4" borderId="0" xfId="0" quotePrefix="1" applyFont="1" applyFill="1" applyBorder="1" applyAlignment="1">
      <alignment vertical="top" wrapText="1"/>
    </xf>
    <xf numFmtId="2" fontId="28" fillId="4" borderId="0" xfId="23" applyNumberFormat="1" applyFont="1" applyFill="1" applyAlignment="1" applyProtection="1">
      <alignment horizontal="right"/>
    </xf>
    <xf numFmtId="164" fontId="53" fillId="4" borderId="0" xfId="23" applyNumberFormat="1" applyFont="1" applyFill="1"/>
    <xf numFmtId="164" fontId="53" fillId="4" borderId="0" xfId="23" applyNumberFormat="1" applyFont="1" applyFill="1" applyBorder="1"/>
    <xf numFmtId="0" fontId="28" fillId="4" borderId="0" xfId="23" applyFont="1" applyFill="1" applyBorder="1" applyAlignment="1" applyProtection="1">
      <alignment horizontal="center"/>
    </xf>
    <xf numFmtId="2" fontId="28" fillId="4" borderId="3" xfId="23" applyNumberFormat="1" applyFont="1" applyFill="1" applyBorder="1" applyAlignment="1" applyProtection="1">
      <alignment horizontal="right"/>
    </xf>
    <xf numFmtId="164" fontId="28" fillId="4" borderId="0" xfId="23" applyNumberFormat="1" applyFont="1" applyFill="1" applyAlignment="1" applyProtection="1">
      <alignment horizontal="right"/>
    </xf>
    <xf numFmtId="164" fontId="28" fillId="4" borderId="0" xfId="15" applyNumberFormat="1" applyFont="1" applyFill="1" applyAlignment="1" applyProtection="1">
      <alignment horizontal="right"/>
    </xf>
    <xf numFmtId="2" fontId="28" fillId="4" borderId="0" xfId="15" applyNumberFormat="1" applyFont="1" applyFill="1" applyAlignment="1" applyProtection="1">
      <alignment horizontal="right"/>
    </xf>
    <xf numFmtId="0" fontId="28" fillId="4" borderId="0" xfId="15" applyFont="1" applyFill="1" applyBorder="1" applyAlignment="1" applyProtection="1">
      <alignment horizontal="center"/>
    </xf>
    <xf numFmtId="164" fontId="28" fillId="4" borderId="3" xfId="23" applyNumberFormat="1" applyFont="1" applyFill="1" applyBorder="1" applyAlignment="1" applyProtection="1">
      <alignment horizontal="right"/>
    </xf>
    <xf numFmtId="175" fontId="22" fillId="4" borderId="0" xfId="0" applyNumberFormat="1" applyFont="1" applyFill="1" applyBorder="1" applyAlignment="1">
      <alignment horizontal="right"/>
    </xf>
    <xf numFmtId="0" fontId="0" fillId="0" borderId="0" xfId="0" applyAlignment="1">
      <alignment horizontal="left"/>
    </xf>
    <xf numFmtId="49" fontId="0" fillId="0" borderId="0" xfId="0" applyNumberFormat="1" applyAlignment="1">
      <alignment horizontal="left"/>
    </xf>
    <xf numFmtId="0" fontId="1" fillId="0" borderId="0" xfId="26"/>
    <xf numFmtId="0" fontId="56" fillId="0" borderId="0" xfId="26" applyFont="1"/>
    <xf numFmtId="0" fontId="54" fillId="0" borderId="0" xfId="26" applyFont="1"/>
    <xf numFmtId="0" fontId="55" fillId="0" borderId="0" xfId="26" applyFont="1"/>
    <xf numFmtId="171" fontId="56" fillId="0" borderId="0" xfId="26" applyNumberFormat="1" applyFont="1"/>
    <xf numFmtId="0" fontId="57" fillId="0" borderId="0" xfId="26" applyFont="1"/>
    <xf numFmtId="0" fontId="56" fillId="5" borderId="0" xfId="26" applyFont="1" applyFill="1"/>
    <xf numFmtId="0" fontId="56" fillId="0" borderId="12" xfId="26" applyFont="1" applyBorder="1"/>
    <xf numFmtId="0" fontId="56" fillId="0" borderId="13" xfId="26" applyFont="1" applyBorder="1"/>
    <xf numFmtId="0" fontId="57" fillId="0" borderId="14" xfId="26" applyFont="1" applyBorder="1" applyAlignment="1">
      <alignment horizontal="center"/>
    </xf>
    <xf numFmtId="0" fontId="56" fillId="5" borderId="3" xfId="26" applyFont="1" applyFill="1" applyBorder="1"/>
    <xf numFmtId="171" fontId="56" fillId="0" borderId="3" xfId="26" applyNumberFormat="1" applyFont="1" applyBorder="1"/>
    <xf numFmtId="0" fontId="56" fillId="5" borderId="0" xfId="26" applyFont="1" applyFill="1" applyBorder="1"/>
    <xf numFmtId="0" fontId="56" fillId="0" borderId="0" xfId="26" applyFont="1" applyBorder="1"/>
    <xf numFmtId="0" fontId="1" fillId="0" borderId="0" xfId="26" applyBorder="1"/>
    <xf numFmtId="171" fontId="56" fillId="0" borderId="0" xfId="26" quotePrefix="1" applyNumberFormat="1" applyFont="1" applyBorder="1"/>
    <xf numFmtId="3" fontId="57" fillId="0" borderId="0" xfId="26" applyNumberFormat="1" applyFont="1"/>
    <xf numFmtId="3" fontId="57" fillId="0" borderId="0" xfId="26" quotePrefix="1" applyNumberFormat="1" applyFont="1" applyAlignment="1">
      <alignment horizontal="right"/>
    </xf>
    <xf numFmtId="0" fontId="58" fillId="0" borderId="0" xfId="26" applyFont="1"/>
    <xf numFmtId="3" fontId="57" fillId="0" borderId="3" xfId="26" applyNumberFormat="1" applyFont="1" applyBorder="1"/>
    <xf numFmtId="3" fontId="59" fillId="0" borderId="0" xfId="26" applyNumberFormat="1" applyFont="1"/>
    <xf numFmtId="0" fontId="59" fillId="0" borderId="0" xfId="26" applyFont="1"/>
    <xf numFmtId="0" fontId="60" fillId="0" borderId="0" xfId="26" applyFont="1"/>
    <xf numFmtId="3" fontId="59" fillId="0" borderId="3" xfId="26" applyNumberFormat="1" applyFont="1" applyBorder="1"/>
    <xf numFmtId="2" fontId="37" fillId="4" borderId="0" xfId="22" applyNumberFormat="1" applyFont="1" applyFill="1"/>
    <xf numFmtId="0" fontId="22" fillId="0" borderId="0" xfId="17" applyFont="1" applyBorder="1"/>
    <xf numFmtId="0" fontId="22" fillId="4" borderId="0" xfId="17" applyFont="1" applyFill="1"/>
    <xf numFmtId="0" fontId="22" fillId="0" borderId="0" xfId="17" applyFont="1" applyAlignment="1">
      <alignment vertical="top"/>
    </xf>
    <xf numFmtId="0" fontId="22" fillId="0" borderId="0" xfId="17" applyFont="1"/>
    <xf numFmtId="0" fontId="58" fillId="0" borderId="0" xfId="26" applyFont="1" applyBorder="1"/>
    <xf numFmtId="2" fontId="25" fillId="0" borderId="2" xfId="21" applyNumberFormat="1" applyFont="1" applyFill="1" applyBorder="1" applyAlignment="1" applyProtection="1">
      <alignment horizontal="right"/>
    </xf>
    <xf numFmtId="174" fontId="22" fillId="4" borderId="0" xfId="0" applyNumberFormat="1" applyFont="1" applyFill="1" applyBorder="1" applyAlignment="1">
      <alignment horizontal="right"/>
    </xf>
    <xf numFmtId="2" fontId="22" fillId="0" borderId="0" xfId="22" applyNumberFormat="1" applyFont="1" applyAlignment="1">
      <alignment horizontal="right"/>
    </xf>
    <xf numFmtId="49" fontId="11" fillId="4" borderId="0" xfId="0" quotePrefix="1" applyNumberFormat="1" applyFont="1" applyFill="1" applyBorder="1" applyAlignment="1"/>
    <xf numFmtId="0" fontId="0" fillId="0" borderId="0" xfId="0" applyAlignment="1"/>
    <xf numFmtId="0" fontId="11" fillId="4" borderId="0" xfId="17" quotePrefix="1" applyFont="1" applyFill="1" applyAlignment="1">
      <alignment horizontal="left" vertical="top" wrapText="1"/>
    </xf>
    <xf numFmtId="0" fontId="23" fillId="4" borderId="0" xfId="0" applyFont="1" applyFill="1" applyAlignment="1">
      <alignment horizontal="left" vertical="top" wrapText="1"/>
    </xf>
    <xf numFmtId="0" fontId="0" fillId="0" borderId="0" xfId="0" applyAlignment="1">
      <alignment horizontal="left" vertical="top" wrapText="1"/>
    </xf>
    <xf numFmtId="0" fontId="22" fillId="3" borderId="4" xfId="8" applyFont="1" applyFill="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4" borderId="0" xfId="0" applyFill="1" applyAlignment="1">
      <alignment horizontal="left" vertical="top" wrapText="1"/>
    </xf>
    <xf numFmtId="49" fontId="11" fillId="4" borderId="0" xfId="0" applyNumberFormat="1" applyFont="1" applyFill="1" applyBorder="1" applyAlignment="1"/>
    <xf numFmtId="0" fontId="35" fillId="4" borderId="0" xfId="5" applyFont="1" applyFill="1" applyBorder="1" applyAlignment="1" applyProtection="1">
      <alignment horizontal="center" vertical="center" wrapText="1"/>
    </xf>
    <xf numFmtId="0" fontId="35" fillId="4" borderId="0" xfId="5" applyFont="1" applyFill="1" applyAlignment="1" applyProtection="1">
      <alignment horizontal="center" vertical="center" wrapText="1"/>
    </xf>
    <xf numFmtId="0" fontId="20" fillId="0" borderId="9" xfId="0" applyFont="1" applyBorder="1" applyAlignment="1">
      <alignment horizontal="center"/>
    </xf>
    <xf numFmtId="0" fontId="20" fillId="0" borderId="10" xfId="0" applyFont="1" applyBorder="1" applyAlignment="1">
      <alignment horizontal="center"/>
    </xf>
    <xf numFmtId="0" fontId="21" fillId="0" borderId="0" xfId="17" applyFont="1" applyFill="1" applyBorder="1" applyAlignment="1" applyProtection="1"/>
    <xf numFmtId="0" fontId="25" fillId="0" borderId="4" xfId="8" applyFont="1" applyFill="1" applyBorder="1" applyAlignment="1" applyProtection="1">
      <alignment horizontal="center"/>
    </xf>
    <xf numFmtId="0" fontId="25" fillId="0" borderId="9" xfId="8" applyFont="1" applyFill="1" applyBorder="1" applyAlignment="1" applyProtection="1">
      <alignment horizontal="center"/>
    </xf>
    <xf numFmtId="0" fontId="11" fillId="4" borderId="0" xfId="17" applyFont="1" applyFill="1" applyAlignment="1">
      <alignment vertical="top" wrapText="1"/>
    </xf>
    <xf numFmtId="0" fontId="23" fillId="0" borderId="0" xfId="0" applyFont="1" applyAlignment="1">
      <alignment vertical="top" wrapText="1"/>
    </xf>
    <xf numFmtId="0" fontId="0" fillId="0" borderId="0" xfId="0" applyAlignment="1">
      <alignment vertical="top" wrapText="1"/>
    </xf>
    <xf numFmtId="0" fontId="22" fillId="0" borderId="0" xfId="17" applyFont="1" applyAlignment="1">
      <alignment vertical="top" wrapText="1"/>
    </xf>
    <xf numFmtId="0" fontId="11" fillId="0" borderId="0" xfId="17" applyFont="1" applyAlignment="1">
      <alignment vertical="top" wrapText="1"/>
    </xf>
    <xf numFmtId="0" fontId="22" fillId="4" borderId="0" xfId="17" applyFont="1" applyFill="1" applyAlignment="1">
      <alignment vertical="top" wrapText="1"/>
    </xf>
    <xf numFmtId="0" fontId="0" fillId="4" borderId="0" xfId="0" applyFill="1" applyAlignment="1">
      <alignment vertical="top" wrapText="1"/>
    </xf>
    <xf numFmtId="0" fontId="37" fillId="4" borderId="0" xfId="17" applyFont="1" applyFill="1" applyAlignment="1">
      <alignment vertical="top" wrapText="1"/>
    </xf>
    <xf numFmtId="0" fontId="11" fillId="4" borderId="2" xfId="22" applyFont="1" applyFill="1" applyBorder="1" applyAlignment="1">
      <alignment horizontal="justify"/>
    </xf>
    <xf numFmtId="0" fontId="11" fillId="4" borderId="2" xfId="22" applyFont="1" applyFill="1" applyBorder="1" applyAlignment="1"/>
    <xf numFmtId="0" fontId="21" fillId="0" borderId="0" xfId="22" applyFont="1" applyFill="1" applyAlignment="1" applyProtection="1"/>
    <xf numFmtId="0" fontId="11" fillId="0" borderId="0" xfId="22" applyFont="1" applyAlignment="1">
      <alignment vertical="top" wrapText="1"/>
    </xf>
    <xf numFmtId="0" fontId="3" fillId="4" borderId="0" xfId="22" quotePrefix="1" applyFont="1" applyFill="1" applyBorder="1" applyAlignment="1">
      <alignment horizontal="justify" vertical="top" wrapText="1"/>
    </xf>
    <xf numFmtId="0" fontId="11" fillId="4" borderId="0" xfId="22" quotePrefix="1" applyFont="1" applyFill="1" applyBorder="1" applyAlignment="1">
      <alignment horizontal="justify" vertical="top" wrapText="1"/>
    </xf>
    <xf numFmtId="0" fontId="22" fillId="0" borderId="0" xfId="18" applyFont="1" applyAlignment="1">
      <alignment vertical="top" wrapText="1"/>
    </xf>
    <xf numFmtId="0" fontId="37" fillId="0" borderId="0" xfId="22" applyFont="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18" fillId="4" borderId="11" xfId="0" applyFont="1" applyFill="1" applyBorder="1" applyAlignment="1"/>
    <xf numFmtId="0" fontId="22" fillId="4" borderId="0" xfId="0" applyNumberFormat="1" applyFont="1" applyFill="1" applyBorder="1" applyAlignment="1">
      <alignment vertical="top" wrapText="1"/>
    </xf>
    <xf numFmtId="49" fontId="3" fillId="4" borderId="0" xfId="0" applyNumberFormat="1" applyFont="1" applyFill="1" applyBorder="1" applyAlignment="1"/>
    <xf numFmtId="0" fontId="3" fillId="4" borderId="0" xfId="0" quotePrefix="1" applyFont="1" applyFill="1" applyBorder="1" applyAlignment="1">
      <alignment vertical="top" wrapText="1"/>
    </xf>
    <xf numFmtId="0" fontId="18" fillId="4" borderId="0" xfId="0" applyFont="1" applyFill="1" applyBorder="1" applyAlignment="1">
      <alignment horizontal="left"/>
    </xf>
    <xf numFmtId="0" fontId="21" fillId="0" borderId="0" xfId="23" applyFont="1" applyFill="1" applyAlignment="1" applyProtection="1"/>
    <xf numFmtId="0" fontId="11" fillId="0" borderId="0" xfId="23" applyFont="1" applyAlignment="1"/>
    <xf numFmtId="0" fontId="3" fillId="4" borderId="0" xfId="23" quotePrefix="1" applyFont="1" applyFill="1" applyBorder="1" applyAlignment="1" applyProtection="1">
      <alignment horizontal="left" vertical="top" wrapText="1"/>
    </xf>
    <xf numFmtId="0" fontId="11" fillId="4" borderId="0" xfId="23" quotePrefix="1" applyFont="1" applyFill="1" applyBorder="1" applyAlignment="1" applyProtection="1">
      <alignment horizontal="left" vertical="top" wrapText="1"/>
    </xf>
    <xf numFmtId="0" fontId="11" fillId="4" borderId="0" xfId="23" applyFont="1" applyFill="1" applyBorder="1" applyAlignment="1" applyProtection="1">
      <alignment horizontal="left" vertical="top" wrapText="1"/>
    </xf>
    <xf numFmtId="0" fontId="21" fillId="4" borderId="0" xfId="23" applyFont="1" applyFill="1" applyAlignment="1" applyProtection="1"/>
    <xf numFmtId="0" fontId="23" fillId="4" borderId="0" xfId="23" applyFont="1" applyFill="1" applyAlignment="1"/>
    <xf numFmtId="0" fontId="20" fillId="0" borderId="0" xfId="11" applyFont="1" applyBorder="1" applyAlignment="1"/>
    <xf numFmtId="0" fontId="11" fillId="0" borderId="0" xfId="0" applyFont="1" applyAlignment="1">
      <alignment vertical="top" wrapText="1"/>
    </xf>
    <xf numFmtId="0" fontId="21" fillId="0" borderId="0" xfId="21" applyFont="1" applyFill="1" applyAlignment="1" applyProtection="1"/>
    <xf numFmtId="0" fontId="11" fillId="0" borderId="0" xfId="21" applyFont="1" applyAlignment="1"/>
    <xf numFmtId="0" fontId="3" fillId="4" borderId="0" xfId="21" quotePrefix="1" applyFont="1" applyFill="1" applyAlignment="1">
      <alignment vertical="top" wrapText="1"/>
    </xf>
    <xf numFmtId="0" fontId="11" fillId="4" borderId="0" xfId="21" applyFont="1" applyFill="1" applyAlignment="1">
      <alignment vertical="top" wrapText="1"/>
    </xf>
    <xf numFmtId="0" fontId="11" fillId="4" borderId="0" xfId="21" quotePrefix="1" applyFont="1" applyFill="1" applyAlignment="1">
      <alignment vertical="top" wrapText="1"/>
    </xf>
    <xf numFmtId="0" fontId="21" fillId="0" borderId="0" xfId="13" applyFont="1" applyFill="1" applyBorder="1" applyAlignment="1" applyProtection="1">
      <alignment horizontal="left" readingOrder="1"/>
    </xf>
    <xf numFmtId="0" fontId="21" fillId="0" borderId="0" xfId="16" applyFont="1" applyFill="1" applyAlignment="1" applyProtection="1"/>
    <xf numFmtId="0" fontId="23" fillId="0" borderId="0" xfId="16" applyFont="1" applyAlignment="1"/>
    <xf numFmtId="0" fontId="26" fillId="4" borderId="0" xfId="16" quotePrefix="1" applyFont="1" applyFill="1" applyBorder="1" applyAlignment="1" applyProtection="1">
      <alignment vertical="top" wrapText="1"/>
    </xf>
    <xf numFmtId="0" fontId="21" fillId="0" borderId="0" xfId="18" applyFont="1" applyFill="1" applyBorder="1" applyAlignment="1" applyProtection="1"/>
    <xf numFmtId="0" fontId="21" fillId="0" borderId="0" xfId="7" applyFont="1" applyFill="1" applyBorder="1" applyAlignment="1" applyProtection="1">
      <alignment horizontal="left"/>
    </xf>
    <xf numFmtId="0" fontId="0" fillId="0" borderId="0" xfId="0" applyAlignment="1">
      <alignment horizontal="left"/>
    </xf>
    <xf numFmtId="0" fontId="3" fillId="0" borderId="0" xfId="0" quotePrefix="1" applyFont="1" applyAlignment="1">
      <alignment vertical="top" wrapText="1"/>
    </xf>
    <xf numFmtId="0" fontId="21" fillId="0" borderId="0" xfId="8" applyFont="1" applyFill="1" applyBorder="1" applyAlignment="1" applyProtection="1">
      <alignment horizontal="left"/>
    </xf>
    <xf numFmtId="49" fontId="11" fillId="4" borderId="0" xfId="8" quotePrefix="1" applyNumberFormat="1" applyFont="1" applyFill="1" applyBorder="1" applyAlignment="1">
      <alignment vertical="top" wrapText="1"/>
    </xf>
    <xf numFmtId="0" fontId="25" fillId="0" borderId="10" xfId="8" applyFont="1" applyFill="1" applyBorder="1" applyAlignment="1" applyProtection="1">
      <alignment horizontal="center"/>
    </xf>
    <xf numFmtId="0" fontId="3" fillId="4" borderId="0" xfId="15" quotePrefix="1" applyFont="1" applyFill="1" applyAlignment="1">
      <alignment vertical="top" wrapText="1"/>
    </xf>
    <xf numFmtId="0" fontId="35" fillId="0" borderId="0" xfId="5" applyFont="1" applyAlignment="1" applyProtection="1">
      <alignment horizontal="center" vertical="center" wrapText="1"/>
    </xf>
    <xf numFmtId="49" fontId="57" fillId="0" borderId="4" xfId="26" applyNumberFormat="1" applyFont="1" applyBorder="1" applyAlignment="1">
      <alignment horizontal="center"/>
    </xf>
    <xf numFmtId="0" fontId="57" fillId="0" borderId="9" xfId="26" applyFont="1" applyBorder="1" applyAlignment="1">
      <alignment horizontal="center"/>
    </xf>
    <xf numFmtId="0" fontId="57" fillId="0" borderId="10" xfId="26" applyFont="1" applyBorder="1" applyAlignment="1">
      <alignment horizontal="center"/>
    </xf>
    <xf numFmtId="0" fontId="3" fillId="0" borderId="0" xfId="19" quotePrefix="1" applyFont="1" applyBorder="1" applyAlignment="1" applyProtection="1">
      <alignment horizontal="left" vertical="top" wrapText="1"/>
    </xf>
    <xf numFmtId="0" fontId="11" fillId="0" borderId="0" xfId="19" quotePrefix="1" applyFont="1" applyBorder="1" applyAlignment="1" applyProtection="1">
      <alignment horizontal="left" vertical="top" wrapText="1"/>
    </xf>
    <xf numFmtId="0" fontId="21" fillId="0" borderId="0" xfId="19" applyFont="1" applyFill="1" applyAlignment="1" applyProtection="1">
      <alignment wrapText="1"/>
    </xf>
    <xf numFmtId="0" fontId="0" fillId="0" borderId="0" xfId="0" applyAlignment="1">
      <alignment wrapText="1"/>
    </xf>
    <xf numFmtId="0" fontId="21" fillId="0" borderId="0" xfId="9" applyFont="1" applyFill="1" applyBorder="1" applyAlignment="1" applyProtection="1">
      <alignment horizontal="left" wrapText="1" readingOrder="1"/>
    </xf>
    <xf numFmtId="0" fontId="0" fillId="0" borderId="0" xfId="0" applyAlignment="1">
      <alignment wrapText="1" readingOrder="1"/>
    </xf>
    <xf numFmtId="49" fontId="3" fillId="4" borderId="0" xfId="0" quotePrefix="1" applyNumberFormat="1" applyFont="1" applyFill="1" applyBorder="1" applyAlignment="1"/>
    <xf numFmtId="0" fontId="3" fillId="4" borderId="0" xfId="17" applyFont="1" applyFill="1" applyAlignment="1">
      <alignment vertical="top" wrapText="1"/>
    </xf>
    <xf numFmtId="0" fontId="16" fillId="4" borderId="0" xfId="9" applyFont="1" applyFill="1" applyBorder="1" applyAlignment="1" applyProtection="1">
      <alignment horizontal="left" wrapText="1" readingOrder="1"/>
    </xf>
    <xf numFmtId="0" fontId="0" fillId="4" borderId="0" xfId="0" applyFill="1" applyAlignment="1">
      <alignment wrapText="1"/>
    </xf>
  </cellXfs>
  <cellStyles count="27">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F22" sqref="F22"/>
    </sheetView>
  </sheetViews>
  <sheetFormatPr defaultRowHeight="12.75" x14ac:dyDescent="0.2"/>
  <cols>
    <col min="1" max="1" width="6.42578125" customWidth="1"/>
    <col min="2" max="2" width="14" customWidth="1"/>
  </cols>
  <sheetData>
    <row r="1" spans="1:74" x14ac:dyDescent="0.2">
      <c r="A1" s="268" t="s">
        <v>240</v>
      </c>
      <c r="B1" s="269"/>
      <c r="C1" s="269"/>
      <c r="D1" s="628" t="s">
        <v>1371</v>
      </c>
      <c r="E1" s="269"/>
      <c r="F1" s="269"/>
      <c r="G1" s="269"/>
      <c r="H1" s="269"/>
      <c r="I1" s="269"/>
      <c r="J1" s="269"/>
      <c r="K1" s="269"/>
      <c r="L1" s="269"/>
      <c r="M1" s="269"/>
      <c r="N1" s="269"/>
      <c r="O1" s="269"/>
      <c r="P1" s="269"/>
    </row>
    <row r="3" spans="1:74" x14ac:dyDescent="0.2">
      <c r="A3" t="s">
        <v>114</v>
      </c>
      <c r="D3" s="766">
        <f>YEAR(D1)-4</f>
        <v>2013</v>
      </c>
    </row>
    <row r="4" spans="1:74" x14ac:dyDescent="0.2">
      <c r="D4" s="266"/>
    </row>
    <row r="5" spans="1:74" x14ac:dyDescent="0.2">
      <c r="A5" t="s">
        <v>1276</v>
      </c>
      <c r="D5" s="266">
        <f>+D3*100+1</f>
        <v>201301</v>
      </c>
    </row>
    <row r="7" spans="1:74" x14ac:dyDescent="0.2">
      <c r="A7" t="s">
        <v>1278</v>
      </c>
      <c r="D7" s="765">
        <f>IF(MONTH(D1)&gt;1,100*YEAR(D1)+MONTH(D1)-1,100*(YEAR(D1)-1)+12)</f>
        <v>201710</v>
      </c>
    </row>
    <row r="10" spans="1:74" s="297" customFormat="1" x14ac:dyDescent="0.2">
      <c r="A10" s="297" t="s">
        <v>241</v>
      </c>
    </row>
    <row r="11" spans="1:74" s="12" customFormat="1" ht="11.25" x14ac:dyDescent="0.2">
      <c r="A11" s="43"/>
      <c r="B11" s="44" t="s">
        <v>951</v>
      </c>
      <c r="C11" s="298">
        <f>+D5</f>
        <v>201301</v>
      </c>
      <c r="D11" s="45">
        <f>C11+1</f>
        <v>201302</v>
      </c>
      <c r="E11" s="45">
        <f>D11+1</f>
        <v>201303</v>
      </c>
      <c r="F11" s="46">
        <f>E11+1</f>
        <v>201304</v>
      </c>
      <c r="G11" s="46">
        <f t="shared" ref="G11:BR11" si="0">F11+1</f>
        <v>201305</v>
      </c>
      <c r="H11" s="46">
        <f t="shared" si="0"/>
        <v>201306</v>
      </c>
      <c r="I11" s="46">
        <f t="shared" si="0"/>
        <v>201307</v>
      </c>
      <c r="J11" s="46">
        <f t="shared" si="0"/>
        <v>201308</v>
      </c>
      <c r="K11" s="46">
        <f t="shared" si="0"/>
        <v>201309</v>
      </c>
      <c r="L11" s="46">
        <f t="shared" si="0"/>
        <v>201310</v>
      </c>
      <c r="M11" s="46">
        <f t="shared" si="0"/>
        <v>201311</v>
      </c>
      <c r="N11" s="46">
        <f t="shared" si="0"/>
        <v>201312</v>
      </c>
      <c r="O11" s="46">
        <f>+C11+100</f>
        <v>201401</v>
      </c>
      <c r="P11" s="46">
        <f t="shared" si="0"/>
        <v>201402</v>
      </c>
      <c r="Q11" s="46">
        <f t="shared" si="0"/>
        <v>201403</v>
      </c>
      <c r="R11" s="46">
        <f t="shared" si="0"/>
        <v>201404</v>
      </c>
      <c r="S11" s="46">
        <f t="shared" si="0"/>
        <v>201405</v>
      </c>
      <c r="T11" s="46">
        <f t="shared" si="0"/>
        <v>201406</v>
      </c>
      <c r="U11" s="46">
        <f t="shared" si="0"/>
        <v>201407</v>
      </c>
      <c r="V11" s="46">
        <f t="shared" si="0"/>
        <v>201408</v>
      </c>
      <c r="W11" s="46">
        <f t="shared" si="0"/>
        <v>201409</v>
      </c>
      <c r="X11" s="46">
        <f t="shared" si="0"/>
        <v>201410</v>
      </c>
      <c r="Y11" s="46">
        <f t="shared" si="0"/>
        <v>201411</v>
      </c>
      <c r="Z11" s="46">
        <f t="shared" si="0"/>
        <v>201412</v>
      </c>
      <c r="AA11" s="46">
        <f>+O11+100</f>
        <v>201501</v>
      </c>
      <c r="AB11" s="46">
        <f t="shared" si="0"/>
        <v>201502</v>
      </c>
      <c r="AC11" s="46">
        <f t="shared" si="0"/>
        <v>201503</v>
      </c>
      <c r="AD11" s="46">
        <f t="shared" si="0"/>
        <v>201504</v>
      </c>
      <c r="AE11" s="46">
        <f t="shared" si="0"/>
        <v>201505</v>
      </c>
      <c r="AF11" s="46">
        <f t="shared" si="0"/>
        <v>201506</v>
      </c>
      <c r="AG11" s="46">
        <f t="shared" si="0"/>
        <v>201507</v>
      </c>
      <c r="AH11" s="46">
        <f t="shared" si="0"/>
        <v>201508</v>
      </c>
      <c r="AI11" s="46">
        <f t="shared" si="0"/>
        <v>201509</v>
      </c>
      <c r="AJ11" s="46">
        <f t="shared" si="0"/>
        <v>201510</v>
      </c>
      <c r="AK11" s="46">
        <f t="shared" si="0"/>
        <v>201511</v>
      </c>
      <c r="AL11" s="46">
        <f t="shared" si="0"/>
        <v>201512</v>
      </c>
      <c r="AM11" s="46">
        <f>+AA11+100</f>
        <v>201601</v>
      </c>
      <c r="AN11" s="46">
        <f t="shared" si="0"/>
        <v>201602</v>
      </c>
      <c r="AO11" s="46">
        <f t="shared" si="0"/>
        <v>201603</v>
      </c>
      <c r="AP11" s="46">
        <f t="shared" si="0"/>
        <v>201604</v>
      </c>
      <c r="AQ11" s="46">
        <f t="shared" si="0"/>
        <v>201605</v>
      </c>
      <c r="AR11" s="46">
        <f t="shared" si="0"/>
        <v>201606</v>
      </c>
      <c r="AS11" s="46">
        <f t="shared" si="0"/>
        <v>201607</v>
      </c>
      <c r="AT11" s="46">
        <f t="shared" si="0"/>
        <v>201608</v>
      </c>
      <c r="AU11" s="46">
        <f t="shared" si="0"/>
        <v>201609</v>
      </c>
      <c r="AV11" s="46">
        <f t="shared" si="0"/>
        <v>201610</v>
      </c>
      <c r="AW11" s="46">
        <f t="shared" si="0"/>
        <v>201611</v>
      </c>
      <c r="AX11" s="46">
        <f t="shared" si="0"/>
        <v>201612</v>
      </c>
      <c r="AY11" s="46">
        <f>+AM11+100</f>
        <v>201701</v>
      </c>
      <c r="AZ11" s="46">
        <f t="shared" si="0"/>
        <v>201702</v>
      </c>
      <c r="BA11" s="46">
        <f t="shared" si="0"/>
        <v>201703</v>
      </c>
      <c r="BB11" s="46">
        <f t="shared" si="0"/>
        <v>201704</v>
      </c>
      <c r="BC11" s="46">
        <f t="shared" si="0"/>
        <v>201705</v>
      </c>
      <c r="BD11" s="46">
        <f t="shared" si="0"/>
        <v>201706</v>
      </c>
      <c r="BE11" s="46">
        <f t="shared" si="0"/>
        <v>201707</v>
      </c>
      <c r="BF11" s="46">
        <f t="shared" si="0"/>
        <v>201708</v>
      </c>
      <c r="BG11" s="46">
        <f t="shared" si="0"/>
        <v>201709</v>
      </c>
      <c r="BH11" s="46">
        <f t="shared" si="0"/>
        <v>201710</v>
      </c>
      <c r="BI11" s="46">
        <f t="shared" si="0"/>
        <v>201711</v>
      </c>
      <c r="BJ11" s="46">
        <f t="shared" si="0"/>
        <v>201712</v>
      </c>
      <c r="BK11" s="46">
        <f>+AY11+100</f>
        <v>201801</v>
      </c>
      <c r="BL11" s="46">
        <f t="shared" si="0"/>
        <v>201802</v>
      </c>
      <c r="BM11" s="46">
        <f t="shared" si="0"/>
        <v>201803</v>
      </c>
      <c r="BN11" s="46">
        <f t="shared" si="0"/>
        <v>201804</v>
      </c>
      <c r="BO11" s="46">
        <f t="shared" si="0"/>
        <v>201805</v>
      </c>
      <c r="BP11" s="46">
        <f t="shared" si="0"/>
        <v>201806</v>
      </c>
      <c r="BQ11" s="46">
        <f t="shared" si="0"/>
        <v>201807</v>
      </c>
      <c r="BR11" s="46">
        <f t="shared" si="0"/>
        <v>201808</v>
      </c>
      <c r="BS11" s="46">
        <f>BR11+1</f>
        <v>201809</v>
      </c>
      <c r="BT11" s="46">
        <f>BS11+1</f>
        <v>201810</v>
      </c>
      <c r="BU11" s="46">
        <f>BT11+1</f>
        <v>201811</v>
      </c>
      <c r="BV11" s="46">
        <f>BU11+1</f>
        <v>201812</v>
      </c>
    </row>
    <row r="12" spans="1:74" s="12" customFormat="1" ht="11.25" x14ac:dyDescent="0.2">
      <c r="A12" s="43"/>
      <c r="B12" s="47" t="s">
        <v>247</v>
      </c>
      <c r="C12" s="48">
        <v>229</v>
      </c>
      <c r="D12" s="48">
        <v>230</v>
      </c>
      <c r="E12" s="48">
        <v>231</v>
      </c>
      <c r="F12" s="48">
        <v>232</v>
      </c>
      <c r="G12" s="48">
        <v>233</v>
      </c>
      <c r="H12" s="48">
        <v>234</v>
      </c>
      <c r="I12" s="48">
        <v>235</v>
      </c>
      <c r="J12" s="48">
        <v>236</v>
      </c>
      <c r="K12" s="48">
        <v>237</v>
      </c>
      <c r="L12" s="48">
        <v>238</v>
      </c>
      <c r="M12" s="48">
        <v>239</v>
      </c>
      <c r="N12" s="48">
        <v>240</v>
      </c>
      <c r="O12" s="48">
        <v>241</v>
      </c>
      <c r="P12" s="48">
        <v>242</v>
      </c>
      <c r="Q12" s="48">
        <v>243</v>
      </c>
      <c r="R12" s="48">
        <v>244</v>
      </c>
      <c r="S12" s="48">
        <v>245</v>
      </c>
      <c r="T12" s="48">
        <v>246</v>
      </c>
      <c r="U12" s="48">
        <v>247</v>
      </c>
      <c r="V12" s="48">
        <v>248</v>
      </c>
      <c r="W12" s="48">
        <v>249</v>
      </c>
      <c r="X12" s="48">
        <v>250</v>
      </c>
      <c r="Y12" s="48">
        <v>251</v>
      </c>
      <c r="Z12" s="48">
        <v>252</v>
      </c>
      <c r="AA12" s="48">
        <v>253</v>
      </c>
      <c r="AB12" s="48">
        <v>254</v>
      </c>
      <c r="AC12" s="48">
        <v>255</v>
      </c>
      <c r="AD12" s="48">
        <v>256</v>
      </c>
      <c r="AE12" s="48">
        <v>257</v>
      </c>
      <c r="AF12" s="48">
        <v>258</v>
      </c>
      <c r="AG12" s="48">
        <v>259</v>
      </c>
      <c r="AH12" s="48">
        <v>260</v>
      </c>
      <c r="AI12" s="48">
        <v>261</v>
      </c>
      <c r="AJ12" s="48">
        <v>262</v>
      </c>
      <c r="AK12" s="48">
        <v>263</v>
      </c>
      <c r="AL12" s="48">
        <v>264</v>
      </c>
      <c r="AM12" s="48">
        <v>265</v>
      </c>
      <c r="AN12" s="48">
        <v>266</v>
      </c>
      <c r="AO12" s="48">
        <v>267</v>
      </c>
      <c r="AP12" s="48">
        <v>268</v>
      </c>
      <c r="AQ12" s="48">
        <v>269</v>
      </c>
      <c r="AR12" s="48">
        <v>270</v>
      </c>
      <c r="AS12" s="48">
        <v>271</v>
      </c>
      <c r="AT12" s="48">
        <v>272</v>
      </c>
      <c r="AU12" s="48">
        <v>273</v>
      </c>
      <c r="AV12" s="48">
        <v>274</v>
      </c>
      <c r="AW12" s="48">
        <v>275</v>
      </c>
      <c r="AX12" s="48">
        <v>276</v>
      </c>
      <c r="AY12" s="48">
        <v>277</v>
      </c>
      <c r="AZ12" s="48">
        <v>278</v>
      </c>
      <c r="BA12" s="48">
        <v>279</v>
      </c>
      <c r="BB12" s="48">
        <v>280</v>
      </c>
      <c r="BC12" s="48">
        <v>281</v>
      </c>
      <c r="BD12" s="48">
        <v>282</v>
      </c>
      <c r="BE12" s="48">
        <v>283</v>
      </c>
      <c r="BF12" s="48">
        <v>284</v>
      </c>
      <c r="BG12" s="48">
        <v>285</v>
      </c>
      <c r="BH12" s="48">
        <v>286</v>
      </c>
      <c r="BI12" s="48">
        <v>287</v>
      </c>
      <c r="BJ12" s="48">
        <v>288</v>
      </c>
      <c r="BK12" s="48">
        <v>289</v>
      </c>
      <c r="BL12" s="48">
        <v>290</v>
      </c>
      <c r="BM12" s="48">
        <v>291</v>
      </c>
      <c r="BN12" s="48">
        <v>292</v>
      </c>
      <c r="BO12" s="48">
        <v>293</v>
      </c>
      <c r="BP12" s="48">
        <v>294</v>
      </c>
      <c r="BQ12" s="48">
        <v>295</v>
      </c>
      <c r="BR12" s="48">
        <v>296</v>
      </c>
      <c r="BS12" s="48">
        <v>297</v>
      </c>
      <c r="BT12" s="48">
        <v>298</v>
      </c>
      <c r="BU12" s="48">
        <v>299</v>
      </c>
      <c r="BV12" s="48">
        <v>300</v>
      </c>
    </row>
    <row r="13" spans="1:74" s="297" customFormat="1" x14ac:dyDescent="0.2">
      <c r="B13" s="47" t="s">
        <v>1277</v>
      </c>
      <c r="C13" s="48">
        <f>IF(C11&lt;=$D$7,1,0)</f>
        <v>1</v>
      </c>
      <c r="D13" s="48">
        <f t="shared" ref="D13:BO13" si="1">IF(D11&lt;=$D$7,1,0)</f>
        <v>1</v>
      </c>
      <c r="E13" s="48">
        <f t="shared" si="1"/>
        <v>1</v>
      </c>
      <c r="F13" s="48">
        <f t="shared" si="1"/>
        <v>1</v>
      </c>
      <c r="G13" s="48">
        <f t="shared" si="1"/>
        <v>1</v>
      </c>
      <c r="H13" s="48">
        <f t="shared" si="1"/>
        <v>1</v>
      </c>
      <c r="I13" s="48">
        <f t="shared" si="1"/>
        <v>1</v>
      </c>
      <c r="J13" s="48">
        <f t="shared" si="1"/>
        <v>1</v>
      </c>
      <c r="K13" s="48">
        <f t="shared" si="1"/>
        <v>1</v>
      </c>
      <c r="L13" s="48">
        <f t="shared" si="1"/>
        <v>1</v>
      </c>
      <c r="M13" s="48">
        <f t="shared" si="1"/>
        <v>1</v>
      </c>
      <c r="N13" s="48">
        <f t="shared" si="1"/>
        <v>1</v>
      </c>
      <c r="O13" s="48">
        <f t="shared" si="1"/>
        <v>1</v>
      </c>
      <c r="P13" s="48">
        <f t="shared" si="1"/>
        <v>1</v>
      </c>
      <c r="Q13" s="48">
        <f t="shared" si="1"/>
        <v>1</v>
      </c>
      <c r="R13" s="48">
        <f t="shared" si="1"/>
        <v>1</v>
      </c>
      <c r="S13" s="48">
        <f t="shared" si="1"/>
        <v>1</v>
      </c>
      <c r="T13" s="48">
        <f t="shared" si="1"/>
        <v>1</v>
      </c>
      <c r="U13" s="48">
        <f t="shared" si="1"/>
        <v>1</v>
      </c>
      <c r="V13" s="48">
        <f t="shared" si="1"/>
        <v>1</v>
      </c>
      <c r="W13" s="48">
        <f t="shared" si="1"/>
        <v>1</v>
      </c>
      <c r="X13" s="48">
        <f t="shared" si="1"/>
        <v>1</v>
      </c>
      <c r="Y13" s="48">
        <f t="shared" si="1"/>
        <v>1</v>
      </c>
      <c r="Z13" s="48">
        <f t="shared" si="1"/>
        <v>1</v>
      </c>
      <c r="AA13" s="48">
        <f t="shared" si="1"/>
        <v>1</v>
      </c>
      <c r="AB13" s="48">
        <f t="shared" si="1"/>
        <v>1</v>
      </c>
      <c r="AC13" s="48">
        <f t="shared" si="1"/>
        <v>1</v>
      </c>
      <c r="AD13" s="48">
        <f t="shared" si="1"/>
        <v>1</v>
      </c>
      <c r="AE13" s="48">
        <f t="shared" si="1"/>
        <v>1</v>
      </c>
      <c r="AF13" s="48">
        <f t="shared" si="1"/>
        <v>1</v>
      </c>
      <c r="AG13" s="48">
        <f t="shared" si="1"/>
        <v>1</v>
      </c>
      <c r="AH13" s="48">
        <f t="shared" si="1"/>
        <v>1</v>
      </c>
      <c r="AI13" s="48">
        <f t="shared" si="1"/>
        <v>1</v>
      </c>
      <c r="AJ13" s="48">
        <f t="shared" si="1"/>
        <v>1</v>
      </c>
      <c r="AK13" s="48">
        <f t="shared" si="1"/>
        <v>1</v>
      </c>
      <c r="AL13" s="48">
        <f t="shared" si="1"/>
        <v>1</v>
      </c>
      <c r="AM13" s="48">
        <f t="shared" si="1"/>
        <v>1</v>
      </c>
      <c r="AN13" s="48">
        <f t="shared" si="1"/>
        <v>1</v>
      </c>
      <c r="AO13" s="48">
        <f t="shared" si="1"/>
        <v>1</v>
      </c>
      <c r="AP13" s="48">
        <f t="shared" si="1"/>
        <v>1</v>
      </c>
      <c r="AQ13" s="48">
        <f t="shared" si="1"/>
        <v>1</v>
      </c>
      <c r="AR13" s="48">
        <f t="shared" si="1"/>
        <v>1</v>
      </c>
      <c r="AS13" s="48">
        <f t="shared" si="1"/>
        <v>1</v>
      </c>
      <c r="AT13" s="48">
        <f t="shared" si="1"/>
        <v>1</v>
      </c>
      <c r="AU13" s="48">
        <f t="shared" si="1"/>
        <v>1</v>
      </c>
      <c r="AV13" s="48">
        <f t="shared" si="1"/>
        <v>1</v>
      </c>
      <c r="AW13" s="48">
        <f t="shared" si="1"/>
        <v>1</v>
      </c>
      <c r="AX13" s="48">
        <f t="shared" si="1"/>
        <v>1</v>
      </c>
      <c r="AY13" s="48">
        <f t="shared" si="1"/>
        <v>1</v>
      </c>
      <c r="AZ13" s="48">
        <f t="shared" si="1"/>
        <v>1</v>
      </c>
      <c r="BA13" s="48">
        <f t="shared" si="1"/>
        <v>1</v>
      </c>
      <c r="BB13" s="48">
        <f t="shared" si="1"/>
        <v>1</v>
      </c>
      <c r="BC13" s="48">
        <f t="shared" si="1"/>
        <v>1</v>
      </c>
      <c r="BD13" s="48">
        <f t="shared" si="1"/>
        <v>1</v>
      </c>
      <c r="BE13" s="48">
        <f t="shared" si="1"/>
        <v>1</v>
      </c>
      <c r="BF13" s="48">
        <f t="shared" si="1"/>
        <v>1</v>
      </c>
      <c r="BG13" s="48">
        <f t="shared" si="1"/>
        <v>1</v>
      </c>
      <c r="BH13" s="48">
        <f t="shared" si="1"/>
        <v>1</v>
      </c>
      <c r="BI13" s="48">
        <f t="shared" si="1"/>
        <v>0</v>
      </c>
      <c r="BJ13" s="48">
        <f t="shared" si="1"/>
        <v>0</v>
      </c>
      <c r="BK13" s="48">
        <f t="shared" si="1"/>
        <v>0</v>
      </c>
      <c r="BL13" s="48">
        <f t="shared" si="1"/>
        <v>0</v>
      </c>
      <c r="BM13" s="48">
        <f t="shared" si="1"/>
        <v>0</v>
      </c>
      <c r="BN13" s="48">
        <f t="shared" si="1"/>
        <v>0</v>
      </c>
      <c r="BO13" s="48">
        <f t="shared" si="1"/>
        <v>0</v>
      </c>
      <c r="BP13" s="48">
        <f t="shared" ref="BP13:BV13" si="2">IF(BP11&lt;=$D$7,1,0)</f>
        <v>0</v>
      </c>
      <c r="BQ13" s="48">
        <f t="shared" si="2"/>
        <v>0</v>
      </c>
      <c r="BR13" s="48">
        <f t="shared" si="2"/>
        <v>0</v>
      </c>
      <c r="BS13" s="48">
        <f t="shared" si="2"/>
        <v>0</v>
      </c>
      <c r="BT13" s="48">
        <f t="shared" si="2"/>
        <v>0</v>
      </c>
      <c r="BU13" s="48">
        <f t="shared" si="2"/>
        <v>0</v>
      </c>
      <c r="BV13" s="48">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V180"/>
  <sheetViews>
    <sheetView workbookViewId="0">
      <pane xSplit="2" ySplit="4" topLeftCell="BB5" activePane="bottomRight" state="frozen"/>
      <selection activeCell="BF63" sqref="BF63"/>
      <selection pane="topRight" activeCell="BF63" sqref="BF63"/>
      <selection pane="bottomLeft" activeCell="BF63" sqref="BF63"/>
      <selection pane="bottomRight" activeCell="BJ73" sqref="BJ73"/>
    </sheetView>
  </sheetViews>
  <sheetFormatPr defaultColWidth="9.5703125" defaultRowHeight="11.25" x14ac:dyDescent="0.2"/>
  <cols>
    <col min="1" max="1" width="12" style="154" customWidth="1"/>
    <col min="2" max="2" width="32.42578125" style="154" customWidth="1"/>
    <col min="3" max="3" width="7.5703125" style="154" customWidth="1"/>
    <col min="4" max="50" width="6.5703125" style="154" customWidth="1"/>
    <col min="51" max="55" width="6.5703125" style="406" customWidth="1"/>
    <col min="56" max="58" width="6.5703125" style="661" customWidth="1"/>
    <col min="59" max="62" width="6.5703125" style="406" customWidth="1"/>
    <col min="63" max="74" width="6.5703125" style="154" customWidth="1"/>
    <col min="75" max="16384" width="9.5703125" style="154"/>
  </cols>
  <sheetData>
    <row r="1" spans="1:74" ht="13.35" customHeight="1" x14ac:dyDescent="0.2">
      <c r="A1" s="810" t="s">
        <v>997</v>
      </c>
      <c r="B1" s="845" t="s">
        <v>1216</v>
      </c>
      <c r="C1" s="846"/>
      <c r="D1" s="846"/>
      <c r="E1" s="846"/>
      <c r="F1" s="846"/>
      <c r="G1" s="846"/>
      <c r="H1" s="846"/>
      <c r="I1" s="846"/>
      <c r="J1" s="846"/>
      <c r="K1" s="846"/>
      <c r="L1" s="846"/>
      <c r="M1" s="846"/>
      <c r="N1" s="846"/>
      <c r="O1" s="846"/>
      <c r="P1" s="846"/>
      <c r="Q1" s="846"/>
      <c r="R1" s="846"/>
      <c r="S1" s="846"/>
      <c r="T1" s="846"/>
      <c r="U1" s="846"/>
      <c r="V1" s="846"/>
      <c r="W1" s="846"/>
      <c r="X1" s="846"/>
      <c r="Y1" s="846"/>
      <c r="Z1" s="846"/>
      <c r="AA1" s="846"/>
      <c r="AB1" s="846"/>
      <c r="AC1" s="846"/>
      <c r="AD1" s="846"/>
      <c r="AE1" s="846"/>
      <c r="AF1" s="846"/>
      <c r="AG1" s="846"/>
      <c r="AH1" s="846"/>
      <c r="AI1" s="846"/>
      <c r="AJ1" s="846"/>
      <c r="AK1" s="846"/>
      <c r="AL1" s="846"/>
      <c r="AM1" s="307"/>
    </row>
    <row r="2" spans="1:74" ht="12.75" x14ac:dyDescent="0.2">
      <c r="A2" s="811"/>
      <c r="B2" s="542" t="str">
        <f>"U.S. Energy Information Administration  |  Short-Term Energy Outlook  - "&amp;Dates!D1</f>
        <v>U.S. Energy Information Administration  |  Short-Term Energy Outlook  - November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7"/>
    </row>
    <row r="3" spans="1:74" s="12" customFormat="1" ht="12.75" x14ac:dyDescent="0.2">
      <c r="A3" s="14"/>
      <c r="B3" s="15"/>
      <c r="C3" s="815">
        <f>Dates!D3</f>
        <v>2013</v>
      </c>
      <c r="D3" s="806"/>
      <c r="E3" s="806"/>
      <c r="F3" s="806"/>
      <c r="G3" s="806"/>
      <c r="H3" s="806"/>
      <c r="I3" s="806"/>
      <c r="J3" s="806"/>
      <c r="K3" s="806"/>
      <c r="L3" s="806"/>
      <c r="M3" s="806"/>
      <c r="N3" s="807"/>
      <c r="O3" s="815">
        <f>C3+1</f>
        <v>2014</v>
      </c>
      <c r="P3" s="816"/>
      <c r="Q3" s="816"/>
      <c r="R3" s="816"/>
      <c r="S3" s="816"/>
      <c r="T3" s="816"/>
      <c r="U3" s="816"/>
      <c r="V3" s="816"/>
      <c r="W3" s="816"/>
      <c r="X3" s="806"/>
      <c r="Y3" s="806"/>
      <c r="Z3" s="807"/>
      <c r="AA3" s="805">
        <f>O3+1</f>
        <v>2015</v>
      </c>
      <c r="AB3" s="806"/>
      <c r="AC3" s="806"/>
      <c r="AD3" s="806"/>
      <c r="AE3" s="806"/>
      <c r="AF3" s="806"/>
      <c r="AG3" s="806"/>
      <c r="AH3" s="806"/>
      <c r="AI3" s="806"/>
      <c r="AJ3" s="806"/>
      <c r="AK3" s="806"/>
      <c r="AL3" s="807"/>
      <c r="AM3" s="805">
        <f>AA3+1</f>
        <v>2016</v>
      </c>
      <c r="AN3" s="806"/>
      <c r="AO3" s="806"/>
      <c r="AP3" s="806"/>
      <c r="AQ3" s="806"/>
      <c r="AR3" s="806"/>
      <c r="AS3" s="806"/>
      <c r="AT3" s="806"/>
      <c r="AU3" s="806"/>
      <c r="AV3" s="806"/>
      <c r="AW3" s="806"/>
      <c r="AX3" s="807"/>
      <c r="AY3" s="805">
        <f>AM3+1</f>
        <v>2017</v>
      </c>
      <c r="AZ3" s="812"/>
      <c r="BA3" s="812"/>
      <c r="BB3" s="812"/>
      <c r="BC3" s="812"/>
      <c r="BD3" s="812"/>
      <c r="BE3" s="812"/>
      <c r="BF3" s="812"/>
      <c r="BG3" s="812"/>
      <c r="BH3" s="812"/>
      <c r="BI3" s="812"/>
      <c r="BJ3" s="813"/>
      <c r="BK3" s="805">
        <f>AY3+1</f>
        <v>2018</v>
      </c>
      <c r="BL3" s="806"/>
      <c r="BM3" s="806"/>
      <c r="BN3" s="806"/>
      <c r="BO3" s="806"/>
      <c r="BP3" s="806"/>
      <c r="BQ3" s="806"/>
      <c r="BR3" s="806"/>
      <c r="BS3" s="806"/>
      <c r="BT3" s="806"/>
      <c r="BU3" s="806"/>
      <c r="BV3" s="807"/>
    </row>
    <row r="4" spans="1:74" s="12" customFormat="1"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x14ac:dyDescent="0.2">
      <c r="A5" s="638"/>
      <c r="B5" s="155" t="s">
        <v>1163</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405"/>
      <c r="AZ5" s="405"/>
      <c r="BA5" s="405"/>
      <c r="BB5" s="405"/>
      <c r="BC5" s="405"/>
      <c r="BD5" s="647"/>
      <c r="BE5" s="647"/>
      <c r="BF5" s="647"/>
      <c r="BG5" s="647"/>
      <c r="BH5" s="405"/>
      <c r="BI5" s="405"/>
      <c r="BJ5" s="405"/>
      <c r="BK5" s="405"/>
      <c r="BL5" s="405"/>
      <c r="BM5" s="405"/>
      <c r="BN5" s="405"/>
      <c r="BO5" s="405"/>
      <c r="BP5" s="405"/>
      <c r="BQ5" s="405"/>
      <c r="BR5" s="405"/>
      <c r="BS5" s="405"/>
      <c r="BT5" s="405"/>
      <c r="BU5" s="405"/>
      <c r="BV5" s="405"/>
    </row>
    <row r="6" spans="1:74" x14ac:dyDescent="0.2">
      <c r="A6" s="639"/>
      <c r="B6" s="155" t="s">
        <v>1164</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405"/>
      <c r="AZ6" s="405"/>
      <c r="BA6" s="405"/>
      <c r="BB6" s="405"/>
      <c r="BC6" s="405"/>
      <c r="BD6" s="647"/>
      <c r="BE6" s="647"/>
      <c r="BF6" s="647"/>
      <c r="BG6" s="647"/>
      <c r="BH6" s="405"/>
      <c r="BI6" s="405"/>
      <c r="BJ6" s="405"/>
      <c r="BK6" s="405"/>
      <c r="BL6" s="405"/>
      <c r="BM6" s="405"/>
      <c r="BN6" s="405"/>
      <c r="BO6" s="405"/>
      <c r="BP6" s="405"/>
      <c r="BQ6" s="405"/>
      <c r="BR6" s="405"/>
      <c r="BS6" s="405"/>
      <c r="BT6" s="405"/>
      <c r="BU6" s="405"/>
      <c r="BV6" s="405"/>
    </row>
    <row r="7" spans="1:74" x14ac:dyDescent="0.2">
      <c r="A7" s="639" t="s">
        <v>1165</v>
      </c>
      <c r="B7" s="640" t="s">
        <v>1166</v>
      </c>
      <c r="C7" s="214">
        <v>0.90748300000000004</v>
      </c>
      <c r="D7" s="214">
        <v>0.96260699999999999</v>
      </c>
      <c r="E7" s="214">
        <v>0.95470900000000003</v>
      </c>
      <c r="F7" s="214">
        <v>0.93079999999999996</v>
      </c>
      <c r="G7" s="214">
        <v>0.93177399999999999</v>
      </c>
      <c r="H7" s="214">
        <v>0.889733</v>
      </c>
      <c r="I7" s="214">
        <v>0.93296699999999999</v>
      </c>
      <c r="J7" s="214">
        <v>0.99280599999999997</v>
      </c>
      <c r="K7" s="214">
        <v>1.0321659999999999</v>
      </c>
      <c r="L7" s="214">
        <v>1.044516</v>
      </c>
      <c r="M7" s="214">
        <v>1.0367</v>
      </c>
      <c r="N7" s="214">
        <v>1.02458</v>
      </c>
      <c r="O7" s="214">
        <v>1.045161</v>
      </c>
      <c r="P7" s="214">
        <v>1.0238210000000001</v>
      </c>
      <c r="Q7" s="214">
        <v>1.0780000000000001</v>
      </c>
      <c r="R7" s="214">
        <v>1.119866</v>
      </c>
      <c r="S7" s="214">
        <v>1.0791930000000001</v>
      </c>
      <c r="T7" s="214">
        <v>1.136333</v>
      </c>
      <c r="U7" s="214">
        <v>1.1198710000000001</v>
      </c>
      <c r="V7" s="214">
        <v>1.0991930000000001</v>
      </c>
      <c r="W7" s="214">
        <v>1.1158999999999999</v>
      </c>
      <c r="X7" s="214">
        <v>1.1177090000000001</v>
      </c>
      <c r="Y7" s="214">
        <v>1.0812999999999999</v>
      </c>
      <c r="Z7" s="214">
        <v>1.0717410000000001</v>
      </c>
      <c r="AA7" s="214">
        <v>1.033161</v>
      </c>
      <c r="AB7" s="214">
        <v>1.0813569999999999</v>
      </c>
      <c r="AC7" s="214">
        <v>1.0985480000000001</v>
      </c>
      <c r="AD7" s="214">
        <v>1.1524000000000001</v>
      </c>
      <c r="AE7" s="214">
        <v>1.116387</v>
      </c>
      <c r="AF7" s="214">
        <v>1.0868660000000001</v>
      </c>
      <c r="AG7" s="214">
        <v>1.085483</v>
      </c>
      <c r="AH7" s="214">
        <v>1.134871</v>
      </c>
      <c r="AI7" s="214">
        <v>1.129766</v>
      </c>
      <c r="AJ7" s="214">
        <v>1.1758059999999999</v>
      </c>
      <c r="AK7" s="214">
        <v>1.237366</v>
      </c>
      <c r="AL7" s="214">
        <v>1.222774</v>
      </c>
      <c r="AM7" s="214">
        <v>1.1764840000000001</v>
      </c>
      <c r="AN7" s="214">
        <v>1.1727240000000001</v>
      </c>
      <c r="AO7" s="214">
        <v>1.3108390000000001</v>
      </c>
      <c r="AP7" s="214">
        <v>1.329933</v>
      </c>
      <c r="AQ7" s="214">
        <v>1.414968</v>
      </c>
      <c r="AR7" s="214">
        <v>1.4038999999999999</v>
      </c>
      <c r="AS7" s="214">
        <v>1.313323</v>
      </c>
      <c r="AT7" s="214">
        <v>1.110968</v>
      </c>
      <c r="AU7" s="214">
        <v>1.1672</v>
      </c>
      <c r="AV7" s="214">
        <v>1.298</v>
      </c>
      <c r="AW7" s="214">
        <v>1.3475999999999999</v>
      </c>
      <c r="AX7" s="214">
        <v>1.225419</v>
      </c>
      <c r="AY7" s="214">
        <v>1.2296119999999999</v>
      </c>
      <c r="AZ7" s="214">
        <v>1.3771070000000001</v>
      </c>
      <c r="BA7" s="214">
        <v>1.3899349999999999</v>
      </c>
      <c r="BB7" s="754">
        <v>1.3537330000000001</v>
      </c>
      <c r="BC7" s="214">
        <v>1.4045799999999999</v>
      </c>
      <c r="BD7" s="214">
        <v>1.4117</v>
      </c>
      <c r="BE7" s="214">
        <v>1.381516</v>
      </c>
      <c r="BF7" s="214">
        <v>1.3434189999999999</v>
      </c>
      <c r="BG7" s="214">
        <v>1.4131200433</v>
      </c>
      <c r="BH7" s="214">
        <v>1.4767382015999999</v>
      </c>
      <c r="BI7" s="355">
        <v>1.5414939999999999</v>
      </c>
      <c r="BJ7" s="355">
        <v>1.4412450000000001</v>
      </c>
      <c r="BK7" s="355">
        <v>1.5012859999999999</v>
      </c>
      <c r="BL7" s="355">
        <v>1.58636</v>
      </c>
      <c r="BM7" s="355">
        <v>1.590554</v>
      </c>
      <c r="BN7" s="355">
        <v>1.623232</v>
      </c>
      <c r="BO7" s="355">
        <v>1.656128</v>
      </c>
      <c r="BP7" s="355">
        <v>1.586659</v>
      </c>
      <c r="BQ7" s="355">
        <v>1.707328</v>
      </c>
      <c r="BR7" s="355">
        <v>1.6835180000000001</v>
      </c>
      <c r="BS7" s="355">
        <v>1.7840389999999999</v>
      </c>
      <c r="BT7" s="355">
        <v>1.821755</v>
      </c>
      <c r="BU7" s="355">
        <v>1.879302</v>
      </c>
      <c r="BV7" s="355">
        <v>1.7863450000000001</v>
      </c>
    </row>
    <row r="8" spans="1:74" x14ac:dyDescent="0.2">
      <c r="A8" s="639" t="s">
        <v>1167</v>
      </c>
      <c r="B8" s="640" t="s">
        <v>1168</v>
      </c>
      <c r="C8" s="214">
        <v>0.74612900000000004</v>
      </c>
      <c r="D8" s="214">
        <v>0.77457100000000001</v>
      </c>
      <c r="E8" s="214">
        <v>0.770903</v>
      </c>
      <c r="F8" s="214">
        <v>0.79766599999999999</v>
      </c>
      <c r="G8" s="214">
        <v>0.81448299999999996</v>
      </c>
      <c r="H8" s="214">
        <v>0.81973300000000004</v>
      </c>
      <c r="I8" s="214">
        <v>0.83480600000000005</v>
      </c>
      <c r="J8" s="214">
        <v>0.85348299999999999</v>
      </c>
      <c r="K8" s="214">
        <v>0.87593299999999996</v>
      </c>
      <c r="L8" s="214">
        <v>0.87296700000000005</v>
      </c>
      <c r="M8" s="214">
        <v>0.86983299999999997</v>
      </c>
      <c r="N8" s="214">
        <v>0.84157999999999999</v>
      </c>
      <c r="O8" s="214">
        <v>0.85109599999999996</v>
      </c>
      <c r="P8" s="214">
        <v>0.874857</v>
      </c>
      <c r="Q8" s="214">
        <v>0.904451</v>
      </c>
      <c r="R8" s="214">
        <v>0.936666</v>
      </c>
      <c r="S8" s="214">
        <v>0.95825800000000005</v>
      </c>
      <c r="T8" s="214">
        <v>0.99380000000000002</v>
      </c>
      <c r="U8" s="214">
        <v>1.0163869999999999</v>
      </c>
      <c r="V8" s="214">
        <v>1.037903</v>
      </c>
      <c r="W8" s="214">
        <v>1.0499000000000001</v>
      </c>
      <c r="X8" s="214">
        <v>1.058967</v>
      </c>
      <c r="Y8" s="214">
        <v>1.0489999999999999</v>
      </c>
      <c r="Z8" s="214">
        <v>1.077871</v>
      </c>
      <c r="AA8" s="214">
        <v>1.0628379999999999</v>
      </c>
      <c r="AB8" s="214">
        <v>1.0972850000000001</v>
      </c>
      <c r="AC8" s="214">
        <v>1.1226449999999999</v>
      </c>
      <c r="AD8" s="214">
        <v>1.1539999999999999</v>
      </c>
      <c r="AE8" s="214">
        <v>1.1470320000000001</v>
      </c>
      <c r="AF8" s="214">
        <v>1.140566</v>
      </c>
      <c r="AG8" s="214">
        <v>1.1510320000000001</v>
      </c>
      <c r="AH8" s="214">
        <v>1.164806</v>
      </c>
      <c r="AI8" s="214">
        <v>1.1756329999999999</v>
      </c>
      <c r="AJ8" s="214">
        <v>1.1895800000000001</v>
      </c>
      <c r="AK8" s="214">
        <v>1.174166</v>
      </c>
      <c r="AL8" s="214">
        <v>1.1484190000000001</v>
      </c>
      <c r="AM8" s="214">
        <v>1.142355</v>
      </c>
      <c r="AN8" s="214">
        <v>1.158655</v>
      </c>
      <c r="AO8" s="214">
        <v>1.1837740000000001</v>
      </c>
      <c r="AP8" s="214">
        <v>1.1851</v>
      </c>
      <c r="AQ8" s="214">
        <v>1.1816450000000001</v>
      </c>
      <c r="AR8" s="214">
        <v>1.1665000000000001</v>
      </c>
      <c r="AS8" s="214">
        <v>1.1758390000000001</v>
      </c>
      <c r="AT8" s="214">
        <v>1.1779029999999999</v>
      </c>
      <c r="AU8" s="214">
        <v>1.1634329999999999</v>
      </c>
      <c r="AV8" s="214">
        <v>1.161548</v>
      </c>
      <c r="AW8" s="214">
        <v>1.1748670000000001</v>
      </c>
      <c r="AX8" s="214">
        <v>1.123032</v>
      </c>
      <c r="AY8" s="214">
        <v>1.1286769999999999</v>
      </c>
      <c r="AZ8" s="214">
        <v>1.1762140000000001</v>
      </c>
      <c r="BA8" s="214">
        <v>1.1864520000000001</v>
      </c>
      <c r="BB8" s="754">
        <v>1.1952</v>
      </c>
      <c r="BC8" s="214">
        <v>1.210871</v>
      </c>
      <c r="BD8" s="214">
        <v>1.2160329999999999</v>
      </c>
      <c r="BE8" s="214">
        <v>1.230065</v>
      </c>
      <c r="BF8" s="214">
        <v>1.22271</v>
      </c>
      <c r="BG8" s="214">
        <v>1.1957054</v>
      </c>
      <c r="BH8" s="214">
        <v>1.2238041998</v>
      </c>
      <c r="BI8" s="355">
        <v>1.2702230000000001</v>
      </c>
      <c r="BJ8" s="355">
        <v>1.280087</v>
      </c>
      <c r="BK8" s="355">
        <v>1.2771920000000001</v>
      </c>
      <c r="BL8" s="355">
        <v>1.2836110000000001</v>
      </c>
      <c r="BM8" s="355">
        <v>1.2950820000000001</v>
      </c>
      <c r="BN8" s="355">
        <v>1.303339</v>
      </c>
      <c r="BO8" s="355">
        <v>1.319396</v>
      </c>
      <c r="BP8" s="355">
        <v>1.314624</v>
      </c>
      <c r="BQ8" s="355">
        <v>1.32867</v>
      </c>
      <c r="BR8" s="355">
        <v>1.334802</v>
      </c>
      <c r="BS8" s="355">
        <v>1.332266</v>
      </c>
      <c r="BT8" s="355">
        <v>1.3547830000000001</v>
      </c>
      <c r="BU8" s="355">
        <v>1.362298</v>
      </c>
      <c r="BV8" s="355">
        <v>1.366247</v>
      </c>
    </row>
    <row r="9" spans="1:74" x14ac:dyDescent="0.2">
      <c r="A9" s="639" t="s">
        <v>1169</v>
      </c>
      <c r="B9" s="640" t="s">
        <v>1196</v>
      </c>
      <c r="C9" s="214">
        <v>0.41945199999999999</v>
      </c>
      <c r="D9" s="214">
        <v>0.43385800000000002</v>
      </c>
      <c r="E9" s="214">
        <v>0.43854900000000002</v>
      </c>
      <c r="F9" s="214">
        <v>0.45310099999999998</v>
      </c>
      <c r="G9" s="214">
        <v>0.46203300000000003</v>
      </c>
      <c r="H9" s="214">
        <v>0.46796700000000002</v>
      </c>
      <c r="I9" s="214">
        <v>0.47738900000000001</v>
      </c>
      <c r="J9" s="214">
        <v>0.486678</v>
      </c>
      <c r="K9" s="214">
        <v>0.497367</v>
      </c>
      <c r="L9" s="214">
        <v>0.48803299999999999</v>
      </c>
      <c r="M9" s="214">
        <v>0.488234</v>
      </c>
      <c r="N9" s="214">
        <v>0.46861399999999998</v>
      </c>
      <c r="O9" s="214">
        <v>0.47222599999999998</v>
      </c>
      <c r="P9" s="214">
        <v>0.47849999999999998</v>
      </c>
      <c r="Q9" s="214">
        <v>0.497388</v>
      </c>
      <c r="R9" s="214">
        <v>0.52116799999999996</v>
      </c>
      <c r="S9" s="214">
        <v>0.52867799999999998</v>
      </c>
      <c r="T9" s="214">
        <v>0.54786699999999999</v>
      </c>
      <c r="U9" s="214">
        <v>0.55771000000000004</v>
      </c>
      <c r="V9" s="214">
        <v>0.57206500000000005</v>
      </c>
      <c r="W9" s="214">
        <v>0.590333</v>
      </c>
      <c r="X9" s="214">
        <v>0.58961399999999997</v>
      </c>
      <c r="Y9" s="214">
        <v>0.58273299999999995</v>
      </c>
      <c r="Z9" s="214">
        <v>0.59425899999999998</v>
      </c>
      <c r="AA9" s="214">
        <v>0.57677500000000004</v>
      </c>
      <c r="AB9" s="214">
        <v>0.59439399999999998</v>
      </c>
      <c r="AC9" s="214">
        <v>0.61032299999999995</v>
      </c>
      <c r="AD9" s="214">
        <v>0.63653300000000002</v>
      </c>
      <c r="AE9" s="214">
        <v>0.63683900000000004</v>
      </c>
      <c r="AF9" s="214">
        <v>0.64030100000000001</v>
      </c>
      <c r="AG9" s="214">
        <v>0.65080800000000005</v>
      </c>
      <c r="AH9" s="214">
        <v>0.65267699999999995</v>
      </c>
      <c r="AI9" s="214">
        <v>0.66326799999999997</v>
      </c>
      <c r="AJ9" s="214">
        <v>0.66522700000000001</v>
      </c>
      <c r="AK9" s="214">
        <v>0.65193500000000004</v>
      </c>
      <c r="AL9" s="214">
        <v>0.63238799999999995</v>
      </c>
      <c r="AM9" s="214">
        <v>0.62735399999999997</v>
      </c>
      <c r="AN9" s="214">
        <v>0.63293100000000002</v>
      </c>
      <c r="AO9" s="214">
        <v>0.64158099999999996</v>
      </c>
      <c r="AP9" s="214">
        <v>0.63500000000000001</v>
      </c>
      <c r="AQ9" s="214">
        <v>0.64145099999999999</v>
      </c>
      <c r="AR9" s="214">
        <v>0.64200000000000002</v>
      </c>
      <c r="AS9" s="214">
        <v>0.64638700000000004</v>
      </c>
      <c r="AT9" s="214">
        <v>0.65109700000000004</v>
      </c>
      <c r="AU9" s="214">
        <v>0.63926700000000003</v>
      </c>
      <c r="AV9" s="214">
        <v>0.63787199999999999</v>
      </c>
      <c r="AW9" s="214">
        <v>0.63776699999999997</v>
      </c>
      <c r="AX9" s="214">
        <v>0.60625899999999999</v>
      </c>
      <c r="AY9" s="214">
        <v>0.608066</v>
      </c>
      <c r="AZ9" s="214">
        <v>0.63360700000000003</v>
      </c>
      <c r="BA9" s="214">
        <v>0.64180700000000002</v>
      </c>
      <c r="BB9" s="754">
        <v>0.64773400000000003</v>
      </c>
      <c r="BC9" s="214">
        <v>0.65693599999999996</v>
      </c>
      <c r="BD9" s="214">
        <v>0.65733399999999997</v>
      </c>
      <c r="BE9" s="214">
        <v>0.66586999999999996</v>
      </c>
      <c r="BF9" s="214">
        <v>0.66406500000000002</v>
      </c>
      <c r="BG9" s="214">
        <v>0.65846952856999996</v>
      </c>
      <c r="BH9" s="214">
        <v>0.67383370907999995</v>
      </c>
      <c r="BI9" s="355">
        <v>0.69347309999999995</v>
      </c>
      <c r="BJ9" s="355">
        <v>0.68383439999999995</v>
      </c>
      <c r="BK9" s="355">
        <v>0.6896217</v>
      </c>
      <c r="BL9" s="355">
        <v>0.69129839999999998</v>
      </c>
      <c r="BM9" s="355">
        <v>0.70121</v>
      </c>
      <c r="BN9" s="355">
        <v>0.70976640000000002</v>
      </c>
      <c r="BO9" s="355">
        <v>0.71741739999999998</v>
      </c>
      <c r="BP9" s="355">
        <v>0.71700260000000005</v>
      </c>
      <c r="BQ9" s="355">
        <v>0.72354879999999999</v>
      </c>
      <c r="BR9" s="355">
        <v>0.72831900000000005</v>
      </c>
      <c r="BS9" s="355">
        <v>0.72892950000000001</v>
      </c>
      <c r="BT9" s="355">
        <v>0.73851230000000001</v>
      </c>
      <c r="BU9" s="355">
        <v>0.74046350000000005</v>
      </c>
      <c r="BV9" s="355">
        <v>0.72780599999999995</v>
      </c>
    </row>
    <row r="10" spans="1:74" x14ac:dyDescent="0.2">
      <c r="A10" s="639" t="s">
        <v>1171</v>
      </c>
      <c r="B10" s="640" t="s">
        <v>1172</v>
      </c>
      <c r="C10" s="214">
        <v>0.30567699999999998</v>
      </c>
      <c r="D10" s="214">
        <v>0.31864199999999998</v>
      </c>
      <c r="E10" s="214">
        <v>0.32038699999999998</v>
      </c>
      <c r="F10" s="214">
        <v>0.33163300000000001</v>
      </c>
      <c r="G10" s="214">
        <v>0.34806399999999998</v>
      </c>
      <c r="H10" s="214">
        <v>0.36413299999999998</v>
      </c>
      <c r="I10" s="214">
        <v>0.37322499999999997</v>
      </c>
      <c r="J10" s="214">
        <v>0.382129</v>
      </c>
      <c r="K10" s="214">
        <v>0.38569999999999999</v>
      </c>
      <c r="L10" s="214">
        <v>0.36093500000000001</v>
      </c>
      <c r="M10" s="214">
        <v>0.35213299999999997</v>
      </c>
      <c r="N10" s="214">
        <v>0.32503199999999999</v>
      </c>
      <c r="O10" s="214">
        <v>0.32700000000000001</v>
      </c>
      <c r="P10" s="214">
        <v>0.33300000000000002</v>
      </c>
      <c r="Q10" s="214">
        <v>0.34958</v>
      </c>
      <c r="R10" s="214">
        <v>0.3725</v>
      </c>
      <c r="S10" s="214">
        <v>0.38941900000000002</v>
      </c>
      <c r="T10" s="214">
        <v>0.41603299999999999</v>
      </c>
      <c r="U10" s="214">
        <v>0.42083799999999999</v>
      </c>
      <c r="V10" s="214">
        <v>0.43267699999999998</v>
      </c>
      <c r="W10" s="214">
        <v>0.438633</v>
      </c>
      <c r="X10" s="214">
        <v>0.43003200000000003</v>
      </c>
      <c r="Y10" s="214">
        <v>0.40229999999999999</v>
      </c>
      <c r="Z10" s="214">
        <v>0.41248299999999999</v>
      </c>
      <c r="AA10" s="214">
        <v>0.38200000000000001</v>
      </c>
      <c r="AB10" s="214">
        <v>0.38867800000000002</v>
      </c>
      <c r="AC10" s="214">
        <v>0.40525800000000001</v>
      </c>
      <c r="AD10" s="214">
        <v>0.43240000000000001</v>
      </c>
      <c r="AE10" s="214">
        <v>0.43645099999999998</v>
      </c>
      <c r="AF10" s="214">
        <v>0.45103300000000002</v>
      </c>
      <c r="AG10" s="214">
        <v>0.46774100000000002</v>
      </c>
      <c r="AH10" s="214">
        <v>0.466387</v>
      </c>
      <c r="AI10" s="214">
        <v>0.468366</v>
      </c>
      <c r="AJ10" s="214">
        <v>0.457903</v>
      </c>
      <c r="AK10" s="214">
        <v>0.434666</v>
      </c>
      <c r="AL10" s="214">
        <v>0.41367700000000002</v>
      </c>
      <c r="AM10" s="214">
        <v>0.39858100000000002</v>
      </c>
      <c r="AN10" s="214">
        <v>0.40503499999999998</v>
      </c>
      <c r="AO10" s="214">
        <v>0.419516</v>
      </c>
      <c r="AP10" s="214">
        <v>0.42036699999999999</v>
      </c>
      <c r="AQ10" s="214">
        <v>0.43361300000000003</v>
      </c>
      <c r="AR10" s="214">
        <v>0.45003300000000002</v>
      </c>
      <c r="AS10" s="214">
        <v>0.46828999999999998</v>
      </c>
      <c r="AT10" s="214">
        <v>0.47035500000000002</v>
      </c>
      <c r="AU10" s="214">
        <v>0.45743299999999998</v>
      </c>
      <c r="AV10" s="214">
        <v>0.44690299999999999</v>
      </c>
      <c r="AW10" s="214">
        <v>0.435533</v>
      </c>
      <c r="AX10" s="214">
        <v>0.397484</v>
      </c>
      <c r="AY10" s="214">
        <v>0.398451</v>
      </c>
      <c r="AZ10" s="214">
        <v>0.41735699999999998</v>
      </c>
      <c r="BA10" s="214">
        <v>0.42609599999999997</v>
      </c>
      <c r="BB10" s="754">
        <v>0.43633300000000003</v>
      </c>
      <c r="BC10" s="214">
        <v>0.44857999999999998</v>
      </c>
      <c r="BD10" s="214">
        <v>0.46653299999999998</v>
      </c>
      <c r="BE10" s="214">
        <v>0.47780699999999998</v>
      </c>
      <c r="BF10" s="214">
        <v>0.47390300000000002</v>
      </c>
      <c r="BG10" s="214">
        <v>0.47749626667</v>
      </c>
      <c r="BH10" s="214">
        <v>0.47247011290000002</v>
      </c>
      <c r="BI10" s="355">
        <v>0.46508359999999999</v>
      </c>
      <c r="BJ10" s="355">
        <v>0.4566172</v>
      </c>
      <c r="BK10" s="355">
        <v>0.4452528</v>
      </c>
      <c r="BL10" s="355">
        <v>0.44463000000000003</v>
      </c>
      <c r="BM10" s="355">
        <v>0.45711649999999998</v>
      </c>
      <c r="BN10" s="355">
        <v>0.47130650000000002</v>
      </c>
      <c r="BO10" s="355">
        <v>0.48647040000000003</v>
      </c>
      <c r="BP10" s="355">
        <v>0.49929190000000001</v>
      </c>
      <c r="BQ10" s="355">
        <v>0.50518940000000001</v>
      </c>
      <c r="BR10" s="355">
        <v>0.51380610000000004</v>
      </c>
      <c r="BS10" s="355">
        <v>0.51007789999999997</v>
      </c>
      <c r="BT10" s="355">
        <v>0.50684059999999997</v>
      </c>
      <c r="BU10" s="355">
        <v>0.49263079999999998</v>
      </c>
      <c r="BV10" s="355">
        <v>0.482935</v>
      </c>
    </row>
    <row r="11" spans="1:74" x14ac:dyDescent="0.2">
      <c r="A11" s="639"/>
      <c r="B11" s="155" t="s">
        <v>1173</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647"/>
      <c r="AZ11" s="647"/>
      <c r="BA11" s="647"/>
      <c r="BB11" s="755"/>
      <c r="BC11" s="647"/>
      <c r="BD11" s="647"/>
      <c r="BE11" s="647"/>
      <c r="BF11" s="647"/>
      <c r="BG11" s="647"/>
      <c r="BH11" s="647"/>
      <c r="BI11" s="405"/>
      <c r="BJ11" s="405"/>
      <c r="BK11" s="405"/>
      <c r="BL11" s="405"/>
      <c r="BM11" s="405"/>
      <c r="BN11" s="405"/>
      <c r="BO11" s="405"/>
      <c r="BP11" s="405"/>
      <c r="BQ11" s="405"/>
      <c r="BR11" s="405"/>
      <c r="BS11" s="405"/>
      <c r="BT11" s="405"/>
      <c r="BU11" s="405"/>
      <c r="BV11" s="405"/>
    </row>
    <row r="12" spans="1:74" x14ac:dyDescent="0.2">
      <c r="A12" s="639" t="s">
        <v>1174</v>
      </c>
      <c r="B12" s="640" t="s">
        <v>1175</v>
      </c>
      <c r="C12" s="214">
        <v>7.3870000000000003E-3</v>
      </c>
      <c r="D12" s="214">
        <v>6.8560000000000001E-3</v>
      </c>
      <c r="E12" s="214">
        <v>6.2890000000000003E-3</v>
      </c>
      <c r="F12" s="214">
        <v>7.2659999999999999E-3</v>
      </c>
      <c r="G12" s="214">
        <v>5.8700000000000002E-3</v>
      </c>
      <c r="H12" s="214">
        <v>6.2329999999999998E-3</v>
      </c>
      <c r="I12" s="214">
        <v>7.3540000000000003E-3</v>
      </c>
      <c r="J12" s="214">
        <v>7.6439999999999998E-3</v>
      </c>
      <c r="K12" s="214">
        <v>9.7319999999999993E-3</v>
      </c>
      <c r="L12" s="214">
        <v>8.0309999999999999E-3</v>
      </c>
      <c r="M12" s="214">
        <v>7.1989999999999997E-3</v>
      </c>
      <c r="N12" s="214">
        <v>6.483E-3</v>
      </c>
      <c r="O12" s="214">
        <v>5.5469999999999998E-3</v>
      </c>
      <c r="P12" s="214">
        <v>6.6420000000000003E-3</v>
      </c>
      <c r="Q12" s="214">
        <v>4.7730000000000003E-3</v>
      </c>
      <c r="R12" s="214">
        <v>5.5329999999999997E-3</v>
      </c>
      <c r="S12" s="214">
        <v>6.3860000000000002E-3</v>
      </c>
      <c r="T12" s="214">
        <v>3.0660000000000001E-3</v>
      </c>
      <c r="U12" s="214">
        <v>6.3540000000000003E-3</v>
      </c>
      <c r="V12" s="214">
        <v>7.4510000000000002E-3</v>
      </c>
      <c r="W12" s="214">
        <v>5.9329999999999999E-3</v>
      </c>
      <c r="X12" s="214">
        <v>5.3220000000000003E-3</v>
      </c>
      <c r="Y12" s="214">
        <v>4.4990000000000004E-3</v>
      </c>
      <c r="Z12" s="214">
        <v>5.483E-3</v>
      </c>
      <c r="AA12" s="214">
        <v>4.1279999999999997E-3</v>
      </c>
      <c r="AB12" s="214">
        <v>6.8919999999999997E-3</v>
      </c>
      <c r="AC12" s="214">
        <v>6.6769999999999998E-3</v>
      </c>
      <c r="AD12" s="214">
        <v>5.3319999999999999E-3</v>
      </c>
      <c r="AE12" s="214">
        <v>6.2249999999999996E-3</v>
      </c>
      <c r="AF12" s="214">
        <v>5.1330000000000004E-3</v>
      </c>
      <c r="AG12" s="214">
        <v>6.0639999999999999E-3</v>
      </c>
      <c r="AH12" s="214">
        <v>4.0309999999999999E-3</v>
      </c>
      <c r="AI12" s="214">
        <v>5.1659999999999996E-3</v>
      </c>
      <c r="AJ12" s="214">
        <v>6.3860000000000002E-3</v>
      </c>
      <c r="AK12" s="214">
        <v>6.3330000000000001E-3</v>
      </c>
      <c r="AL12" s="214">
        <v>6.8380000000000003E-3</v>
      </c>
      <c r="AM12" s="214">
        <v>5.0000000000000001E-3</v>
      </c>
      <c r="AN12" s="214">
        <v>3.9309999999999996E-3</v>
      </c>
      <c r="AO12" s="214">
        <v>4.548E-3</v>
      </c>
      <c r="AP12" s="214">
        <v>4.8659999999999997E-3</v>
      </c>
      <c r="AQ12" s="214">
        <v>5.4840000000000002E-3</v>
      </c>
      <c r="AR12" s="214">
        <v>8.34E-4</v>
      </c>
      <c r="AS12" s="214">
        <v>2.1930000000000001E-3</v>
      </c>
      <c r="AT12" s="214">
        <v>6.0000000000000001E-3</v>
      </c>
      <c r="AU12" s="214">
        <v>4.0340000000000003E-3</v>
      </c>
      <c r="AV12" s="214">
        <v>4.516E-3</v>
      </c>
      <c r="AW12" s="214">
        <v>3.833E-3</v>
      </c>
      <c r="AX12" s="214">
        <v>3.2260000000000001E-3</v>
      </c>
      <c r="AY12" s="214">
        <v>2.7409999999999999E-3</v>
      </c>
      <c r="AZ12" s="214">
        <v>9.8209999999999999E-3</v>
      </c>
      <c r="BA12" s="214">
        <v>2.3540000000000002E-3</v>
      </c>
      <c r="BB12" s="754">
        <v>5.7660000000000003E-3</v>
      </c>
      <c r="BC12" s="214">
        <v>7.6759999999999997E-3</v>
      </c>
      <c r="BD12" s="214">
        <v>5.633E-3</v>
      </c>
      <c r="BE12" s="214">
        <v>5.4840000000000002E-3</v>
      </c>
      <c r="BF12" s="214">
        <v>8.9350000000000002E-3</v>
      </c>
      <c r="BG12" s="214">
        <v>3.7984899999999999E-3</v>
      </c>
      <c r="BH12" s="214">
        <v>4.2802500000000002E-3</v>
      </c>
      <c r="BI12" s="355">
        <v>3.9064800000000004E-3</v>
      </c>
      <c r="BJ12" s="355">
        <v>4.7175100000000003E-3</v>
      </c>
      <c r="BK12" s="355">
        <v>4.3427199999999996E-3</v>
      </c>
      <c r="BL12" s="355">
        <v>3.1578299999999999E-3</v>
      </c>
      <c r="BM12" s="355">
        <v>3.9302499999999997E-3</v>
      </c>
      <c r="BN12" s="355">
        <v>5.0050199999999998E-3</v>
      </c>
      <c r="BO12" s="355">
        <v>4.9053600000000001E-3</v>
      </c>
      <c r="BP12" s="355">
        <v>5.4340200000000003E-3</v>
      </c>
      <c r="BQ12" s="355">
        <v>4.1572900000000001E-3</v>
      </c>
      <c r="BR12" s="355">
        <v>4.2445699999999996E-3</v>
      </c>
      <c r="BS12" s="355">
        <v>3.7791600000000002E-3</v>
      </c>
      <c r="BT12" s="355">
        <v>3.8502699999999998E-3</v>
      </c>
      <c r="BU12" s="355">
        <v>3.3609600000000001E-3</v>
      </c>
      <c r="BV12" s="355">
        <v>4.1855499999999997E-3</v>
      </c>
    </row>
    <row r="13" spans="1:74" x14ac:dyDescent="0.2">
      <c r="A13" s="639" t="s">
        <v>1362</v>
      </c>
      <c r="B13" s="640" t="s">
        <v>1168</v>
      </c>
      <c r="C13" s="214">
        <v>0.26838699999999999</v>
      </c>
      <c r="D13" s="214">
        <v>0.25482100000000002</v>
      </c>
      <c r="E13" s="214">
        <v>0.27661200000000002</v>
      </c>
      <c r="F13" s="214">
        <v>0.26843299999999998</v>
      </c>
      <c r="G13" s="214">
        <v>0.28870899999999999</v>
      </c>
      <c r="H13" s="214">
        <v>0.29189999999999999</v>
      </c>
      <c r="I13" s="214">
        <v>0.29038700000000001</v>
      </c>
      <c r="J13" s="214">
        <v>0.29619299999999998</v>
      </c>
      <c r="K13" s="214">
        <v>0.29249999999999998</v>
      </c>
      <c r="L13" s="214">
        <v>0.27312900000000001</v>
      </c>
      <c r="M13" s="214">
        <v>0.28713300000000003</v>
      </c>
      <c r="N13" s="214">
        <v>0.31412899999999999</v>
      </c>
      <c r="O13" s="214">
        <v>0.30270900000000001</v>
      </c>
      <c r="P13" s="214">
        <v>0.29489199999999999</v>
      </c>
      <c r="Q13" s="214">
        <v>0.28970899999999999</v>
      </c>
      <c r="R13" s="214">
        <v>0.32119999999999999</v>
      </c>
      <c r="S13" s="214">
        <v>0.32219300000000001</v>
      </c>
      <c r="T13" s="214">
        <v>0.31736599999999998</v>
      </c>
      <c r="U13" s="214">
        <v>0.33006400000000002</v>
      </c>
      <c r="V13" s="214">
        <v>0.31793500000000002</v>
      </c>
      <c r="W13" s="214">
        <v>0.29780000000000001</v>
      </c>
      <c r="X13" s="214">
        <v>0.26416099999999998</v>
      </c>
      <c r="Y13" s="214">
        <v>0.29666599999999999</v>
      </c>
      <c r="Z13" s="214">
        <v>0.32048300000000002</v>
      </c>
      <c r="AA13" s="214">
        <v>0.28841899999999998</v>
      </c>
      <c r="AB13" s="214">
        <v>0.27389200000000002</v>
      </c>
      <c r="AC13" s="214">
        <v>0.29909599999999997</v>
      </c>
      <c r="AD13" s="214">
        <v>0.31369999999999998</v>
      </c>
      <c r="AE13" s="214">
        <v>0.29703200000000002</v>
      </c>
      <c r="AF13" s="214">
        <v>0.27813300000000002</v>
      </c>
      <c r="AG13" s="214">
        <v>0.28261199999999997</v>
      </c>
      <c r="AH13" s="214">
        <v>0.27516099999999999</v>
      </c>
      <c r="AI13" s="214">
        <v>0.26519999999999999</v>
      </c>
      <c r="AJ13" s="214">
        <v>0.25703199999999998</v>
      </c>
      <c r="AK13" s="214">
        <v>0.28439999999999999</v>
      </c>
      <c r="AL13" s="214">
        <v>0.28487099999999999</v>
      </c>
      <c r="AM13" s="214">
        <v>0.28445199999999998</v>
      </c>
      <c r="AN13" s="214">
        <v>0.28986200000000001</v>
      </c>
      <c r="AO13" s="214">
        <v>0.306645</v>
      </c>
      <c r="AP13" s="214">
        <v>0.313633</v>
      </c>
      <c r="AQ13" s="214">
        <v>0.32754800000000001</v>
      </c>
      <c r="AR13" s="214">
        <v>0.3261</v>
      </c>
      <c r="AS13" s="214">
        <v>0.32064500000000001</v>
      </c>
      <c r="AT13" s="214">
        <v>0.30325800000000003</v>
      </c>
      <c r="AU13" s="214">
        <v>0.30159999999999998</v>
      </c>
      <c r="AV13" s="214">
        <v>0.29119400000000001</v>
      </c>
      <c r="AW13" s="214">
        <v>0.30866700000000002</v>
      </c>
      <c r="AX13" s="214">
        <v>0.307645</v>
      </c>
      <c r="AY13" s="214">
        <v>0.29777399999999998</v>
      </c>
      <c r="AZ13" s="214">
        <v>0.28135700000000002</v>
      </c>
      <c r="BA13" s="214">
        <v>0.29519299999999998</v>
      </c>
      <c r="BB13" s="754">
        <v>0.29749999999999999</v>
      </c>
      <c r="BC13" s="214">
        <v>0.32438699999999998</v>
      </c>
      <c r="BD13" s="214">
        <v>0.33279999999999998</v>
      </c>
      <c r="BE13" s="214">
        <v>0.30390299999999998</v>
      </c>
      <c r="BF13" s="214">
        <v>0.30896800000000002</v>
      </c>
      <c r="BG13" s="214">
        <v>0.27020349999999999</v>
      </c>
      <c r="BH13" s="214">
        <v>0.29985460000000003</v>
      </c>
      <c r="BI13" s="355">
        <v>0.31473580000000001</v>
      </c>
      <c r="BJ13" s="355">
        <v>0.32344699999999998</v>
      </c>
      <c r="BK13" s="355">
        <v>0.31075809999999998</v>
      </c>
      <c r="BL13" s="355">
        <v>0.30805890000000002</v>
      </c>
      <c r="BM13" s="355">
        <v>0.31357970000000002</v>
      </c>
      <c r="BN13" s="355">
        <v>0.32205050000000002</v>
      </c>
      <c r="BO13" s="355">
        <v>0.33217269999999999</v>
      </c>
      <c r="BP13" s="355">
        <v>0.33393010000000001</v>
      </c>
      <c r="BQ13" s="355">
        <v>0.33393719999999999</v>
      </c>
      <c r="BR13" s="355">
        <v>0.3288682</v>
      </c>
      <c r="BS13" s="355">
        <v>0.31728699999999999</v>
      </c>
      <c r="BT13" s="355">
        <v>0.29543199999999997</v>
      </c>
      <c r="BU13" s="355">
        <v>0.31317450000000002</v>
      </c>
      <c r="BV13" s="355">
        <v>0.32260149999999999</v>
      </c>
    </row>
    <row r="14" spans="1:74" x14ac:dyDescent="0.2">
      <c r="A14" s="639" t="s">
        <v>1363</v>
      </c>
      <c r="B14" s="640" t="s">
        <v>1364</v>
      </c>
      <c r="C14" s="214">
        <v>0.27428999999999998</v>
      </c>
      <c r="D14" s="214">
        <v>0.281107</v>
      </c>
      <c r="E14" s="214">
        <v>0.28270899999999999</v>
      </c>
      <c r="F14" s="214">
        <v>0.292966</v>
      </c>
      <c r="G14" s="214">
        <v>0.285387</v>
      </c>
      <c r="H14" s="214">
        <v>0.27366600000000002</v>
      </c>
      <c r="I14" s="214">
        <v>0.28506399999999998</v>
      </c>
      <c r="J14" s="214">
        <v>0.28741899999999998</v>
      </c>
      <c r="K14" s="214">
        <v>0.28126600000000002</v>
      </c>
      <c r="L14" s="214">
        <v>0.26912900000000001</v>
      </c>
      <c r="M14" s="214">
        <v>0.27010000000000001</v>
      </c>
      <c r="N14" s="214">
        <v>0.28564499999999998</v>
      </c>
      <c r="O14" s="214">
        <v>0.281225</v>
      </c>
      <c r="P14" s="214">
        <v>0.27732099999999998</v>
      </c>
      <c r="Q14" s="214">
        <v>0.27454800000000001</v>
      </c>
      <c r="R14" s="214">
        <v>0.27910000000000001</v>
      </c>
      <c r="S14" s="214">
        <v>0.274032</v>
      </c>
      <c r="T14" s="214">
        <v>0.27863300000000002</v>
      </c>
      <c r="U14" s="214">
        <v>0.28248299999999998</v>
      </c>
      <c r="V14" s="214">
        <v>0.28396700000000002</v>
      </c>
      <c r="W14" s="214">
        <v>0.25396600000000003</v>
      </c>
      <c r="X14" s="214">
        <v>0.264677</v>
      </c>
      <c r="Y14" s="214">
        <v>0.30676599999999998</v>
      </c>
      <c r="Z14" s="214">
        <v>0.31474099999999999</v>
      </c>
      <c r="AA14" s="214">
        <v>0.27264500000000003</v>
      </c>
      <c r="AB14" s="214">
        <v>0.25517800000000002</v>
      </c>
      <c r="AC14" s="214">
        <v>0.23641899999999999</v>
      </c>
      <c r="AD14" s="214">
        <v>0.27560000000000001</v>
      </c>
      <c r="AE14" s="214">
        <v>0.28487099999999999</v>
      </c>
      <c r="AF14" s="214">
        <v>0.29123300000000002</v>
      </c>
      <c r="AG14" s="214">
        <v>0.297709</v>
      </c>
      <c r="AH14" s="214">
        <v>0.298871</v>
      </c>
      <c r="AI14" s="214">
        <v>0.26383299999999998</v>
      </c>
      <c r="AJ14" s="214">
        <v>0.263096</v>
      </c>
      <c r="AK14" s="214">
        <v>0.27483299999999999</v>
      </c>
      <c r="AL14" s="214">
        <v>0.292709</v>
      </c>
      <c r="AM14" s="214">
        <v>0.30412899999999998</v>
      </c>
      <c r="AN14" s="214">
        <v>0.28389700000000001</v>
      </c>
      <c r="AO14" s="214">
        <v>0.28851599999999999</v>
      </c>
      <c r="AP14" s="214">
        <v>0.2838</v>
      </c>
      <c r="AQ14" s="214">
        <v>0.28522599999999998</v>
      </c>
      <c r="AR14" s="214">
        <v>0.27233299999999999</v>
      </c>
      <c r="AS14" s="214">
        <v>0.26896799999999998</v>
      </c>
      <c r="AT14" s="214">
        <v>0.27232299999999998</v>
      </c>
      <c r="AU14" s="214">
        <v>0.2732</v>
      </c>
      <c r="AV14" s="214">
        <v>0.26519399999999999</v>
      </c>
      <c r="AW14" s="214">
        <v>0.28063300000000002</v>
      </c>
      <c r="AX14" s="214">
        <v>0.28725800000000001</v>
      </c>
      <c r="AY14" s="214">
        <v>0.26629000000000003</v>
      </c>
      <c r="AZ14" s="214">
        <v>0.26167800000000002</v>
      </c>
      <c r="BA14" s="214">
        <v>0.29125800000000002</v>
      </c>
      <c r="BB14" s="754">
        <v>0.30343300000000001</v>
      </c>
      <c r="BC14" s="214">
        <v>0.297709</v>
      </c>
      <c r="BD14" s="214">
        <v>0.28243299999999999</v>
      </c>
      <c r="BE14" s="214">
        <v>0.302871</v>
      </c>
      <c r="BF14" s="214">
        <v>0.27967700000000001</v>
      </c>
      <c r="BG14" s="214">
        <v>0.25339109999999998</v>
      </c>
      <c r="BH14" s="214">
        <v>0.26498189999999999</v>
      </c>
      <c r="BI14" s="355">
        <v>0.2785724</v>
      </c>
      <c r="BJ14" s="355">
        <v>0.29152040000000001</v>
      </c>
      <c r="BK14" s="355">
        <v>0.27794229999999998</v>
      </c>
      <c r="BL14" s="355">
        <v>0.27554220000000001</v>
      </c>
      <c r="BM14" s="355">
        <v>0.27719660000000002</v>
      </c>
      <c r="BN14" s="355">
        <v>0.29299960000000003</v>
      </c>
      <c r="BO14" s="355">
        <v>0.28662349999999998</v>
      </c>
      <c r="BP14" s="355">
        <v>0.28738930000000001</v>
      </c>
      <c r="BQ14" s="355">
        <v>0.2827134</v>
      </c>
      <c r="BR14" s="355">
        <v>0.2801362</v>
      </c>
      <c r="BS14" s="355">
        <v>0.26517099999999999</v>
      </c>
      <c r="BT14" s="355">
        <v>0.26464090000000001</v>
      </c>
      <c r="BU14" s="355">
        <v>0.27878890000000001</v>
      </c>
      <c r="BV14" s="355">
        <v>0.2912708</v>
      </c>
    </row>
    <row r="15" spans="1:74" x14ac:dyDescent="0.2">
      <c r="A15" s="639" t="s">
        <v>1176</v>
      </c>
      <c r="B15" s="640" t="s">
        <v>1170</v>
      </c>
      <c r="C15" s="214">
        <v>-0.13958100000000001</v>
      </c>
      <c r="D15" s="214">
        <v>-6.5392000000000006E-2</v>
      </c>
      <c r="E15" s="214">
        <v>8.1937999999999997E-2</v>
      </c>
      <c r="F15" s="214">
        <v>0.24543499999999999</v>
      </c>
      <c r="G15" s="214">
        <v>0.28042099999999998</v>
      </c>
      <c r="H15" s="214">
        <v>0.268901</v>
      </c>
      <c r="I15" s="214">
        <v>0.275453</v>
      </c>
      <c r="J15" s="214">
        <v>0.23784</v>
      </c>
      <c r="K15" s="214">
        <v>4.6335000000000001E-2</v>
      </c>
      <c r="L15" s="214">
        <v>-0.13190199999999999</v>
      </c>
      <c r="M15" s="214">
        <v>-0.26316600000000001</v>
      </c>
      <c r="N15" s="214">
        <v>-0.23025699999999999</v>
      </c>
      <c r="O15" s="214">
        <v>-0.18396499999999999</v>
      </c>
      <c r="P15" s="214">
        <v>-7.4105000000000004E-2</v>
      </c>
      <c r="Q15" s="214">
        <v>9.7066E-2</v>
      </c>
      <c r="R15" s="214">
        <v>0.25426700000000002</v>
      </c>
      <c r="S15" s="214">
        <v>0.28412999999999999</v>
      </c>
      <c r="T15" s="214">
        <v>0.271368</v>
      </c>
      <c r="U15" s="214">
        <v>0.29026000000000002</v>
      </c>
      <c r="V15" s="214">
        <v>0.27838800000000002</v>
      </c>
      <c r="W15" s="214">
        <v>5.2533999999999997E-2</v>
      </c>
      <c r="X15" s="214">
        <v>-8.9901999999999996E-2</v>
      </c>
      <c r="Y15" s="214">
        <v>-0.221165</v>
      </c>
      <c r="Z15" s="214">
        <v>-0.24261099999999999</v>
      </c>
      <c r="AA15" s="214">
        <v>-0.17274100000000001</v>
      </c>
      <c r="AB15" s="214">
        <v>-0.134962</v>
      </c>
      <c r="AC15" s="214">
        <v>6.7516999999999994E-2</v>
      </c>
      <c r="AD15" s="214">
        <v>0.220501</v>
      </c>
      <c r="AE15" s="214">
        <v>0.29703299999999999</v>
      </c>
      <c r="AF15" s="214">
        <v>0.28933399999999998</v>
      </c>
      <c r="AG15" s="214">
        <v>0.266453</v>
      </c>
      <c r="AH15" s="214">
        <v>0.26135599999999998</v>
      </c>
      <c r="AI15" s="214">
        <v>4.8534000000000001E-2</v>
      </c>
      <c r="AJ15" s="214">
        <v>-8.4902000000000005E-2</v>
      </c>
      <c r="AK15" s="214">
        <v>-0.22289999999999999</v>
      </c>
      <c r="AL15" s="214">
        <v>-0.25174099999999999</v>
      </c>
      <c r="AM15" s="214">
        <v>-0.239258</v>
      </c>
      <c r="AN15" s="214">
        <v>-0.151724</v>
      </c>
      <c r="AO15" s="214">
        <v>6.5838999999999995E-2</v>
      </c>
      <c r="AP15" s="214">
        <v>0.226301</v>
      </c>
      <c r="AQ15" s="214">
        <v>0.27896799999999999</v>
      </c>
      <c r="AR15" s="214">
        <v>0.28889999999999999</v>
      </c>
      <c r="AS15" s="214">
        <v>0.28071000000000002</v>
      </c>
      <c r="AT15" s="214">
        <v>0.25670900000000002</v>
      </c>
      <c r="AU15" s="214">
        <v>6.6365999999999994E-2</v>
      </c>
      <c r="AV15" s="214">
        <v>-8.4548999999999999E-2</v>
      </c>
      <c r="AW15" s="214">
        <v>-0.24423300000000001</v>
      </c>
      <c r="AX15" s="214">
        <v>-0.26828999999999997</v>
      </c>
      <c r="AY15" s="214">
        <v>-0.213418</v>
      </c>
      <c r="AZ15" s="214">
        <v>-0.14124900000000001</v>
      </c>
      <c r="BA15" s="214">
        <v>9.0065999999999993E-2</v>
      </c>
      <c r="BB15" s="754">
        <v>0.25010100000000002</v>
      </c>
      <c r="BC15" s="214">
        <v>0.27845300000000001</v>
      </c>
      <c r="BD15" s="214">
        <v>0.29406700000000002</v>
      </c>
      <c r="BE15" s="214">
        <v>0.264903</v>
      </c>
      <c r="BF15" s="214">
        <v>0.23641999999999999</v>
      </c>
      <c r="BG15" s="214">
        <v>3.3773600000000001E-2</v>
      </c>
      <c r="BH15" s="214">
        <v>-8.6751999999999996E-2</v>
      </c>
      <c r="BI15" s="355">
        <v>-0.21052199999999999</v>
      </c>
      <c r="BJ15" s="355">
        <v>-0.22384599999999999</v>
      </c>
      <c r="BK15" s="355">
        <v>-0.15521470000000001</v>
      </c>
      <c r="BL15" s="355">
        <v>-9.7702600000000001E-2</v>
      </c>
      <c r="BM15" s="355">
        <v>6.9239200000000001E-2</v>
      </c>
      <c r="BN15" s="355">
        <v>0.22878039999999999</v>
      </c>
      <c r="BO15" s="355">
        <v>0.26598100000000002</v>
      </c>
      <c r="BP15" s="355">
        <v>0.2630538</v>
      </c>
      <c r="BQ15" s="355">
        <v>0.26728479999999999</v>
      </c>
      <c r="BR15" s="355">
        <v>0.25045980000000001</v>
      </c>
      <c r="BS15" s="355">
        <v>1.37736E-2</v>
      </c>
      <c r="BT15" s="355">
        <v>-8.6751999999999996E-2</v>
      </c>
      <c r="BU15" s="355">
        <v>-0.21052199999999999</v>
      </c>
      <c r="BV15" s="355">
        <v>-0.25084600000000001</v>
      </c>
    </row>
    <row r="16" spans="1:74" x14ac:dyDescent="0.2">
      <c r="A16" s="639"/>
      <c r="B16" s="155" t="s">
        <v>1177</v>
      </c>
      <c r="C16" s="161"/>
      <c r="D16" s="161"/>
      <c r="E16" s="161"/>
      <c r="F16" s="161"/>
      <c r="G16" s="161"/>
      <c r="H16" s="161"/>
      <c r="I16" s="161"/>
      <c r="J16" s="161"/>
      <c r="K16" s="161"/>
      <c r="L16" s="161"/>
      <c r="M16" s="161"/>
      <c r="N16" s="161"/>
      <c r="O16" s="161"/>
      <c r="P16" s="161"/>
      <c r="Q16" s="161"/>
      <c r="R16" s="161"/>
      <c r="S16" s="161"/>
      <c r="T16" s="161"/>
      <c r="U16" s="161"/>
      <c r="V16" s="161"/>
      <c r="W16" s="161"/>
      <c r="X16" s="161"/>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1"/>
      <c r="AY16" s="647"/>
      <c r="AZ16" s="647"/>
      <c r="BA16" s="647"/>
      <c r="BB16" s="755"/>
      <c r="BC16" s="647"/>
      <c r="BD16" s="647"/>
      <c r="BE16" s="647"/>
      <c r="BF16" s="647"/>
      <c r="BG16" s="647"/>
      <c r="BH16" s="647"/>
      <c r="BI16" s="405"/>
      <c r="BJ16" s="405"/>
      <c r="BK16" s="405"/>
      <c r="BL16" s="405"/>
      <c r="BM16" s="405"/>
      <c r="BN16" s="405"/>
      <c r="BO16" s="405"/>
      <c r="BP16" s="405"/>
      <c r="BQ16" s="405"/>
      <c r="BR16" s="405"/>
      <c r="BS16" s="405"/>
      <c r="BT16" s="405"/>
      <c r="BU16" s="405"/>
      <c r="BV16" s="405"/>
    </row>
    <row r="17" spans="1:74" x14ac:dyDescent="0.2">
      <c r="A17" s="639" t="s">
        <v>1178</v>
      </c>
      <c r="B17" s="640" t="s">
        <v>1172</v>
      </c>
      <c r="C17" s="214">
        <v>-1.6386999999999999E-2</v>
      </c>
      <c r="D17" s="214">
        <v>-1.7000000000000001E-2</v>
      </c>
      <c r="E17" s="214">
        <v>-1.7160999999999999E-2</v>
      </c>
      <c r="F17" s="214">
        <v>-1.8100000000000002E-2</v>
      </c>
      <c r="G17" s="214">
        <v>-1.8870999999999999E-2</v>
      </c>
      <c r="H17" s="214">
        <v>-1.9033000000000001E-2</v>
      </c>
      <c r="I17" s="214">
        <v>-1.8773999999999999E-2</v>
      </c>
      <c r="J17" s="214">
        <v>-1.7967E-2</v>
      </c>
      <c r="K17" s="214">
        <v>-1.84E-2</v>
      </c>
      <c r="L17" s="214">
        <v>-1.8870999999999999E-2</v>
      </c>
      <c r="M17" s="214">
        <v>-1.8966E-2</v>
      </c>
      <c r="N17" s="214">
        <v>-1.8935E-2</v>
      </c>
      <c r="O17" s="214">
        <v>-1.8806E-2</v>
      </c>
      <c r="P17" s="214">
        <v>-1.8891999999999999E-2</v>
      </c>
      <c r="Q17" s="214">
        <v>-1.9193000000000002E-2</v>
      </c>
      <c r="R17" s="214">
        <v>-1.9932999999999999E-2</v>
      </c>
      <c r="S17" s="214">
        <v>-2.0032000000000001E-2</v>
      </c>
      <c r="T17" s="214">
        <v>-1.9966000000000001E-2</v>
      </c>
      <c r="U17" s="214">
        <v>-2.0129000000000001E-2</v>
      </c>
      <c r="V17" s="214">
        <v>-1.9418999999999999E-2</v>
      </c>
      <c r="W17" s="214">
        <v>-1.9665999999999999E-2</v>
      </c>
      <c r="X17" s="214">
        <v>-1.8967000000000001E-2</v>
      </c>
      <c r="Y17" s="214">
        <v>-0.02</v>
      </c>
      <c r="Z17" s="214">
        <v>-2.0934999999999999E-2</v>
      </c>
      <c r="AA17" s="214">
        <v>-2.0225E-2</v>
      </c>
      <c r="AB17" s="214">
        <v>-2.0677999999999998E-2</v>
      </c>
      <c r="AC17" s="214">
        <v>-2.0677000000000001E-2</v>
      </c>
      <c r="AD17" s="214">
        <v>-2.0299999999999999E-2</v>
      </c>
      <c r="AE17" s="214">
        <v>-2.0967E-2</v>
      </c>
      <c r="AF17" s="214">
        <v>-2.1533E-2</v>
      </c>
      <c r="AG17" s="214">
        <v>-2.1193E-2</v>
      </c>
      <c r="AH17" s="214">
        <v>-2.0774000000000001E-2</v>
      </c>
      <c r="AI17" s="214">
        <v>-2.0532999999999999E-2</v>
      </c>
      <c r="AJ17" s="214">
        <v>-2.1063999999999999E-2</v>
      </c>
      <c r="AK17" s="214">
        <v>-2.1565999999999998E-2</v>
      </c>
      <c r="AL17" s="214">
        <v>-2.1967E-2</v>
      </c>
      <c r="AM17" s="214">
        <v>-2.1484E-2</v>
      </c>
      <c r="AN17" s="214">
        <v>-2.1482999999999999E-2</v>
      </c>
      <c r="AO17" s="214">
        <v>-2.1323000000000002E-2</v>
      </c>
      <c r="AP17" s="214">
        <v>-2.06E-2</v>
      </c>
      <c r="AQ17" s="214">
        <v>-2.1451999999999999E-2</v>
      </c>
      <c r="AR17" s="214">
        <v>-2.2266999999999999E-2</v>
      </c>
      <c r="AS17" s="214">
        <v>-2.1419000000000001E-2</v>
      </c>
      <c r="AT17" s="214">
        <v>-2.171E-2</v>
      </c>
      <c r="AU17" s="214">
        <v>-2.1732999999999999E-2</v>
      </c>
      <c r="AV17" s="214">
        <v>-2.1548000000000001E-2</v>
      </c>
      <c r="AW17" s="214">
        <v>-2.1867000000000001E-2</v>
      </c>
      <c r="AX17" s="214">
        <v>-2.2452E-2</v>
      </c>
      <c r="AY17" s="214">
        <v>-2.2064E-2</v>
      </c>
      <c r="AZ17" s="214">
        <v>-2.1607000000000001E-2</v>
      </c>
      <c r="BA17" s="214">
        <v>-2.1741E-2</v>
      </c>
      <c r="BB17" s="754">
        <v>-2.0632999999999999E-2</v>
      </c>
      <c r="BC17" s="214">
        <v>-2.1193E-2</v>
      </c>
      <c r="BD17" s="214">
        <v>-2.1666999999999999E-2</v>
      </c>
      <c r="BE17" s="214">
        <v>-2.1128999999999998E-2</v>
      </c>
      <c r="BF17" s="214">
        <v>-2.2225999999999999E-2</v>
      </c>
      <c r="BG17" s="214">
        <v>-2.0314599999999999E-2</v>
      </c>
      <c r="BH17" s="214">
        <v>-2.0012200000000001E-2</v>
      </c>
      <c r="BI17" s="355">
        <v>-2.07636E-2</v>
      </c>
      <c r="BJ17" s="355">
        <v>-2.0878299999999999E-2</v>
      </c>
      <c r="BK17" s="355">
        <v>-2.0545899999999999E-2</v>
      </c>
      <c r="BL17" s="355">
        <v>-2.0034E-2</v>
      </c>
      <c r="BM17" s="355">
        <v>-2.07034E-2</v>
      </c>
      <c r="BN17" s="355">
        <v>-2.0132000000000001E-2</v>
      </c>
      <c r="BO17" s="355">
        <v>-2.0798400000000002E-2</v>
      </c>
      <c r="BP17" s="355">
        <v>-2.1173500000000001E-2</v>
      </c>
      <c r="BQ17" s="355">
        <v>-2.08139E-2</v>
      </c>
      <c r="BR17" s="355">
        <v>-2.08588E-2</v>
      </c>
      <c r="BS17" s="355">
        <v>-2.078E-2</v>
      </c>
      <c r="BT17" s="355">
        <v>-2.0298500000000001E-2</v>
      </c>
      <c r="BU17" s="355">
        <v>-2.1249899999999999E-2</v>
      </c>
      <c r="BV17" s="355">
        <v>-2.1122499999999999E-2</v>
      </c>
    </row>
    <row r="18" spans="1:74" x14ac:dyDescent="0.2">
      <c r="A18" s="639"/>
      <c r="B18" s="640"/>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647"/>
      <c r="AZ18" s="647"/>
      <c r="BA18" s="647"/>
      <c r="BB18" s="755"/>
      <c r="BC18" s="647"/>
      <c r="BD18" s="647"/>
      <c r="BE18" s="647"/>
      <c r="BF18" s="647"/>
      <c r="BG18" s="647"/>
      <c r="BH18" s="214"/>
      <c r="BI18" s="405"/>
      <c r="BJ18" s="405"/>
      <c r="BK18" s="405"/>
      <c r="BL18" s="405"/>
      <c r="BM18" s="405"/>
      <c r="BN18" s="405"/>
      <c r="BO18" s="405"/>
      <c r="BP18" s="405"/>
      <c r="BQ18" s="405"/>
      <c r="BR18" s="405"/>
      <c r="BS18" s="405"/>
      <c r="BT18" s="405"/>
      <c r="BU18" s="405"/>
      <c r="BV18" s="405"/>
    </row>
    <row r="19" spans="1:74" x14ac:dyDescent="0.2">
      <c r="A19" s="638"/>
      <c r="B19" s="155" t="s">
        <v>1179</v>
      </c>
      <c r="C19" s="161"/>
      <c r="D19" s="161"/>
      <c r="E19" s="161"/>
      <c r="F19" s="161"/>
      <c r="G19" s="161"/>
      <c r="H19" s="161"/>
      <c r="I19" s="161"/>
      <c r="J19" s="161"/>
      <c r="K19" s="161"/>
      <c r="L19" s="161"/>
      <c r="M19" s="161"/>
      <c r="N19" s="161"/>
      <c r="O19" s="161"/>
      <c r="P19" s="161"/>
      <c r="Q19" s="161"/>
      <c r="R19" s="161"/>
      <c r="S19" s="161"/>
      <c r="T19" s="161"/>
      <c r="U19" s="161"/>
      <c r="V19" s="161"/>
      <c r="W19" s="161"/>
      <c r="X19" s="161"/>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161"/>
      <c r="AU19" s="161"/>
      <c r="AV19" s="161"/>
      <c r="AW19" s="161"/>
      <c r="AX19" s="161"/>
      <c r="AY19" s="647"/>
      <c r="AZ19" s="647"/>
      <c r="BA19" s="647"/>
      <c r="BB19" s="755"/>
      <c r="BC19" s="647"/>
      <c r="BD19" s="647"/>
      <c r="BE19" s="647"/>
      <c r="BF19" s="647"/>
      <c r="BG19" s="647"/>
      <c r="BH19" s="214"/>
      <c r="BI19" s="405"/>
      <c r="BJ19" s="405"/>
      <c r="BK19" s="405"/>
      <c r="BL19" s="405"/>
      <c r="BM19" s="405"/>
      <c r="BN19" s="405"/>
      <c r="BO19" s="405"/>
      <c r="BP19" s="405"/>
      <c r="BQ19" s="405"/>
      <c r="BR19" s="405"/>
      <c r="BS19" s="405"/>
      <c r="BT19" s="405"/>
      <c r="BU19" s="405"/>
      <c r="BV19" s="405"/>
    </row>
    <row r="20" spans="1:74" x14ac:dyDescent="0.2">
      <c r="A20" s="639" t="s">
        <v>1180</v>
      </c>
      <c r="B20" s="640" t="s">
        <v>1181</v>
      </c>
      <c r="C20" s="214">
        <v>3.5399999999999999E-4</v>
      </c>
      <c r="D20" s="214">
        <v>2.8499999999999999E-4</v>
      </c>
      <c r="E20" s="214">
        <v>3.5399999999999999E-4</v>
      </c>
      <c r="F20" s="214">
        <v>2.9999999999999997E-4</v>
      </c>
      <c r="G20" s="214">
        <v>3.8699999999999997E-4</v>
      </c>
      <c r="H20" s="214">
        <v>2.6600000000000001E-4</v>
      </c>
      <c r="I20" s="214">
        <v>3.8699999999999997E-4</v>
      </c>
      <c r="J20" s="214">
        <v>3.8699999999999997E-4</v>
      </c>
      <c r="K20" s="214">
        <v>2.9999999999999997E-4</v>
      </c>
      <c r="L20" s="214">
        <v>3.5399999999999999E-4</v>
      </c>
      <c r="M20" s="214">
        <v>3.6600000000000001E-4</v>
      </c>
      <c r="N20" s="214">
        <v>2.9E-4</v>
      </c>
      <c r="O20" s="214">
        <v>-1.4031999999999999E-2</v>
      </c>
      <c r="P20" s="214">
        <v>-2.3713999999999999E-2</v>
      </c>
      <c r="Q20" s="214">
        <v>-2.0645E-2</v>
      </c>
      <c r="R20" s="214">
        <v>-1.6466999999999999E-2</v>
      </c>
      <c r="S20" s="214">
        <v>-2.8289999999999999E-2</v>
      </c>
      <c r="T20" s="214">
        <v>-2.3800000000000002E-2</v>
      </c>
      <c r="U20" s="214">
        <v>-3.8646E-2</v>
      </c>
      <c r="V20" s="214">
        <v>-5.6418999999999997E-2</v>
      </c>
      <c r="W20" s="214">
        <v>-4.5267000000000002E-2</v>
      </c>
      <c r="X20" s="214">
        <v>-6.2516000000000002E-2</v>
      </c>
      <c r="Y20" s="214">
        <v>-4.8432999999999997E-2</v>
      </c>
      <c r="Z20" s="214">
        <v>-7.0031999999999997E-2</v>
      </c>
      <c r="AA20" s="214">
        <v>-6.6968E-2</v>
      </c>
      <c r="AB20" s="214">
        <v>-7.0749999999999993E-2</v>
      </c>
      <c r="AC20" s="214">
        <v>-5.5E-2</v>
      </c>
      <c r="AD20" s="214">
        <v>-6.2167E-2</v>
      </c>
      <c r="AE20" s="214">
        <v>-7.7482999999999996E-2</v>
      </c>
      <c r="AF20" s="214">
        <v>-7.0000000000000007E-2</v>
      </c>
      <c r="AG20" s="214">
        <v>-6.5290000000000001E-2</v>
      </c>
      <c r="AH20" s="214">
        <v>-0.06</v>
      </c>
      <c r="AI20" s="214">
        <v>-5.1066E-2</v>
      </c>
      <c r="AJ20" s="214">
        <v>-6.7934999999999995E-2</v>
      </c>
      <c r="AK20" s="214">
        <v>-6.5500000000000003E-2</v>
      </c>
      <c r="AL20" s="214">
        <v>-6.3450999999999994E-2</v>
      </c>
      <c r="AM20" s="214">
        <v>-8.2807000000000006E-2</v>
      </c>
      <c r="AN20" s="214">
        <v>-7.5759000000000007E-2</v>
      </c>
      <c r="AO20" s="214">
        <v>-8.4584999999999994E-2</v>
      </c>
      <c r="AP20" s="214">
        <v>-8.5793999999999995E-2</v>
      </c>
      <c r="AQ20" s="214">
        <v>-9.2497999999999997E-2</v>
      </c>
      <c r="AR20" s="214">
        <v>-8.0776000000000001E-2</v>
      </c>
      <c r="AS20" s="214">
        <v>-9.0852000000000002E-2</v>
      </c>
      <c r="AT20" s="214">
        <v>-0.105335</v>
      </c>
      <c r="AU20" s="214">
        <v>-0.116413</v>
      </c>
      <c r="AV20" s="214">
        <v>-9.1025999999999996E-2</v>
      </c>
      <c r="AW20" s="214">
        <v>-9.1443999999999998E-2</v>
      </c>
      <c r="AX20" s="214">
        <v>-0.13924700000000001</v>
      </c>
      <c r="AY20" s="214">
        <v>-0.135022</v>
      </c>
      <c r="AZ20" s="214">
        <v>-0.134992</v>
      </c>
      <c r="BA20" s="214">
        <v>-0.17088100000000001</v>
      </c>
      <c r="BB20" s="754">
        <v>-0.16809399999999999</v>
      </c>
      <c r="BC20" s="214">
        <v>-0.19141</v>
      </c>
      <c r="BD20" s="214">
        <v>-0.119546</v>
      </c>
      <c r="BE20" s="214">
        <v>-0.200569</v>
      </c>
      <c r="BF20" s="214">
        <v>-0.210171</v>
      </c>
      <c r="BG20" s="214">
        <v>-0.27208520000000003</v>
      </c>
      <c r="BH20" s="214">
        <v>-0.17377500000000001</v>
      </c>
      <c r="BI20" s="355">
        <v>-0.26036910000000002</v>
      </c>
      <c r="BJ20" s="355">
        <v>-0.2614629</v>
      </c>
      <c r="BK20" s="355">
        <v>-0.27807920000000003</v>
      </c>
      <c r="BL20" s="355">
        <v>-0.29952319999999999</v>
      </c>
      <c r="BM20" s="355">
        <v>-0.29876209999999997</v>
      </c>
      <c r="BN20" s="355">
        <v>-0.30849720000000003</v>
      </c>
      <c r="BO20" s="355">
        <v>-0.30070920000000001</v>
      </c>
      <c r="BP20" s="355">
        <v>-0.28459190000000001</v>
      </c>
      <c r="BQ20" s="355">
        <v>-0.28211269999999999</v>
      </c>
      <c r="BR20" s="355">
        <v>-0.28242129999999999</v>
      </c>
      <c r="BS20" s="355">
        <v>-0.29055569999999997</v>
      </c>
      <c r="BT20" s="355">
        <v>-0.29535060000000002</v>
      </c>
      <c r="BU20" s="355">
        <v>-0.30182690000000001</v>
      </c>
      <c r="BV20" s="355">
        <v>-0.3019348</v>
      </c>
    </row>
    <row r="21" spans="1:74" x14ac:dyDescent="0.2">
      <c r="A21" s="639" t="s">
        <v>1182</v>
      </c>
      <c r="B21" s="640" t="s">
        <v>1191</v>
      </c>
      <c r="C21" s="214">
        <v>2.1198000000000002E-2</v>
      </c>
      <c r="D21" s="214">
        <v>-2.2959E-2</v>
      </c>
      <c r="E21" s="214">
        <v>-0.14372199999999999</v>
      </c>
      <c r="F21" s="214">
        <v>-0.172014</v>
      </c>
      <c r="G21" s="214">
        <v>-0.22742299999999999</v>
      </c>
      <c r="H21" s="214">
        <v>-0.15632499999999999</v>
      </c>
      <c r="I21" s="214">
        <v>-0.187167</v>
      </c>
      <c r="J21" s="214">
        <v>-0.209954</v>
      </c>
      <c r="K21" s="214">
        <v>-0.24641099999999999</v>
      </c>
      <c r="L21" s="214">
        <v>-0.249893</v>
      </c>
      <c r="M21" s="214">
        <v>-0.24096100000000001</v>
      </c>
      <c r="N21" s="214">
        <v>-0.25353199999999998</v>
      </c>
      <c r="O21" s="214">
        <v>-0.168264</v>
      </c>
      <c r="P21" s="214">
        <v>-0.120922</v>
      </c>
      <c r="Q21" s="214">
        <v>-0.208514</v>
      </c>
      <c r="R21" s="214">
        <v>-0.32799499999999998</v>
      </c>
      <c r="S21" s="214">
        <v>-0.38427899999999998</v>
      </c>
      <c r="T21" s="214">
        <v>-0.29239599999999999</v>
      </c>
      <c r="U21" s="214">
        <v>-0.37172500000000003</v>
      </c>
      <c r="V21" s="214">
        <v>-0.327511</v>
      </c>
      <c r="W21" s="214">
        <v>-0.38677899999999998</v>
      </c>
      <c r="X21" s="214">
        <v>-0.44963900000000001</v>
      </c>
      <c r="Y21" s="214">
        <v>-0.33450400000000002</v>
      </c>
      <c r="Z21" s="214">
        <v>-0.39369999999999999</v>
      </c>
      <c r="AA21" s="214">
        <v>-0.35463099999999997</v>
      </c>
      <c r="AB21" s="214">
        <v>-0.49879499999999999</v>
      </c>
      <c r="AC21" s="214">
        <v>-0.32268599999999997</v>
      </c>
      <c r="AD21" s="214">
        <v>-0.50121899999999997</v>
      </c>
      <c r="AE21" s="214">
        <v>-0.49149900000000002</v>
      </c>
      <c r="AF21" s="214">
        <v>-0.44181199999999998</v>
      </c>
      <c r="AG21" s="214">
        <v>-0.499282</v>
      </c>
      <c r="AH21" s="214">
        <v>-0.48520099999999999</v>
      </c>
      <c r="AI21" s="214">
        <v>-0.64718900000000001</v>
      </c>
      <c r="AJ21" s="214">
        <v>-0.48513000000000001</v>
      </c>
      <c r="AK21" s="214">
        <v>-0.56873200000000002</v>
      </c>
      <c r="AL21" s="214">
        <v>-0.60536000000000001</v>
      </c>
      <c r="AM21" s="214">
        <v>-0.70120400000000005</v>
      </c>
      <c r="AN21" s="214">
        <v>-0.66364800000000002</v>
      </c>
      <c r="AO21" s="214">
        <v>-0.54281100000000004</v>
      </c>
      <c r="AP21" s="214">
        <v>-0.58425000000000005</v>
      </c>
      <c r="AQ21" s="214">
        <v>-0.74161600000000005</v>
      </c>
      <c r="AR21" s="214">
        <v>-0.65653700000000004</v>
      </c>
      <c r="AS21" s="214">
        <v>-0.63570000000000004</v>
      </c>
      <c r="AT21" s="214">
        <v>-0.54196800000000001</v>
      </c>
      <c r="AU21" s="214">
        <v>-0.53085700000000002</v>
      </c>
      <c r="AV21" s="214">
        <v>-0.728043</v>
      </c>
      <c r="AW21" s="214">
        <v>-0.66368300000000002</v>
      </c>
      <c r="AX21" s="214">
        <v>-0.88667200000000002</v>
      </c>
      <c r="AY21" s="214">
        <v>-0.80062800000000001</v>
      </c>
      <c r="AZ21" s="214">
        <v>-0.71421400000000002</v>
      </c>
      <c r="BA21" s="214">
        <v>-0.843642</v>
      </c>
      <c r="BB21" s="754">
        <v>-0.781447</v>
      </c>
      <c r="BC21" s="214">
        <v>-0.73491799999999996</v>
      </c>
      <c r="BD21" s="214">
        <v>-0.62578599999999995</v>
      </c>
      <c r="BE21" s="214">
        <v>-0.662443</v>
      </c>
      <c r="BF21" s="214">
        <v>-0.611205</v>
      </c>
      <c r="BG21" s="214">
        <v>-0.88666666667000005</v>
      </c>
      <c r="BH21" s="214">
        <v>-0.80737137097</v>
      </c>
      <c r="BI21" s="355">
        <v>-0.67158340000000005</v>
      </c>
      <c r="BJ21" s="355">
        <v>-0.82803360000000004</v>
      </c>
      <c r="BK21" s="355">
        <v>-0.70619690000000002</v>
      </c>
      <c r="BL21" s="355">
        <v>-0.76883749999999995</v>
      </c>
      <c r="BM21" s="355">
        <v>-0.67448109999999994</v>
      </c>
      <c r="BN21" s="355">
        <v>-0.65901880000000002</v>
      </c>
      <c r="BO21" s="355">
        <v>-0.78208509999999998</v>
      </c>
      <c r="BP21" s="355">
        <v>-0.73114440000000003</v>
      </c>
      <c r="BQ21" s="355">
        <v>-0.70802489999999996</v>
      </c>
      <c r="BR21" s="355">
        <v>-0.69863370000000002</v>
      </c>
      <c r="BS21" s="355">
        <v>-0.68585169999999995</v>
      </c>
      <c r="BT21" s="355">
        <v>-0.77801330000000002</v>
      </c>
      <c r="BU21" s="355">
        <v>-0.85147030000000001</v>
      </c>
      <c r="BV21" s="355">
        <v>-0.97929639999999996</v>
      </c>
    </row>
    <row r="22" spans="1:74" x14ac:dyDescent="0.2">
      <c r="A22" s="639" t="s">
        <v>1183</v>
      </c>
      <c r="B22" s="640" t="s">
        <v>1184</v>
      </c>
      <c r="C22" s="214">
        <v>1.1839999999999999E-3</v>
      </c>
      <c r="D22" s="214">
        <v>-7.8059999999999996E-3</v>
      </c>
      <c r="E22" s="214">
        <v>-9.1009999999999997E-3</v>
      </c>
      <c r="F22" s="214">
        <v>-8.3859999999999994E-3</v>
      </c>
      <c r="G22" s="214">
        <v>-1.2834E-2</v>
      </c>
      <c r="H22" s="214">
        <v>-1.1531E-2</v>
      </c>
      <c r="I22" s="214">
        <v>-2.7352000000000001E-2</v>
      </c>
      <c r="J22" s="214">
        <v>-1.9314999999999999E-2</v>
      </c>
      <c r="K22" s="214">
        <v>-8.6840000000000007E-3</v>
      </c>
      <c r="L22" s="214">
        <v>3.7590000000000002E-3</v>
      </c>
      <c r="M22" s="214">
        <v>3.3419999999999999E-3</v>
      </c>
      <c r="N22" s="214">
        <v>-9.7619999999999998E-3</v>
      </c>
      <c r="O22" s="214">
        <v>-5.0366000000000001E-2</v>
      </c>
      <c r="P22" s="214">
        <v>-8.7829999999999991E-3</v>
      </c>
      <c r="Q22" s="214">
        <v>-6.5468999999999999E-2</v>
      </c>
      <c r="R22" s="214">
        <v>-4.7218999999999997E-2</v>
      </c>
      <c r="S22" s="214">
        <v>-6.5554000000000001E-2</v>
      </c>
      <c r="T22" s="214">
        <v>-5.4844999999999998E-2</v>
      </c>
      <c r="U22" s="214">
        <v>-8.4751999999999994E-2</v>
      </c>
      <c r="V22" s="214">
        <v>-9.5329999999999998E-2</v>
      </c>
      <c r="W22" s="214">
        <v>-9.2827000000000007E-2</v>
      </c>
      <c r="X22" s="214">
        <v>-4.5268999999999997E-2</v>
      </c>
      <c r="Y22" s="214">
        <v>-2.8818E-2</v>
      </c>
      <c r="Z22" s="214">
        <v>-2.9146999999999999E-2</v>
      </c>
      <c r="AA22" s="214">
        <v>-2.2613000000000001E-2</v>
      </c>
      <c r="AB22" s="214">
        <v>-4.6316999999999997E-2</v>
      </c>
      <c r="AC22" s="214">
        <v>-7.7253000000000002E-2</v>
      </c>
      <c r="AD22" s="214">
        <v>-6.3286999999999996E-2</v>
      </c>
      <c r="AE22" s="214">
        <v>-9.6129000000000006E-2</v>
      </c>
      <c r="AF22" s="214">
        <v>-0.12427199999999999</v>
      </c>
      <c r="AG22" s="214">
        <v>-0.10988299999999999</v>
      </c>
      <c r="AH22" s="214">
        <v>-0.118091</v>
      </c>
      <c r="AI22" s="214">
        <v>-9.0190999999999993E-2</v>
      </c>
      <c r="AJ22" s="214">
        <v>-9.7336000000000006E-2</v>
      </c>
      <c r="AK22" s="214">
        <v>-9.1871999999999995E-2</v>
      </c>
      <c r="AL22" s="214">
        <v>-5.7258999999999997E-2</v>
      </c>
      <c r="AM22" s="214">
        <v>-5.4113000000000001E-2</v>
      </c>
      <c r="AN22" s="214">
        <v>-4.2937999999999997E-2</v>
      </c>
      <c r="AO22" s="214">
        <v>-9.7968E-2</v>
      </c>
      <c r="AP22" s="214">
        <v>-0.12845400000000001</v>
      </c>
      <c r="AQ22" s="214">
        <v>-0.142425</v>
      </c>
      <c r="AR22" s="214">
        <v>-9.2171000000000003E-2</v>
      </c>
      <c r="AS22" s="214">
        <v>-8.0568000000000001E-2</v>
      </c>
      <c r="AT22" s="214">
        <v>-6.2594999999999998E-2</v>
      </c>
      <c r="AU22" s="214">
        <v>-0.10978499999999999</v>
      </c>
      <c r="AV22" s="214">
        <v>-9.3952999999999995E-2</v>
      </c>
      <c r="AW22" s="214">
        <v>-0.120063</v>
      </c>
      <c r="AX22" s="214">
        <v>-7.2202000000000002E-2</v>
      </c>
      <c r="AY22" s="214">
        <v>-2.8858000000000002E-2</v>
      </c>
      <c r="AZ22" s="214">
        <v>-7.5063000000000005E-2</v>
      </c>
      <c r="BA22" s="214">
        <v>-0.15587300000000001</v>
      </c>
      <c r="BB22" s="754">
        <v>-0.153559</v>
      </c>
      <c r="BC22" s="214">
        <v>-8.1296999999999994E-2</v>
      </c>
      <c r="BD22" s="214">
        <v>-0.12668199999999999</v>
      </c>
      <c r="BE22" s="214">
        <v>-9.2511999999999997E-2</v>
      </c>
      <c r="BF22" s="214">
        <v>-0.14990899999999999</v>
      </c>
      <c r="BG22" s="214">
        <v>-0.1671395</v>
      </c>
      <c r="BH22" s="647">
        <v>-0.1083004</v>
      </c>
      <c r="BI22" s="355">
        <v>-0.1647749</v>
      </c>
      <c r="BJ22" s="355">
        <v>-0.13008700000000001</v>
      </c>
      <c r="BK22" s="355">
        <v>-5.6903799999999997E-2</v>
      </c>
      <c r="BL22" s="355">
        <v>-8.0255699999999999E-2</v>
      </c>
      <c r="BM22" s="355">
        <v>-0.17818039999999999</v>
      </c>
      <c r="BN22" s="355">
        <v>-0.173237</v>
      </c>
      <c r="BO22" s="355">
        <v>-0.18117559999999999</v>
      </c>
      <c r="BP22" s="355">
        <v>-0.1418972</v>
      </c>
      <c r="BQ22" s="355">
        <v>-0.1961126</v>
      </c>
      <c r="BR22" s="355">
        <v>-0.19747980000000001</v>
      </c>
      <c r="BS22" s="355">
        <v>-0.134126</v>
      </c>
      <c r="BT22" s="355">
        <v>-0.17119229999999999</v>
      </c>
      <c r="BU22" s="355">
        <v>-0.14658579999999999</v>
      </c>
      <c r="BV22" s="355">
        <v>-0.1032409</v>
      </c>
    </row>
    <row r="23" spans="1:74" x14ac:dyDescent="0.2">
      <c r="A23" s="639" t="s">
        <v>191</v>
      </c>
      <c r="B23" s="640" t="s">
        <v>1185</v>
      </c>
      <c r="C23" s="214">
        <v>-5.5212999999999998E-2</v>
      </c>
      <c r="D23" s="214">
        <v>-0.13725000000000001</v>
      </c>
      <c r="E23" s="214">
        <v>-7.5923000000000004E-2</v>
      </c>
      <c r="F23" s="214">
        <v>-5.9131999999999997E-2</v>
      </c>
      <c r="G23" s="214">
        <v>-6.1331999999999998E-2</v>
      </c>
      <c r="H23" s="214">
        <v>-2.6047000000000001E-2</v>
      </c>
      <c r="I23" s="214">
        <v>-0.181835</v>
      </c>
      <c r="J23" s="214">
        <v>-0.15587300000000001</v>
      </c>
      <c r="K23" s="214">
        <v>-3.7537000000000001E-2</v>
      </c>
      <c r="L23" s="214">
        <v>-0.20626700000000001</v>
      </c>
      <c r="M23" s="214">
        <v>-4.7704000000000003E-2</v>
      </c>
      <c r="N23" s="214">
        <v>-0.18892999999999999</v>
      </c>
      <c r="O23" s="214">
        <v>-0.147455</v>
      </c>
      <c r="P23" s="214">
        <v>-0.11847000000000001</v>
      </c>
      <c r="Q23" s="214">
        <v>-0.12967500000000001</v>
      </c>
      <c r="R23" s="214">
        <v>-0.13894200000000001</v>
      </c>
      <c r="S23" s="214">
        <v>-0.14385899999999999</v>
      </c>
      <c r="T23" s="214">
        <v>-0.18390699999999999</v>
      </c>
      <c r="U23" s="214">
        <v>-0.18493799999999999</v>
      </c>
      <c r="V23" s="214">
        <v>-0.17299</v>
      </c>
      <c r="W23" s="214">
        <v>-0.135162</v>
      </c>
      <c r="X23" s="214">
        <v>-0.130798</v>
      </c>
      <c r="Y23" s="214">
        <v>-0.16863300000000001</v>
      </c>
      <c r="Z23" s="214">
        <v>-0.162221</v>
      </c>
      <c r="AA23" s="214">
        <v>-0.167985</v>
      </c>
      <c r="AB23" s="214">
        <v>-0.20810899999999999</v>
      </c>
      <c r="AC23" s="214">
        <v>-0.128862</v>
      </c>
      <c r="AD23" s="214">
        <v>-0.12613199999999999</v>
      </c>
      <c r="AE23" s="214">
        <v>-0.16547300000000001</v>
      </c>
      <c r="AF23" s="214">
        <v>-0.16389000000000001</v>
      </c>
      <c r="AG23" s="214">
        <v>-0.19997599999999999</v>
      </c>
      <c r="AH23" s="214">
        <v>-0.18726200000000001</v>
      </c>
      <c r="AI23" s="214">
        <v>-0.233042</v>
      </c>
      <c r="AJ23" s="214">
        <v>-0.14390500000000001</v>
      </c>
      <c r="AK23" s="214">
        <v>-0.17910200000000001</v>
      </c>
      <c r="AL23" s="214">
        <v>-0.159466</v>
      </c>
      <c r="AM23" s="214">
        <v>-0.18809500000000001</v>
      </c>
      <c r="AN23" s="214">
        <v>-0.212949</v>
      </c>
      <c r="AO23" s="214">
        <v>-0.199797</v>
      </c>
      <c r="AP23" s="214">
        <v>-0.20981900000000001</v>
      </c>
      <c r="AQ23" s="214">
        <v>-0.218667</v>
      </c>
      <c r="AR23" s="214">
        <v>-0.16676099999999999</v>
      </c>
      <c r="AS23" s="214">
        <v>-0.19217000000000001</v>
      </c>
      <c r="AT23" s="214">
        <v>-0.18978999999999999</v>
      </c>
      <c r="AU23" s="214">
        <v>-0.19400000000000001</v>
      </c>
      <c r="AV23" s="214">
        <v>-0.15138399999999999</v>
      </c>
      <c r="AW23" s="214">
        <v>-0.172595</v>
      </c>
      <c r="AX23" s="214">
        <v>-0.15956200000000001</v>
      </c>
      <c r="AY23" s="214">
        <v>-0.15362799999999999</v>
      </c>
      <c r="AZ23" s="214">
        <v>-0.211088</v>
      </c>
      <c r="BA23" s="214">
        <v>-0.16602700000000001</v>
      </c>
      <c r="BB23" s="754">
        <v>-0.184026</v>
      </c>
      <c r="BC23" s="214">
        <v>-0.15857599999999999</v>
      </c>
      <c r="BD23" s="214">
        <v>-0.20060700000000001</v>
      </c>
      <c r="BE23" s="214">
        <v>-0.170874</v>
      </c>
      <c r="BF23" s="214">
        <v>-0.15368599999999999</v>
      </c>
      <c r="BG23" s="214">
        <v>-0.241339</v>
      </c>
      <c r="BH23" s="214">
        <v>-0.24608050000000001</v>
      </c>
      <c r="BI23" s="355">
        <v>-0.22752220000000001</v>
      </c>
      <c r="BJ23" s="355">
        <v>-0.22494520000000001</v>
      </c>
      <c r="BK23" s="355">
        <v>-0.25706810000000002</v>
      </c>
      <c r="BL23" s="355">
        <v>-0.2486901</v>
      </c>
      <c r="BM23" s="355">
        <v>-0.2168291</v>
      </c>
      <c r="BN23" s="355">
        <v>-0.2339907</v>
      </c>
      <c r="BO23" s="355">
        <v>-0.2310363</v>
      </c>
      <c r="BP23" s="355">
        <v>-0.2288993</v>
      </c>
      <c r="BQ23" s="355">
        <v>-0.26444289999999998</v>
      </c>
      <c r="BR23" s="355">
        <v>-0.2433284</v>
      </c>
      <c r="BS23" s="355">
        <v>-0.2667445</v>
      </c>
      <c r="BT23" s="355">
        <v>-0.25874449999999999</v>
      </c>
      <c r="BU23" s="355">
        <v>-0.24851380000000001</v>
      </c>
      <c r="BV23" s="355">
        <v>-0.24543509999999999</v>
      </c>
    </row>
    <row r="24" spans="1:74" x14ac:dyDescent="0.2">
      <c r="A24" s="639"/>
      <c r="B24" s="640"/>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647"/>
      <c r="AZ24" s="647"/>
      <c r="BA24" s="647"/>
      <c r="BB24" s="755"/>
      <c r="BC24" s="647"/>
      <c r="BD24" s="647"/>
      <c r="BE24" s="647"/>
      <c r="BF24" s="647"/>
      <c r="BG24" s="647"/>
      <c r="BH24" s="214"/>
      <c r="BI24" s="405"/>
      <c r="BJ24" s="405"/>
      <c r="BK24" s="405"/>
      <c r="BL24" s="405"/>
      <c r="BM24" s="405"/>
      <c r="BN24" s="405"/>
      <c r="BO24" s="405"/>
      <c r="BP24" s="405"/>
      <c r="BQ24" s="405"/>
      <c r="BR24" s="405"/>
      <c r="BS24" s="405"/>
      <c r="BT24" s="405"/>
      <c r="BU24" s="405"/>
      <c r="BV24" s="405"/>
    </row>
    <row r="25" spans="1:74" x14ac:dyDescent="0.2">
      <c r="A25" s="638"/>
      <c r="B25" s="155" t="s">
        <v>1186</v>
      </c>
      <c r="C25" s="161"/>
      <c r="D25" s="161"/>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1"/>
      <c r="AY25" s="647"/>
      <c r="AZ25" s="647"/>
      <c r="BA25" s="647"/>
      <c r="BB25" s="755"/>
      <c r="BC25" s="647"/>
      <c r="BD25" s="647"/>
      <c r="BE25" s="647"/>
      <c r="BF25" s="647"/>
      <c r="BG25" s="647"/>
      <c r="BH25" s="214"/>
      <c r="BI25" s="405"/>
      <c r="BJ25" s="405"/>
      <c r="BK25" s="405"/>
      <c r="BL25" s="405"/>
      <c r="BM25" s="405"/>
      <c r="BN25" s="405"/>
      <c r="BO25" s="405"/>
      <c r="BP25" s="405"/>
      <c r="BQ25" s="405"/>
      <c r="BR25" s="405"/>
      <c r="BS25" s="405"/>
      <c r="BT25" s="405"/>
      <c r="BU25" s="405"/>
      <c r="BV25" s="405"/>
    </row>
    <row r="26" spans="1:74" x14ac:dyDescent="0.2">
      <c r="A26" s="639" t="s">
        <v>1187</v>
      </c>
      <c r="B26" s="640" t="s">
        <v>1184</v>
      </c>
      <c r="C26" s="214">
        <v>0.37274200000000002</v>
      </c>
      <c r="D26" s="214">
        <v>0.326071</v>
      </c>
      <c r="E26" s="214">
        <v>0.30693599999999999</v>
      </c>
      <c r="F26" s="214">
        <v>0.26416699999999999</v>
      </c>
      <c r="G26" s="214">
        <v>0.239451</v>
      </c>
      <c r="H26" s="214">
        <v>0.26729999999999998</v>
      </c>
      <c r="I26" s="214">
        <v>0.27396799999999999</v>
      </c>
      <c r="J26" s="214">
        <v>0.27190399999999998</v>
      </c>
      <c r="K26" s="214">
        <v>0.37090000000000001</v>
      </c>
      <c r="L26" s="214">
        <v>0.40064499999999997</v>
      </c>
      <c r="M26" s="214">
        <v>0.43509999999999999</v>
      </c>
      <c r="N26" s="214">
        <v>0.43964500000000001</v>
      </c>
      <c r="O26" s="214">
        <v>0.39203199999999999</v>
      </c>
      <c r="P26" s="214">
        <v>0.38603599999999999</v>
      </c>
      <c r="Q26" s="214">
        <v>0.34058100000000002</v>
      </c>
      <c r="R26" s="214">
        <v>0.28249999999999997</v>
      </c>
      <c r="S26" s="214">
        <v>0.271291</v>
      </c>
      <c r="T26" s="214">
        <v>0.27426600000000001</v>
      </c>
      <c r="U26" s="214">
        <v>0.26551599999999997</v>
      </c>
      <c r="V26" s="214">
        <v>0.28000000000000003</v>
      </c>
      <c r="W26" s="214">
        <v>0.36913299999999999</v>
      </c>
      <c r="X26" s="214">
        <v>0.41822599999999999</v>
      </c>
      <c r="Y26" s="214">
        <v>0.50316700000000003</v>
      </c>
      <c r="Z26" s="214">
        <v>0.51245200000000002</v>
      </c>
      <c r="AA26" s="214">
        <v>0.45835500000000001</v>
      </c>
      <c r="AB26" s="214">
        <v>0.40550000000000003</v>
      </c>
      <c r="AC26" s="214">
        <v>0.32529000000000002</v>
      </c>
      <c r="AD26" s="214">
        <v>0.27053300000000002</v>
      </c>
      <c r="AE26" s="214">
        <v>0.254967</v>
      </c>
      <c r="AF26" s="214">
        <v>0.27873399999999998</v>
      </c>
      <c r="AG26" s="214">
        <v>0.27954800000000002</v>
      </c>
      <c r="AH26" s="214">
        <v>0.29390300000000003</v>
      </c>
      <c r="AI26" s="214">
        <v>0.38603300000000002</v>
      </c>
      <c r="AJ26" s="214">
        <v>0.44400000000000001</v>
      </c>
      <c r="AK26" s="214">
        <v>0.53756700000000002</v>
      </c>
      <c r="AL26" s="214">
        <v>0.51545099999999999</v>
      </c>
      <c r="AM26" s="214">
        <v>0.51516099999999998</v>
      </c>
      <c r="AN26" s="214">
        <v>0.43186200000000002</v>
      </c>
      <c r="AO26" s="214">
        <v>0.34709699999999999</v>
      </c>
      <c r="AP26" s="214">
        <v>0.31176700000000002</v>
      </c>
      <c r="AQ26" s="214">
        <v>0.26957999999999999</v>
      </c>
      <c r="AR26" s="214">
        <v>0.27786699999999998</v>
      </c>
      <c r="AS26" s="214">
        <v>0.28154899999999999</v>
      </c>
      <c r="AT26" s="214">
        <v>0.28545199999999998</v>
      </c>
      <c r="AU26" s="214">
        <v>0.39329999999999998</v>
      </c>
      <c r="AV26" s="214">
        <v>0.48706500000000003</v>
      </c>
      <c r="AW26" s="214">
        <v>0.55526699999999996</v>
      </c>
      <c r="AX26" s="214">
        <v>0.53529000000000004</v>
      </c>
      <c r="AY26" s="214">
        <v>0.505355</v>
      </c>
      <c r="AZ26" s="214">
        <v>0.43682100000000001</v>
      </c>
      <c r="BA26" s="214">
        <v>0.34764600000000001</v>
      </c>
      <c r="BB26" s="754">
        <v>0.31769999999999998</v>
      </c>
      <c r="BC26" s="214">
        <v>0.292323</v>
      </c>
      <c r="BD26" s="214">
        <v>0.282833</v>
      </c>
      <c r="BE26" s="214">
        <v>0.29109699999999999</v>
      </c>
      <c r="BF26" s="214">
        <v>0.28880600000000001</v>
      </c>
      <c r="BG26" s="214">
        <v>0.34574500000000002</v>
      </c>
      <c r="BH26" s="214">
        <v>0.43585269999999998</v>
      </c>
      <c r="BI26" s="355">
        <v>0.49675760000000002</v>
      </c>
      <c r="BJ26" s="355">
        <v>0.49886649999999999</v>
      </c>
      <c r="BK26" s="355">
        <v>0.4712538</v>
      </c>
      <c r="BL26" s="355">
        <v>0.41802129999999998</v>
      </c>
      <c r="BM26" s="355">
        <v>0.34374290000000002</v>
      </c>
      <c r="BN26" s="355">
        <v>0.3177932</v>
      </c>
      <c r="BO26" s="355">
        <v>0.28426770000000001</v>
      </c>
      <c r="BP26" s="355">
        <v>0.29793449999999999</v>
      </c>
      <c r="BQ26" s="355">
        <v>0.28976879999999999</v>
      </c>
      <c r="BR26" s="355">
        <v>0.2968576</v>
      </c>
      <c r="BS26" s="355">
        <v>0.37400709999999998</v>
      </c>
      <c r="BT26" s="355">
        <v>0.44449949999999999</v>
      </c>
      <c r="BU26" s="355">
        <v>0.51770400000000005</v>
      </c>
      <c r="BV26" s="355">
        <v>0.50044949999999999</v>
      </c>
    </row>
    <row r="27" spans="1:74" x14ac:dyDescent="0.2">
      <c r="A27" s="639" t="s">
        <v>954</v>
      </c>
      <c r="B27" s="640" t="s">
        <v>1185</v>
      </c>
      <c r="C27" s="214">
        <v>0.17054800000000001</v>
      </c>
      <c r="D27" s="214">
        <v>0.18024999999999999</v>
      </c>
      <c r="E27" s="214">
        <v>0.18335399999999999</v>
      </c>
      <c r="F27" s="214">
        <v>0.16506599999999999</v>
      </c>
      <c r="G27" s="214">
        <v>0.14003199999999999</v>
      </c>
      <c r="H27" s="214">
        <v>0.15840000000000001</v>
      </c>
      <c r="I27" s="214">
        <v>0.15270900000000001</v>
      </c>
      <c r="J27" s="214">
        <v>0.17196700000000001</v>
      </c>
      <c r="K27" s="214">
        <v>0.18953300000000001</v>
      </c>
      <c r="L27" s="214">
        <v>0.16619300000000001</v>
      </c>
      <c r="M27" s="214">
        <v>0.160166</v>
      </c>
      <c r="N27" s="214">
        <v>0.14912900000000001</v>
      </c>
      <c r="O27" s="214">
        <v>0.131935</v>
      </c>
      <c r="P27" s="214">
        <v>0.14482100000000001</v>
      </c>
      <c r="Q27" s="214">
        <v>0.15432199999999999</v>
      </c>
      <c r="R27" s="214">
        <v>0.150066</v>
      </c>
      <c r="S27" s="214">
        <v>0.16083800000000001</v>
      </c>
      <c r="T27" s="214">
        <v>0.1565</v>
      </c>
      <c r="U27" s="214">
        <v>0.14816099999999999</v>
      </c>
      <c r="V27" s="214">
        <v>0.14438699999999999</v>
      </c>
      <c r="W27" s="214">
        <v>0.1741</v>
      </c>
      <c r="X27" s="214">
        <v>0.17535400000000001</v>
      </c>
      <c r="Y27" s="214">
        <v>0.15506600000000001</v>
      </c>
      <c r="Z27" s="214">
        <v>0.14661199999999999</v>
      </c>
      <c r="AA27" s="214">
        <v>0.13051599999999999</v>
      </c>
      <c r="AB27" s="214">
        <v>0.13928499999999999</v>
      </c>
      <c r="AC27" s="214">
        <v>0.168935</v>
      </c>
      <c r="AD27" s="214">
        <v>0.13589999999999999</v>
      </c>
      <c r="AE27" s="214">
        <v>0.13864499999999999</v>
      </c>
      <c r="AF27" s="214">
        <v>0.13966600000000001</v>
      </c>
      <c r="AG27" s="214">
        <v>0.152419</v>
      </c>
      <c r="AH27" s="214">
        <v>0.155032</v>
      </c>
      <c r="AI27" s="214">
        <v>0.160133</v>
      </c>
      <c r="AJ27" s="214">
        <v>0.15648300000000001</v>
      </c>
      <c r="AK27" s="214">
        <v>0.145866</v>
      </c>
      <c r="AL27" s="214">
        <v>0.13403200000000001</v>
      </c>
      <c r="AM27" s="214">
        <v>0.157226</v>
      </c>
      <c r="AN27" s="214">
        <v>0.136655</v>
      </c>
      <c r="AO27" s="214">
        <v>0.14016100000000001</v>
      </c>
      <c r="AP27" s="214">
        <v>0.140433</v>
      </c>
      <c r="AQ27" s="214">
        <v>0.15058099999999999</v>
      </c>
      <c r="AR27" s="214">
        <v>0.15459999999999999</v>
      </c>
      <c r="AS27" s="214">
        <v>0.14341899999999999</v>
      </c>
      <c r="AT27" s="214">
        <v>0.14116100000000001</v>
      </c>
      <c r="AU27" s="214">
        <v>0.154033</v>
      </c>
      <c r="AV27" s="214">
        <v>0.145677</v>
      </c>
      <c r="AW27" s="214">
        <v>0.14360000000000001</v>
      </c>
      <c r="AX27" s="214">
        <v>0.13825799999999999</v>
      </c>
      <c r="AY27" s="214">
        <v>0.14435400000000001</v>
      </c>
      <c r="AZ27" s="214">
        <v>0.14960699999999999</v>
      </c>
      <c r="BA27" s="214">
        <v>0.170741</v>
      </c>
      <c r="BB27" s="754">
        <v>0.159466</v>
      </c>
      <c r="BC27" s="214">
        <v>0.191354</v>
      </c>
      <c r="BD27" s="214">
        <v>0.1905</v>
      </c>
      <c r="BE27" s="214">
        <v>0.154645</v>
      </c>
      <c r="BF27" s="214">
        <v>0.19109699999999999</v>
      </c>
      <c r="BG27" s="214">
        <v>0.1633753</v>
      </c>
      <c r="BH27" s="647">
        <v>0.16084209999999999</v>
      </c>
      <c r="BI27" s="355">
        <v>0.15351890000000001</v>
      </c>
      <c r="BJ27" s="355">
        <v>0.14846309999999999</v>
      </c>
      <c r="BK27" s="355">
        <v>0.139653</v>
      </c>
      <c r="BL27" s="355">
        <v>0.15511230000000001</v>
      </c>
      <c r="BM27" s="355">
        <v>0.15712960000000001</v>
      </c>
      <c r="BN27" s="355">
        <v>0.15485399999999999</v>
      </c>
      <c r="BO27" s="355">
        <v>0.16289290000000001</v>
      </c>
      <c r="BP27" s="355">
        <v>0.1597005</v>
      </c>
      <c r="BQ27" s="355">
        <v>0.1567183</v>
      </c>
      <c r="BR27" s="355">
        <v>0.15507270000000001</v>
      </c>
      <c r="BS27" s="355">
        <v>0.16842470000000001</v>
      </c>
      <c r="BT27" s="355">
        <v>0.1632314</v>
      </c>
      <c r="BU27" s="355">
        <v>0.15503620000000001</v>
      </c>
      <c r="BV27" s="355">
        <v>0.1496615</v>
      </c>
    </row>
    <row r="28" spans="1:74" x14ac:dyDescent="0.2">
      <c r="A28" s="639"/>
      <c r="B28" s="640"/>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647"/>
      <c r="AZ28" s="647"/>
      <c r="BA28" s="647"/>
      <c r="BB28" s="755"/>
      <c r="BC28" s="647"/>
      <c r="BD28" s="647"/>
      <c r="BE28" s="647"/>
      <c r="BF28" s="647"/>
      <c r="BG28" s="647"/>
      <c r="BH28" s="214"/>
      <c r="BI28" s="405"/>
      <c r="BJ28" s="405"/>
      <c r="BK28" s="405"/>
      <c r="BL28" s="405"/>
      <c r="BM28" s="405"/>
      <c r="BN28" s="405"/>
      <c r="BO28" s="405"/>
      <c r="BP28" s="405"/>
      <c r="BQ28" s="405"/>
      <c r="BR28" s="405"/>
      <c r="BS28" s="405"/>
      <c r="BT28" s="405"/>
      <c r="BU28" s="405"/>
      <c r="BV28" s="405"/>
    </row>
    <row r="29" spans="1:74" x14ac:dyDescent="0.2">
      <c r="A29" s="638"/>
      <c r="B29" s="155" t="s">
        <v>1188</v>
      </c>
      <c r="C29" s="161"/>
      <c r="D29" s="161"/>
      <c r="E29" s="161"/>
      <c r="F29" s="161"/>
      <c r="G29" s="161"/>
      <c r="H29" s="161"/>
      <c r="I29" s="161"/>
      <c r="J29" s="161"/>
      <c r="K29" s="161"/>
      <c r="L29" s="161"/>
      <c r="M29" s="161"/>
      <c r="N29" s="161"/>
      <c r="O29" s="161"/>
      <c r="P29" s="161"/>
      <c r="Q29" s="161"/>
      <c r="R29" s="161"/>
      <c r="S29" s="161"/>
      <c r="T29" s="161"/>
      <c r="U29" s="161"/>
      <c r="V29" s="161"/>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647"/>
      <c r="AZ29" s="647"/>
      <c r="BA29" s="647"/>
      <c r="BB29" s="755"/>
      <c r="BC29" s="647"/>
      <c r="BD29" s="647"/>
      <c r="BE29" s="647"/>
      <c r="BF29" s="647"/>
      <c r="BG29" s="647"/>
      <c r="BH29" s="647"/>
      <c r="BI29" s="405"/>
      <c r="BJ29" s="405"/>
      <c r="BK29" s="405"/>
      <c r="BL29" s="405"/>
      <c r="BM29" s="405"/>
      <c r="BN29" s="405"/>
      <c r="BO29" s="405"/>
      <c r="BP29" s="405"/>
      <c r="BQ29" s="405"/>
      <c r="BR29" s="405"/>
      <c r="BS29" s="405"/>
      <c r="BT29" s="405"/>
      <c r="BU29" s="405"/>
      <c r="BV29" s="405"/>
    </row>
    <row r="30" spans="1:74" x14ac:dyDescent="0.2">
      <c r="A30" s="639" t="s">
        <v>1189</v>
      </c>
      <c r="B30" s="640" t="s">
        <v>1190</v>
      </c>
      <c r="C30" s="214">
        <v>0.95890200000000003</v>
      </c>
      <c r="D30" s="214">
        <v>0.99560599999999999</v>
      </c>
      <c r="E30" s="214">
        <v>0.932612</v>
      </c>
      <c r="F30" s="214">
        <v>0.91676599999999997</v>
      </c>
      <c r="G30" s="214">
        <v>0.92180499999999999</v>
      </c>
      <c r="H30" s="214">
        <v>0.90123299999999995</v>
      </c>
      <c r="I30" s="214">
        <v>0.99638599999999999</v>
      </c>
      <c r="J30" s="214">
        <v>0.97774099999999997</v>
      </c>
      <c r="K30" s="214">
        <v>1.0702320000000001</v>
      </c>
      <c r="L30" s="214">
        <v>1.080225</v>
      </c>
      <c r="M30" s="214">
        <v>1.087966</v>
      </c>
      <c r="N30" s="214">
        <v>1.1112899999999999</v>
      </c>
      <c r="O30" s="214">
        <v>1.0587740000000001</v>
      </c>
      <c r="P30" s="214">
        <v>1.0216419999999999</v>
      </c>
      <c r="Q30" s="214">
        <v>1.030645</v>
      </c>
      <c r="R30" s="214">
        <v>0.95976600000000001</v>
      </c>
      <c r="S30" s="214">
        <v>0.97425700000000004</v>
      </c>
      <c r="T30" s="214">
        <v>0.98793299999999995</v>
      </c>
      <c r="U30" s="214">
        <v>1.0246120000000001</v>
      </c>
      <c r="V30" s="214">
        <v>1.1272249999999999</v>
      </c>
      <c r="W30" s="214">
        <v>1.090166</v>
      </c>
      <c r="X30" s="214">
        <v>1.0578369999999999</v>
      </c>
      <c r="Y30" s="214">
        <v>1.0981320000000001</v>
      </c>
      <c r="Z30" s="214">
        <v>1.0751280000000001</v>
      </c>
      <c r="AA30" s="214">
        <v>1.068063</v>
      </c>
      <c r="AB30" s="214">
        <v>1.0991420000000001</v>
      </c>
      <c r="AC30" s="214">
        <v>1.00458</v>
      </c>
      <c r="AD30" s="214">
        <v>1.0602659999999999</v>
      </c>
      <c r="AE30" s="214">
        <v>1.0743860000000001</v>
      </c>
      <c r="AF30" s="214">
        <v>1.0421659999999999</v>
      </c>
      <c r="AG30" s="214">
        <v>1.062289</v>
      </c>
      <c r="AH30" s="214">
        <v>1.0119670000000001</v>
      </c>
      <c r="AI30" s="214">
        <v>1.074133</v>
      </c>
      <c r="AJ30" s="214">
        <v>1.085418</v>
      </c>
      <c r="AK30" s="214">
        <v>1.165233</v>
      </c>
      <c r="AL30" s="214">
        <v>1.1558060000000001</v>
      </c>
      <c r="AM30" s="214">
        <v>1.1133550000000001</v>
      </c>
      <c r="AN30" s="214">
        <v>1.108449</v>
      </c>
      <c r="AO30" s="214">
        <v>1.1807700000000001</v>
      </c>
      <c r="AP30" s="214">
        <v>1.1401049999999999</v>
      </c>
      <c r="AQ30" s="214">
        <v>1.1311789999999999</v>
      </c>
      <c r="AR30" s="214">
        <v>1.0894250000000001</v>
      </c>
      <c r="AS30" s="214">
        <v>1.170083</v>
      </c>
      <c r="AT30" s="214">
        <v>1.111278</v>
      </c>
      <c r="AU30" s="214">
        <v>1.0531870000000001</v>
      </c>
      <c r="AV30" s="214">
        <v>1.16978</v>
      </c>
      <c r="AW30" s="214">
        <v>1.159022</v>
      </c>
      <c r="AX30" s="214">
        <v>1.1322700000000001</v>
      </c>
      <c r="AY30" s="214">
        <v>1.169913</v>
      </c>
      <c r="AZ30" s="214">
        <v>1.2107920000000001</v>
      </c>
      <c r="BA30" s="214">
        <v>1.1782790000000001</v>
      </c>
      <c r="BB30" s="754">
        <v>1.150072</v>
      </c>
      <c r="BC30" s="214">
        <v>1.232621</v>
      </c>
      <c r="BD30" s="214">
        <v>1.300454</v>
      </c>
      <c r="BE30" s="214">
        <v>1.238883</v>
      </c>
      <c r="BF30" s="214">
        <v>1.0869580000000001</v>
      </c>
      <c r="BG30" s="214">
        <v>1.1459779999999999</v>
      </c>
      <c r="BH30" s="647">
        <v>1.2550969999999999</v>
      </c>
      <c r="BI30" s="355">
        <v>1.2247779999999999</v>
      </c>
      <c r="BJ30" s="355">
        <v>1.2153499999999999</v>
      </c>
      <c r="BK30" s="355">
        <v>1.228858</v>
      </c>
      <c r="BL30" s="355">
        <v>1.2586470000000001</v>
      </c>
      <c r="BM30" s="355">
        <v>1.2279260000000001</v>
      </c>
      <c r="BN30" s="355">
        <v>1.261568</v>
      </c>
      <c r="BO30" s="355">
        <v>1.337385</v>
      </c>
      <c r="BP30" s="355">
        <v>1.3256509999999999</v>
      </c>
      <c r="BQ30" s="355">
        <v>1.4535830000000001</v>
      </c>
      <c r="BR30" s="355">
        <v>1.4440789999999999</v>
      </c>
      <c r="BS30" s="355">
        <v>1.48407</v>
      </c>
      <c r="BT30" s="355">
        <v>1.50176</v>
      </c>
      <c r="BU30" s="355">
        <v>1.5536559999999999</v>
      </c>
      <c r="BV30" s="355">
        <v>1.544853</v>
      </c>
    </row>
    <row r="31" spans="1:74" x14ac:dyDescent="0.2">
      <c r="A31" s="639" t="s">
        <v>1365</v>
      </c>
      <c r="B31" s="640" t="s">
        <v>1367</v>
      </c>
      <c r="C31" s="214">
        <v>1.3658110000000001</v>
      </c>
      <c r="D31" s="214">
        <v>1.297863</v>
      </c>
      <c r="E31" s="214">
        <v>1.10131</v>
      </c>
      <c r="F31" s="214">
        <v>0.88141899999999995</v>
      </c>
      <c r="G31" s="214">
        <v>0.627996</v>
      </c>
      <c r="H31" s="214">
        <v>0.66387499999999999</v>
      </c>
      <c r="I31" s="214">
        <v>0.76328499999999999</v>
      </c>
      <c r="J31" s="214">
        <v>0.73549799999999999</v>
      </c>
      <c r="K31" s="214">
        <v>0.82275600000000004</v>
      </c>
      <c r="L31" s="214">
        <v>1.033301</v>
      </c>
      <c r="M31" s="214">
        <v>1.1086720000000001</v>
      </c>
      <c r="N31" s="214">
        <v>1.2403379999999999</v>
      </c>
      <c r="O31" s="214">
        <v>1.393478</v>
      </c>
      <c r="P31" s="214">
        <v>1.142293</v>
      </c>
      <c r="Q31" s="214">
        <v>0.94410000000000005</v>
      </c>
      <c r="R31" s="214">
        <v>0.71477199999999996</v>
      </c>
      <c r="S31" s="214">
        <v>0.50014000000000003</v>
      </c>
      <c r="T31" s="214">
        <v>0.64550399999999997</v>
      </c>
      <c r="U31" s="214">
        <v>0.62556599999999996</v>
      </c>
      <c r="V31" s="214">
        <v>0.71432700000000005</v>
      </c>
      <c r="W31" s="214">
        <v>0.80315499999999995</v>
      </c>
      <c r="X31" s="214">
        <v>0.84445800000000004</v>
      </c>
      <c r="Y31" s="214">
        <v>1.049129</v>
      </c>
      <c r="Z31" s="214">
        <v>1.076622</v>
      </c>
      <c r="AA31" s="214">
        <v>1.2810790000000001</v>
      </c>
      <c r="AB31" s="214">
        <v>1.3045260000000001</v>
      </c>
      <c r="AC31" s="214">
        <v>0.97679700000000003</v>
      </c>
      <c r="AD31" s="214">
        <v>0.67274800000000001</v>
      </c>
      <c r="AE31" s="214">
        <v>0.59898499999999999</v>
      </c>
      <c r="AF31" s="214">
        <v>0.74405399999999999</v>
      </c>
      <c r="AG31" s="214">
        <v>0.69316999999999995</v>
      </c>
      <c r="AH31" s="214">
        <v>0.71989599999999998</v>
      </c>
      <c r="AI31" s="214">
        <v>0.67840999999999996</v>
      </c>
      <c r="AJ31" s="214">
        <v>0.79619300000000004</v>
      </c>
      <c r="AK31" s="214">
        <v>0.85830200000000001</v>
      </c>
      <c r="AL31" s="214">
        <v>1.079221</v>
      </c>
      <c r="AM31" s="214">
        <v>1.2451190000000001</v>
      </c>
      <c r="AN31" s="214">
        <v>1.2260070000000001</v>
      </c>
      <c r="AO31" s="214">
        <v>0.90651199999999998</v>
      </c>
      <c r="AP31" s="214">
        <v>0.65891599999999995</v>
      </c>
      <c r="AQ31" s="214">
        <v>0.66635200000000006</v>
      </c>
      <c r="AR31" s="214">
        <v>0.52826300000000004</v>
      </c>
      <c r="AS31" s="214">
        <v>0.63994499999999999</v>
      </c>
      <c r="AT31" s="214">
        <v>0.64551599999999998</v>
      </c>
      <c r="AU31" s="214">
        <v>0.74917699999999998</v>
      </c>
      <c r="AV31" s="214">
        <v>0.79473000000000005</v>
      </c>
      <c r="AW31" s="214">
        <v>0.86055000000000004</v>
      </c>
      <c r="AX31" s="214">
        <v>1.083521</v>
      </c>
      <c r="AY31" s="214">
        <v>1.360147</v>
      </c>
      <c r="AZ31" s="214">
        <v>0.95178700000000005</v>
      </c>
      <c r="BA31" s="214">
        <v>0.82916599999999996</v>
      </c>
      <c r="BB31" s="754">
        <v>0.74295299999999997</v>
      </c>
      <c r="BC31" s="214">
        <v>0.53217999999999999</v>
      </c>
      <c r="BD31" s="214">
        <v>0.53817999999999999</v>
      </c>
      <c r="BE31" s="214">
        <v>0.61720299999999995</v>
      </c>
      <c r="BF31" s="214">
        <v>0.58253699999999997</v>
      </c>
      <c r="BG31" s="214">
        <v>0.60030450000000002</v>
      </c>
      <c r="BH31" s="214">
        <v>0.69773586773999996</v>
      </c>
      <c r="BI31" s="355">
        <v>0.91954590000000003</v>
      </c>
      <c r="BJ31" s="355">
        <v>1.1084350000000001</v>
      </c>
      <c r="BK31" s="355">
        <v>1.315145</v>
      </c>
      <c r="BL31" s="355">
        <v>1.1190519999999999</v>
      </c>
      <c r="BM31" s="355">
        <v>0.89495880000000005</v>
      </c>
      <c r="BN31" s="355">
        <v>0.69399239999999995</v>
      </c>
      <c r="BO31" s="355">
        <v>0.57998320000000003</v>
      </c>
      <c r="BP31" s="355">
        <v>0.58168909999999996</v>
      </c>
      <c r="BQ31" s="355">
        <v>0.65099110000000004</v>
      </c>
      <c r="BR31" s="355">
        <v>0.6679138</v>
      </c>
      <c r="BS31" s="355">
        <v>0.78108069999999996</v>
      </c>
      <c r="BT31" s="355">
        <v>0.85930930000000005</v>
      </c>
      <c r="BU31" s="355">
        <v>0.92770940000000002</v>
      </c>
      <c r="BV31" s="355">
        <v>1.1168830000000001</v>
      </c>
    </row>
    <row r="32" spans="1:74" x14ac:dyDescent="0.2">
      <c r="A32" s="639" t="s">
        <v>1366</v>
      </c>
      <c r="B32" s="640" t="s">
        <v>1368</v>
      </c>
      <c r="C32" s="214">
        <v>0.335032</v>
      </c>
      <c r="D32" s="214">
        <v>0.30682100000000001</v>
      </c>
      <c r="E32" s="214">
        <v>0.28906399999999999</v>
      </c>
      <c r="F32" s="214">
        <v>0.29286600000000002</v>
      </c>
      <c r="G32" s="214">
        <v>0.34467700000000001</v>
      </c>
      <c r="H32" s="214">
        <v>0.28486600000000001</v>
      </c>
      <c r="I32" s="214">
        <v>0.311</v>
      </c>
      <c r="J32" s="214">
        <v>0.31603199999999998</v>
      </c>
      <c r="K32" s="214">
        <v>0.28939999999999999</v>
      </c>
      <c r="L32" s="214">
        <v>0.31180600000000003</v>
      </c>
      <c r="M32" s="214">
        <v>0.29203299999999999</v>
      </c>
      <c r="N32" s="214">
        <v>0.30267699999999997</v>
      </c>
      <c r="O32" s="214">
        <v>0.309838</v>
      </c>
      <c r="P32" s="214">
        <v>0.30278500000000003</v>
      </c>
      <c r="Q32" s="214">
        <v>0.29696699999999998</v>
      </c>
      <c r="R32" s="214">
        <v>0.29403299999999999</v>
      </c>
      <c r="S32" s="214">
        <v>0.26974100000000001</v>
      </c>
      <c r="T32" s="214">
        <v>0.29599999999999999</v>
      </c>
      <c r="U32" s="214">
        <v>0.31022499999999997</v>
      </c>
      <c r="V32" s="214">
        <v>0.295516</v>
      </c>
      <c r="W32" s="214">
        <v>0.27276600000000001</v>
      </c>
      <c r="X32" s="214">
        <v>0.28932200000000002</v>
      </c>
      <c r="Y32" s="214">
        <v>0.29673300000000002</v>
      </c>
      <c r="Z32" s="214">
        <v>0.33180599999999999</v>
      </c>
      <c r="AA32" s="214">
        <v>0.29845100000000002</v>
      </c>
      <c r="AB32" s="214">
        <v>0.26710699999999998</v>
      </c>
      <c r="AC32" s="214">
        <v>0.250967</v>
      </c>
      <c r="AD32" s="214">
        <v>0.29330000000000001</v>
      </c>
      <c r="AE32" s="214">
        <v>0.29064499999999999</v>
      </c>
      <c r="AF32" s="214">
        <v>0.30893300000000001</v>
      </c>
      <c r="AG32" s="214">
        <v>0.33706399999999997</v>
      </c>
      <c r="AH32" s="214">
        <v>0.32203199999999998</v>
      </c>
      <c r="AI32" s="214">
        <v>0.29173300000000002</v>
      </c>
      <c r="AJ32" s="214">
        <v>0.28787099999999999</v>
      </c>
      <c r="AK32" s="214">
        <v>0.311033</v>
      </c>
      <c r="AL32" s="214">
        <v>0.30461199999999999</v>
      </c>
      <c r="AM32" s="214">
        <v>0.329129</v>
      </c>
      <c r="AN32" s="214">
        <v>0.31658599999999998</v>
      </c>
      <c r="AO32" s="214">
        <v>0.28680699999999998</v>
      </c>
      <c r="AP32" s="214">
        <v>0.29186699999999999</v>
      </c>
      <c r="AQ32" s="214">
        <v>0.29970999999999998</v>
      </c>
      <c r="AR32" s="214">
        <v>0.30206699999999997</v>
      </c>
      <c r="AS32" s="214">
        <v>0.31238700000000003</v>
      </c>
      <c r="AT32" s="214">
        <v>0.30496800000000002</v>
      </c>
      <c r="AU32" s="214">
        <v>0.280333</v>
      </c>
      <c r="AV32" s="214">
        <v>0.242807</v>
      </c>
      <c r="AW32" s="214">
        <v>0.28160000000000002</v>
      </c>
      <c r="AX32" s="214">
        <v>0.31329000000000001</v>
      </c>
      <c r="AY32" s="214">
        <v>0.32725799999999999</v>
      </c>
      <c r="AZ32" s="214">
        <v>0.36935699999999999</v>
      </c>
      <c r="BA32" s="214">
        <v>0.313419</v>
      </c>
      <c r="BB32" s="754">
        <v>0.30813299999999999</v>
      </c>
      <c r="BC32" s="214">
        <v>0.33122600000000002</v>
      </c>
      <c r="BD32" s="214">
        <v>0.30343300000000001</v>
      </c>
      <c r="BE32" s="214">
        <v>0.30390299999999998</v>
      </c>
      <c r="BF32" s="214">
        <v>0.26893600000000001</v>
      </c>
      <c r="BG32" s="214">
        <v>0.28129549999999998</v>
      </c>
      <c r="BH32" s="214">
        <v>0.28004010000000001</v>
      </c>
      <c r="BI32" s="355">
        <v>0.28727580000000003</v>
      </c>
      <c r="BJ32" s="355">
        <v>0.30680210000000002</v>
      </c>
      <c r="BK32" s="355">
        <v>0.31063859999999999</v>
      </c>
      <c r="BL32" s="355">
        <v>0.298429</v>
      </c>
      <c r="BM32" s="355">
        <v>0.3033264</v>
      </c>
      <c r="BN32" s="355">
        <v>0.31635000000000002</v>
      </c>
      <c r="BO32" s="355">
        <v>0.301118</v>
      </c>
      <c r="BP32" s="355">
        <v>0.30164259999999998</v>
      </c>
      <c r="BQ32" s="355">
        <v>0.31666090000000002</v>
      </c>
      <c r="BR32" s="355">
        <v>0.29478290000000001</v>
      </c>
      <c r="BS32" s="355">
        <v>0.2764395</v>
      </c>
      <c r="BT32" s="355">
        <v>0.2890199</v>
      </c>
      <c r="BU32" s="355">
        <v>0.27481939999999999</v>
      </c>
      <c r="BV32" s="355">
        <v>0.30556870000000003</v>
      </c>
    </row>
    <row r="33" spans="1:74" x14ac:dyDescent="0.2">
      <c r="A33" s="639" t="s">
        <v>1192</v>
      </c>
      <c r="B33" s="640" t="s">
        <v>1184</v>
      </c>
      <c r="C33" s="214">
        <v>0.10315299999999999</v>
      </c>
      <c r="D33" s="214">
        <v>0.18554999999999999</v>
      </c>
      <c r="E33" s="214">
        <v>0.16999800000000001</v>
      </c>
      <c r="F33" s="214">
        <v>0.186783</v>
      </c>
      <c r="G33" s="214">
        <v>0.174007</v>
      </c>
      <c r="H33" s="214">
        <v>0.19403699999999999</v>
      </c>
      <c r="I33" s="214">
        <v>0.21732499999999999</v>
      </c>
      <c r="J33" s="214">
        <v>0.175589</v>
      </c>
      <c r="K33" s="214">
        <v>0.113917</v>
      </c>
      <c r="L33" s="214">
        <v>0.198436</v>
      </c>
      <c r="M33" s="214">
        <v>0.20017599999999999</v>
      </c>
      <c r="N33" s="214">
        <v>0.17330400000000001</v>
      </c>
      <c r="O33" s="214">
        <v>0.16599</v>
      </c>
      <c r="P33" s="214">
        <v>0.14400399999999999</v>
      </c>
      <c r="Q33" s="214">
        <v>0.12595100000000001</v>
      </c>
      <c r="R33" s="214">
        <v>0.218915</v>
      </c>
      <c r="S33" s="214">
        <v>0.18706200000000001</v>
      </c>
      <c r="T33" s="214">
        <v>0.147455</v>
      </c>
      <c r="U33" s="214">
        <v>0.15660399999999999</v>
      </c>
      <c r="V33" s="214">
        <v>0.18299399999999999</v>
      </c>
      <c r="W33" s="214">
        <v>0.16670599999999999</v>
      </c>
      <c r="X33" s="214">
        <v>0.23589499999999999</v>
      </c>
      <c r="Y33" s="214">
        <v>0.231685</v>
      </c>
      <c r="Z33" s="214">
        <v>0.20369399999999999</v>
      </c>
      <c r="AA33" s="214">
        <v>0.21009800000000001</v>
      </c>
      <c r="AB33" s="214">
        <v>0.13911200000000001</v>
      </c>
      <c r="AC33" s="214">
        <v>0.17494299999999999</v>
      </c>
      <c r="AD33" s="214">
        <v>0.22234599999999999</v>
      </c>
      <c r="AE33" s="214">
        <v>0.28858200000000001</v>
      </c>
      <c r="AF33" s="214">
        <v>0.24226400000000001</v>
      </c>
      <c r="AG33" s="214">
        <v>0.29744199999999998</v>
      </c>
      <c r="AH33" s="214">
        <v>0.24668399999999999</v>
      </c>
      <c r="AI33" s="214">
        <v>0.16597700000000001</v>
      </c>
      <c r="AJ33" s="214">
        <v>0.23176099999999999</v>
      </c>
      <c r="AK33" s="214">
        <v>0.206761</v>
      </c>
      <c r="AL33" s="214">
        <v>0.19980700000000001</v>
      </c>
      <c r="AM33" s="214">
        <v>0.21120800000000001</v>
      </c>
      <c r="AN33" s="214">
        <v>0.145062</v>
      </c>
      <c r="AO33" s="214">
        <v>0.175676</v>
      </c>
      <c r="AP33" s="214">
        <v>0.25664599999999999</v>
      </c>
      <c r="AQ33" s="214">
        <v>0.26293</v>
      </c>
      <c r="AR33" s="214">
        <v>0.25536199999999998</v>
      </c>
      <c r="AS33" s="214">
        <v>0.223272</v>
      </c>
      <c r="AT33" s="214">
        <v>0.20295299999999999</v>
      </c>
      <c r="AU33" s="214">
        <v>0.280615</v>
      </c>
      <c r="AV33" s="214">
        <v>0.227242</v>
      </c>
      <c r="AW33" s="214">
        <v>0.14400399999999999</v>
      </c>
      <c r="AX33" s="214">
        <v>0.13131399999999999</v>
      </c>
      <c r="AY33" s="214">
        <v>9.7432000000000005E-2</v>
      </c>
      <c r="AZ33" s="214">
        <v>5.5508000000000002E-2</v>
      </c>
      <c r="BA33" s="214">
        <v>0.20267499999999999</v>
      </c>
      <c r="BB33" s="754">
        <v>0.20374200000000001</v>
      </c>
      <c r="BC33" s="214">
        <v>0.209703</v>
      </c>
      <c r="BD33" s="214">
        <v>0.27655200000000002</v>
      </c>
      <c r="BE33" s="214">
        <v>0.28722900000000001</v>
      </c>
      <c r="BF33" s="214">
        <v>0.13228300000000001</v>
      </c>
      <c r="BG33" s="214">
        <v>0.1822472</v>
      </c>
      <c r="BH33" s="214">
        <v>0.2234255</v>
      </c>
      <c r="BI33" s="355">
        <v>0.208202</v>
      </c>
      <c r="BJ33" s="355">
        <v>0.20167080000000001</v>
      </c>
      <c r="BK33" s="355">
        <v>0.18623319999999999</v>
      </c>
      <c r="BL33" s="355">
        <v>0.2413749</v>
      </c>
      <c r="BM33" s="355">
        <v>0.183231</v>
      </c>
      <c r="BN33" s="355">
        <v>0.25284440000000002</v>
      </c>
      <c r="BO33" s="355">
        <v>0.25325930000000002</v>
      </c>
      <c r="BP33" s="355">
        <v>0.258739</v>
      </c>
      <c r="BQ33" s="355">
        <v>0.27172639999999998</v>
      </c>
      <c r="BR33" s="355">
        <v>0.24194669999999999</v>
      </c>
      <c r="BS33" s="355">
        <v>0.20476449999999999</v>
      </c>
      <c r="BT33" s="355">
        <v>0.24100940000000001</v>
      </c>
      <c r="BU33" s="355">
        <v>0.25243510000000002</v>
      </c>
      <c r="BV33" s="355">
        <v>0.2439055</v>
      </c>
    </row>
    <row r="34" spans="1:74" x14ac:dyDescent="0.2">
      <c r="A34" s="639" t="s">
        <v>941</v>
      </c>
      <c r="B34" s="640" t="s">
        <v>1185</v>
      </c>
      <c r="C34" s="214">
        <v>3.2238000000000003E-2</v>
      </c>
      <c r="D34" s="214">
        <v>-1.8321E-2</v>
      </c>
      <c r="E34" s="214">
        <v>6.7559999999999995E-2</v>
      </c>
      <c r="F34" s="214">
        <v>4.6733999999999998E-2</v>
      </c>
      <c r="G34" s="214">
        <v>7.7313000000000007E-2</v>
      </c>
      <c r="H34" s="214">
        <v>0.11615200000000001</v>
      </c>
      <c r="I34" s="214">
        <v>-3.7383E-2</v>
      </c>
      <c r="J34" s="214">
        <v>4.1739999999999999E-2</v>
      </c>
      <c r="K34" s="214">
        <v>0.156163</v>
      </c>
      <c r="L34" s="214">
        <v>-7.5249999999999996E-3</v>
      </c>
      <c r="M34" s="214">
        <v>0.110329</v>
      </c>
      <c r="N34" s="214">
        <v>8.4940000000000002E-2</v>
      </c>
      <c r="O34" s="214">
        <v>5.0706000000000001E-2</v>
      </c>
      <c r="P34" s="214">
        <v>6.9922999999999999E-2</v>
      </c>
      <c r="Q34" s="214">
        <v>2.2904999999999998E-2</v>
      </c>
      <c r="R34" s="214">
        <v>1.529E-2</v>
      </c>
      <c r="S34" s="214">
        <v>2.3560000000000001E-2</v>
      </c>
      <c r="T34" s="214">
        <v>8.6926000000000003E-2</v>
      </c>
      <c r="U34" s="214">
        <v>6.7380000000000001E-3</v>
      </c>
      <c r="V34" s="214">
        <v>3.8332999999999999E-2</v>
      </c>
      <c r="W34" s="214">
        <v>7.8171000000000004E-2</v>
      </c>
      <c r="X34" s="214">
        <v>8.0200999999999995E-2</v>
      </c>
      <c r="Y34" s="214">
        <v>5.4266000000000002E-2</v>
      </c>
      <c r="Z34" s="214">
        <v>0.104488</v>
      </c>
      <c r="AA34" s="214">
        <v>6.3402E-2</v>
      </c>
      <c r="AB34" s="214">
        <v>8.1855999999999998E-2</v>
      </c>
      <c r="AC34" s="214">
        <v>0.140654</v>
      </c>
      <c r="AD34" s="214">
        <v>0.11766799999999999</v>
      </c>
      <c r="AE34" s="214">
        <v>6.9398000000000001E-2</v>
      </c>
      <c r="AF34" s="214">
        <v>9.2608999999999997E-2</v>
      </c>
      <c r="AG34" s="214">
        <v>7.8088000000000005E-2</v>
      </c>
      <c r="AH34" s="214">
        <v>0.15328600000000001</v>
      </c>
      <c r="AI34" s="214">
        <v>7.2658E-2</v>
      </c>
      <c r="AJ34" s="214">
        <v>0.13906299999999999</v>
      </c>
      <c r="AK34" s="214">
        <v>4.3763999999999997E-2</v>
      </c>
      <c r="AL34" s="214">
        <v>8.6437E-2</v>
      </c>
      <c r="AM34" s="214">
        <v>5.926E-2</v>
      </c>
      <c r="AN34" s="214">
        <v>2.016E-3</v>
      </c>
      <c r="AO34" s="214">
        <v>6.3428999999999999E-2</v>
      </c>
      <c r="AP34" s="214">
        <v>5.5015000000000001E-2</v>
      </c>
      <c r="AQ34" s="214">
        <v>2.2817E-2</v>
      </c>
      <c r="AR34" s="214">
        <v>9.4271999999999995E-2</v>
      </c>
      <c r="AS34" s="214">
        <v>7.5572E-2</v>
      </c>
      <c r="AT34" s="214">
        <v>4.3436000000000002E-2</v>
      </c>
      <c r="AU34" s="214">
        <v>6.5865999999999994E-2</v>
      </c>
      <c r="AV34" s="214">
        <v>0.122132</v>
      </c>
      <c r="AW34" s="214">
        <v>7.4404999999999999E-2</v>
      </c>
      <c r="AX34" s="214">
        <v>0.114373</v>
      </c>
      <c r="AY34" s="214">
        <v>9.4049999999999995E-2</v>
      </c>
      <c r="AZ34" s="214">
        <v>9.6876000000000004E-2</v>
      </c>
      <c r="BA34" s="214">
        <v>0.110263</v>
      </c>
      <c r="BB34" s="754">
        <v>0.10470599999999999</v>
      </c>
      <c r="BC34" s="214">
        <v>0.108843</v>
      </c>
      <c r="BD34" s="214">
        <v>2.0160000000000001E-2</v>
      </c>
      <c r="BE34" s="214">
        <v>6.4286999999999997E-2</v>
      </c>
      <c r="BF34" s="214">
        <v>7.4152999999999997E-2</v>
      </c>
      <c r="BG34" s="214">
        <v>7.6462699999999995E-2</v>
      </c>
      <c r="BH34" s="214">
        <v>7.2053699999999998E-2</v>
      </c>
      <c r="BI34" s="355">
        <v>6.9995000000000002E-2</v>
      </c>
      <c r="BJ34" s="355">
        <v>7.0173100000000002E-2</v>
      </c>
      <c r="BK34" s="355">
        <v>3.0611099999999999E-2</v>
      </c>
      <c r="BL34" s="355">
        <v>5.6024499999999998E-2</v>
      </c>
      <c r="BM34" s="355">
        <v>7.1299399999999999E-2</v>
      </c>
      <c r="BN34" s="355">
        <v>5.3499600000000001E-2</v>
      </c>
      <c r="BO34" s="355">
        <v>4.7096800000000001E-2</v>
      </c>
      <c r="BP34" s="355">
        <v>7.3017600000000002E-2</v>
      </c>
      <c r="BQ34" s="355">
        <v>2.9325799999999999E-2</v>
      </c>
      <c r="BR34" s="355">
        <v>8.2787399999999997E-2</v>
      </c>
      <c r="BS34" s="355">
        <v>6.7855899999999997E-2</v>
      </c>
      <c r="BT34" s="355">
        <v>7.4849399999999996E-2</v>
      </c>
      <c r="BU34" s="355">
        <v>5.6086799999999999E-2</v>
      </c>
      <c r="BV34" s="355">
        <v>7.4690900000000005E-2</v>
      </c>
    </row>
    <row r="35" spans="1:74" x14ac:dyDescent="0.2">
      <c r="A35" s="639"/>
      <c r="B35" s="640"/>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1"/>
      <c r="AE35" s="161"/>
      <c r="AF35" s="161"/>
      <c r="AG35" s="161"/>
      <c r="AH35" s="161"/>
      <c r="AI35" s="161"/>
      <c r="AJ35" s="161"/>
      <c r="AK35" s="161"/>
      <c r="AL35" s="161"/>
      <c r="AM35" s="161"/>
      <c r="AN35" s="161"/>
      <c r="AO35" s="161"/>
      <c r="AP35" s="161"/>
      <c r="AQ35" s="161"/>
      <c r="AR35" s="161"/>
      <c r="AS35" s="161"/>
      <c r="AT35" s="161"/>
      <c r="AU35" s="161"/>
      <c r="AV35" s="161"/>
      <c r="AW35" s="161"/>
      <c r="AX35" s="161"/>
      <c r="AY35" s="647"/>
      <c r="AZ35" s="647"/>
      <c r="BA35" s="647"/>
      <c r="BB35" s="755"/>
      <c r="BC35" s="647"/>
      <c r="BD35" s="647"/>
      <c r="BE35" s="647"/>
      <c r="BF35" s="647"/>
      <c r="BG35" s="647"/>
      <c r="BH35" s="647"/>
      <c r="BI35" s="405"/>
      <c r="BJ35" s="405"/>
      <c r="BK35" s="405"/>
      <c r="BL35" s="405"/>
      <c r="BM35" s="405"/>
      <c r="BN35" s="405"/>
      <c r="BO35" s="405"/>
      <c r="BP35" s="405"/>
      <c r="BQ35" s="405"/>
      <c r="BR35" s="405"/>
      <c r="BS35" s="405"/>
      <c r="BT35" s="405"/>
      <c r="BU35" s="405"/>
      <c r="BV35" s="405"/>
    </row>
    <row r="36" spans="1:74" x14ac:dyDescent="0.2">
      <c r="A36" s="639"/>
      <c r="B36" s="155" t="s">
        <v>1193</v>
      </c>
      <c r="C36" s="161"/>
      <c r="D36" s="161"/>
      <c r="E36" s="161"/>
      <c r="F36" s="161"/>
      <c r="G36" s="161"/>
      <c r="H36" s="161"/>
      <c r="I36" s="161"/>
      <c r="J36" s="161"/>
      <c r="K36" s="161"/>
      <c r="L36" s="161"/>
      <c r="M36" s="161"/>
      <c r="N36" s="161"/>
      <c r="O36" s="161"/>
      <c r="P36" s="161"/>
      <c r="Q36" s="161"/>
      <c r="R36" s="161"/>
      <c r="S36" s="161"/>
      <c r="T36" s="161"/>
      <c r="U36" s="161"/>
      <c r="V36" s="161"/>
      <c r="W36" s="161"/>
      <c r="X36" s="161"/>
      <c r="Y36" s="161"/>
      <c r="Z36" s="161"/>
      <c r="AA36" s="161"/>
      <c r="AB36" s="161"/>
      <c r="AC36" s="161"/>
      <c r="AD36" s="161"/>
      <c r="AE36" s="161"/>
      <c r="AF36" s="161"/>
      <c r="AG36" s="161"/>
      <c r="AH36" s="161"/>
      <c r="AI36" s="161"/>
      <c r="AJ36" s="161"/>
      <c r="AK36" s="161"/>
      <c r="AL36" s="161"/>
      <c r="AM36" s="161"/>
      <c r="AN36" s="161"/>
      <c r="AO36" s="161"/>
      <c r="AP36" s="161"/>
      <c r="AQ36" s="161"/>
      <c r="AR36" s="161"/>
      <c r="AS36" s="161"/>
      <c r="AT36" s="161"/>
      <c r="AU36" s="161"/>
      <c r="AV36" s="161"/>
      <c r="AW36" s="161"/>
      <c r="AX36" s="161"/>
      <c r="AY36" s="647"/>
      <c r="AZ36" s="647"/>
      <c r="BA36" s="647"/>
      <c r="BB36" s="755"/>
      <c r="BC36" s="755"/>
      <c r="BD36" s="755"/>
      <c r="BE36" s="755"/>
      <c r="BF36" s="755"/>
      <c r="BG36" s="755"/>
      <c r="BH36" s="647"/>
      <c r="BI36" s="755"/>
      <c r="BJ36" s="755"/>
      <c r="BK36" s="755"/>
      <c r="BL36" s="755"/>
      <c r="BM36" s="755"/>
      <c r="BN36" s="755"/>
      <c r="BO36" s="755"/>
      <c r="BP36" s="755"/>
      <c r="BQ36" s="755"/>
      <c r="BR36" s="755"/>
      <c r="BS36" s="755"/>
      <c r="BT36" s="755"/>
      <c r="BU36" s="755"/>
      <c r="BV36" s="755"/>
    </row>
    <row r="37" spans="1:74" x14ac:dyDescent="0.2">
      <c r="A37" s="639" t="s">
        <v>1194</v>
      </c>
      <c r="B37" s="640" t="s">
        <v>1181</v>
      </c>
      <c r="C37" s="214">
        <v>32.521000000000001</v>
      </c>
      <c r="D37" s="214">
        <v>31.797000000000001</v>
      </c>
      <c r="E37" s="214">
        <v>32.688000000000002</v>
      </c>
      <c r="F37" s="214">
        <v>33.335999999999999</v>
      </c>
      <c r="G37" s="214">
        <v>33.838999999999999</v>
      </c>
      <c r="H37" s="214">
        <v>33.689</v>
      </c>
      <c r="I37" s="214">
        <v>31.963000000000001</v>
      </c>
      <c r="J37" s="214">
        <v>32.679000000000002</v>
      </c>
      <c r="K37" s="214">
        <v>31.838000000000001</v>
      </c>
      <c r="L37" s="214">
        <v>30.991</v>
      </c>
      <c r="M37" s="214">
        <v>29.68</v>
      </c>
      <c r="N37" s="214">
        <v>27.202000000000002</v>
      </c>
      <c r="O37" s="214">
        <v>26.516999999999999</v>
      </c>
      <c r="P37" s="214">
        <v>26.1</v>
      </c>
      <c r="Q37" s="214">
        <v>27.076000000000001</v>
      </c>
      <c r="R37" s="214">
        <v>31.550999999999998</v>
      </c>
      <c r="S37" s="214">
        <v>34.125</v>
      </c>
      <c r="T37" s="214">
        <v>37.954999999999998</v>
      </c>
      <c r="U37" s="214">
        <v>39.906999999999996</v>
      </c>
      <c r="V37" s="214">
        <v>37.520000000000003</v>
      </c>
      <c r="W37" s="214">
        <v>37.112000000000002</v>
      </c>
      <c r="X37" s="214">
        <v>37.195</v>
      </c>
      <c r="Y37" s="214">
        <v>35.372</v>
      </c>
      <c r="Z37" s="214">
        <v>33.265999999999998</v>
      </c>
      <c r="AA37" s="214">
        <v>30.236000000000001</v>
      </c>
      <c r="AB37" s="214">
        <v>27.95</v>
      </c>
      <c r="AC37" s="214">
        <v>29.364999999999998</v>
      </c>
      <c r="AD37" s="214">
        <v>30.423999999999999</v>
      </c>
      <c r="AE37" s="214">
        <v>29.516999999999999</v>
      </c>
      <c r="AF37" s="214">
        <v>28.911999999999999</v>
      </c>
      <c r="AG37" s="214">
        <v>27.795000000000002</v>
      </c>
      <c r="AH37" s="214">
        <v>29.87</v>
      </c>
      <c r="AI37" s="214">
        <v>30.161999999999999</v>
      </c>
      <c r="AJ37" s="214">
        <v>31.056000000000001</v>
      </c>
      <c r="AK37" s="214">
        <v>31.445</v>
      </c>
      <c r="AL37" s="214">
        <v>31.765999999999998</v>
      </c>
      <c r="AM37" s="214">
        <v>31.311</v>
      </c>
      <c r="AN37" s="214">
        <v>31.091999999999999</v>
      </c>
      <c r="AO37" s="214">
        <v>32.643000000000001</v>
      </c>
      <c r="AP37" s="214">
        <v>35.909999999999997</v>
      </c>
      <c r="AQ37" s="214">
        <v>42.01</v>
      </c>
      <c r="AR37" s="214">
        <v>49.045999999999999</v>
      </c>
      <c r="AS37" s="214">
        <v>50.738</v>
      </c>
      <c r="AT37" s="214">
        <v>47.649000000000001</v>
      </c>
      <c r="AU37" s="214">
        <v>47.698</v>
      </c>
      <c r="AV37" s="214">
        <v>48.991</v>
      </c>
      <c r="AW37" s="214">
        <v>52.02</v>
      </c>
      <c r="AX37" s="214">
        <v>50.691000000000003</v>
      </c>
      <c r="AY37" s="214">
        <v>48.436999999999998</v>
      </c>
      <c r="AZ37" s="214">
        <v>49.588999999999999</v>
      </c>
      <c r="BA37" s="214">
        <v>50.926000000000002</v>
      </c>
      <c r="BB37" s="754">
        <v>52.165999999999997</v>
      </c>
      <c r="BC37" s="214">
        <v>51.801000000000002</v>
      </c>
      <c r="BD37" s="214">
        <v>51.720999999999997</v>
      </c>
      <c r="BE37" s="214">
        <v>50.094999999999999</v>
      </c>
      <c r="BF37" s="214">
        <v>51.807000000000002</v>
      </c>
      <c r="BG37" s="214">
        <v>51.772660000000002</v>
      </c>
      <c r="BH37" s="214">
        <v>53.389200000000002</v>
      </c>
      <c r="BI37" s="355">
        <v>55.19679</v>
      </c>
      <c r="BJ37" s="355">
        <v>54.240450000000003</v>
      </c>
      <c r="BK37" s="355">
        <v>54.199910000000003</v>
      </c>
      <c r="BL37" s="355">
        <v>55.077649999999998</v>
      </c>
      <c r="BM37" s="355">
        <v>57.179349999999999</v>
      </c>
      <c r="BN37" s="355">
        <v>58.924529999999997</v>
      </c>
      <c r="BO37" s="355">
        <v>59.635629999999999</v>
      </c>
      <c r="BP37" s="355">
        <v>59.091140000000003</v>
      </c>
      <c r="BQ37" s="355">
        <v>58.340600000000002</v>
      </c>
      <c r="BR37" s="355">
        <v>57.139740000000003</v>
      </c>
      <c r="BS37" s="355">
        <v>57.535499999999999</v>
      </c>
      <c r="BT37" s="355">
        <v>58.41883</v>
      </c>
      <c r="BU37" s="355">
        <v>59.234220000000001</v>
      </c>
      <c r="BV37" s="355">
        <v>57.490250000000003</v>
      </c>
    </row>
    <row r="38" spans="1:74" x14ac:dyDescent="0.2">
      <c r="A38" s="639" t="s">
        <v>1369</v>
      </c>
      <c r="B38" s="640" t="s">
        <v>1367</v>
      </c>
      <c r="C38" s="214">
        <v>51.564999999999998</v>
      </c>
      <c r="D38" s="214">
        <v>42.808</v>
      </c>
      <c r="E38" s="214">
        <v>35.853999999999999</v>
      </c>
      <c r="F38" s="214">
        <v>35.506</v>
      </c>
      <c r="G38" s="214">
        <v>42.506999999999998</v>
      </c>
      <c r="H38" s="214">
        <v>50.439</v>
      </c>
      <c r="I38" s="214">
        <v>55.261000000000003</v>
      </c>
      <c r="J38" s="214">
        <v>60.87</v>
      </c>
      <c r="K38" s="214">
        <v>63.12</v>
      </c>
      <c r="L38" s="214">
        <v>58.127000000000002</v>
      </c>
      <c r="M38" s="214">
        <v>51.600999999999999</v>
      </c>
      <c r="N38" s="214">
        <v>40.341999999999999</v>
      </c>
      <c r="O38" s="214">
        <v>26.88</v>
      </c>
      <c r="P38" s="214">
        <v>23.622</v>
      </c>
      <c r="Q38" s="214">
        <v>24.407</v>
      </c>
      <c r="R38" s="214">
        <v>30.382000000000001</v>
      </c>
      <c r="S38" s="214">
        <v>41.997</v>
      </c>
      <c r="T38" s="214">
        <v>52.515000000000001</v>
      </c>
      <c r="U38" s="214">
        <v>62.774999999999999</v>
      </c>
      <c r="V38" s="214">
        <v>71.921999999999997</v>
      </c>
      <c r="W38" s="214">
        <v>76.191000000000003</v>
      </c>
      <c r="X38" s="214">
        <v>76.733999999999995</v>
      </c>
      <c r="Y38" s="214">
        <v>75.091999999999999</v>
      </c>
      <c r="Z38" s="214">
        <v>72.296999999999997</v>
      </c>
      <c r="AA38" s="214">
        <v>62.942999999999998</v>
      </c>
      <c r="AB38" s="214">
        <v>50.253999999999998</v>
      </c>
      <c r="AC38" s="214">
        <v>53.347000000000001</v>
      </c>
      <c r="AD38" s="214">
        <v>61.427999999999997</v>
      </c>
      <c r="AE38" s="214">
        <v>71.659000000000006</v>
      </c>
      <c r="AF38" s="214">
        <v>78.088999999999999</v>
      </c>
      <c r="AG38" s="214">
        <v>84.844999999999999</v>
      </c>
      <c r="AH38" s="214">
        <v>91.436000000000007</v>
      </c>
      <c r="AI38" s="214">
        <v>94.453999999999994</v>
      </c>
      <c r="AJ38" s="214">
        <v>99.224000000000004</v>
      </c>
      <c r="AK38" s="214">
        <v>99.798000000000002</v>
      </c>
      <c r="AL38" s="214">
        <v>91.39</v>
      </c>
      <c r="AM38" s="214">
        <v>74.730999999999995</v>
      </c>
      <c r="AN38" s="214">
        <v>61.277000000000001</v>
      </c>
      <c r="AO38" s="214">
        <v>61.798000000000002</v>
      </c>
      <c r="AP38" s="214">
        <v>68.787000000000006</v>
      </c>
      <c r="AQ38" s="214">
        <v>71.332999999999998</v>
      </c>
      <c r="AR38" s="214">
        <v>79.834999999999994</v>
      </c>
      <c r="AS38" s="214">
        <v>85.83</v>
      </c>
      <c r="AT38" s="214">
        <v>94.173000000000002</v>
      </c>
      <c r="AU38" s="214">
        <v>98.995000000000005</v>
      </c>
      <c r="AV38" s="214">
        <v>96.283000000000001</v>
      </c>
      <c r="AW38" s="214">
        <v>94.421999999999997</v>
      </c>
      <c r="AX38" s="214">
        <v>77.058999999999997</v>
      </c>
      <c r="AY38" s="214">
        <v>53.521000000000001</v>
      </c>
      <c r="AZ38" s="214">
        <v>47.026000000000003</v>
      </c>
      <c r="BA38" s="214">
        <v>40.228000000000002</v>
      </c>
      <c r="BB38" s="754">
        <v>38.552</v>
      </c>
      <c r="BC38" s="214">
        <v>46.228999999999999</v>
      </c>
      <c r="BD38" s="214">
        <v>57.061999999999998</v>
      </c>
      <c r="BE38" s="214">
        <v>64.159000000000006</v>
      </c>
      <c r="BF38" s="214">
        <v>74.111999999999995</v>
      </c>
      <c r="BG38" s="214">
        <v>72.968299900000005</v>
      </c>
      <c r="BH38" s="214">
        <v>73.201911793999997</v>
      </c>
      <c r="BI38" s="355">
        <v>72.490759999999995</v>
      </c>
      <c r="BJ38" s="355">
        <v>61.607709999999997</v>
      </c>
      <c r="BK38" s="355">
        <v>47.503660000000004</v>
      </c>
      <c r="BL38" s="355">
        <v>38.635629999999999</v>
      </c>
      <c r="BM38" s="355">
        <v>39.206609999999998</v>
      </c>
      <c r="BN38" s="355">
        <v>46.637560000000001</v>
      </c>
      <c r="BO38" s="355">
        <v>54.856079999999999</v>
      </c>
      <c r="BP38" s="355">
        <v>64.19829</v>
      </c>
      <c r="BQ38" s="355">
        <v>72.845399999999998</v>
      </c>
      <c r="BR38" s="355">
        <v>81.470510000000004</v>
      </c>
      <c r="BS38" s="355">
        <v>86.437299999999993</v>
      </c>
      <c r="BT38" s="355">
        <v>86.495480000000001</v>
      </c>
      <c r="BU38" s="355">
        <v>82.858220000000003</v>
      </c>
      <c r="BV38" s="355">
        <v>69.668859999999995</v>
      </c>
    </row>
    <row r="39" spans="1:74" x14ac:dyDescent="0.2">
      <c r="A39" s="639" t="s">
        <v>1370</v>
      </c>
      <c r="B39" s="640" t="s">
        <v>1368</v>
      </c>
      <c r="C39" s="214">
        <v>4.3099999999999996</v>
      </c>
      <c r="D39" s="214">
        <v>4.1870000000000003</v>
      </c>
      <c r="E39" s="214">
        <v>4.8209999999999997</v>
      </c>
      <c r="F39" s="214">
        <v>5.5519999999999996</v>
      </c>
      <c r="G39" s="214">
        <v>4.3940000000000001</v>
      </c>
      <c r="H39" s="214">
        <v>4.8689999999999998</v>
      </c>
      <c r="I39" s="214">
        <v>4.66</v>
      </c>
      <c r="J39" s="214">
        <v>4.4950000000000001</v>
      </c>
      <c r="K39" s="214">
        <v>4.9790000000000001</v>
      </c>
      <c r="L39" s="214">
        <v>4.399</v>
      </c>
      <c r="M39" s="214">
        <v>4.4870000000000001</v>
      </c>
      <c r="N39" s="214">
        <v>4.7350000000000003</v>
      </c>
      <c r="O39" s="214">
        <v>4.6639999999999997</v>
      </c>
      <c r="P39" s="214">
        <v>4.5919999999999996</v>
      </c>
      <c r="Q39" s="214">
        <v>4.4000000000000004</v>
      </c>
      <c r="R39" s="214">
        <v>4.43</v>
      </c>
      <c r="S39" s="214">
        <v>5.2249999999999996</v>
      </c>
      <c r="T39" s="214">
        <v>5.3840000000000003</v>
      </c>
      <c r="U39" s="214">
        <v>5.0880000000000001</v>
      </c>
      <c r="V39" s="214">
        <v>5.3170000000000002</v>
      </c>
      <c r="W39" s="214">
        <v>5.2169999999999996</v>
      </c>
      <c r="X39" s="214">
        <v>4.8099999999999996</v>
      </c>
      <c r="Y39" s="214">
        <v>5.6139999999999999</v>
      </c>
      <c r="Z39" s="214">
        <v>5.649</v>
      </c>
      <c r="AA39" s="214">
        <v>5.3849999999999998</v>
      </c>
      <c r="AB39" s="214">
        <v>5.64</v>
      </c>
      <c r="AC39" s="214">
        <v>5.8860000000000001</v>
      </c>
      <c r="AD39" s="214">
        <v>6.0860000000000003</v>
      </c>
      <c r="AE39" s="214">
        <v>6.6369999999999996</v>
      </c>
      <c r="AF39" s="214">
        <v>6.6609999999999996</v>
      </c>
      <c r="AG39" s="214">
        <v>6.1619999999999999</v>
      </c>
      <c r="AH39" s="214">
        <v>6.1340000000000003</v>
      </c>
      <c r="AI39" s="214">
        <v>5.7359999999999998</v>
      </c>
      <c r="AJ39" s="214">
        <v>5.3220000000000001</v>
      </c>
      <c r="AK39" s="214">
        <v>4.6079999999999997</v>
      </c>
      <c r="AL39" s="214">
        <v>4.8570000000000002</v>
      </c>
      <c r="AM39" s="214">
        <v>4.6360000000000001</v>
      </c>
      <c r="AN39" s="214">
        <v>4.3490000000000002</v>
      </c>
      <c r="AO39" s="214">
        <v>5.1550000000000002</v>
      </c>
      <c r="AP39" s="214">
        <v>5.5910000000000002</v>
      </c>
      <c r="AQ39" s="214">
        <v>5.734</v>
      </c>
      <c r="AR39" s="214">
        <v>5.5739999999999998</v>
      </c>
      <c r="AS39" s="214">
        <v>5.0789999999999997</v>
      </c>
      <c r="AT39" s="214">
        <v>4.8280000000000003</v>
      </c>
      <c r="AU39" s="214">
        <v>5.3419999999999996</v>
      </c>
      <c r="AV39" s="214">
        <v>6.577</v>
      </c>
      <c r="AW39" s="214">
        <v>7.1879999999999997</v>
      </c>
      <c r="AX39" s="214">
        <v>7.0190000000000001</v>
      </c>
      <c r="AY39" s="214">
        <v>5.9210000000000003</v>
      </c>
      <c r="AZ39" s="214">
        <v>3.5649999999999999</v>
      </c>
      <c r="BA39" s="214">
        <v>3.75</v>
      </c>
      <c r="BB39" s="754">
        <v>4.3339999999999996</v>
      </c>
      <c r="BC39" s="214">
        <v>3.931</v>
      </c>
      <c r="BD39" s="214">
        <v>4.0140000000000002</v>
      </c>
      <c r="BE39" s="214">
        <v>4.7690000000000001</v>
      </c>
      <c r="BF39" s="214">
        <v>5.625</v>
      </c>
      <c r="BG39" s="214">
        <v>5.2997000999999999</v>
      </c>
      <c r="BH39" s="647">
        <v>5.1743823999999998</v>
      </c>
      <c r="BI39" s="355">
        <v>5.439311</v>
      </c>
      <c r="BJ39" s="355">
        <v>5.5276769999999997</v>
      </c>
      <c r="BK39" s="355">
        <v>5.1829890000000001</v>
      </c>
      <c r="BL39" s="355">
        <v>5.1160600000000001</v>
      </c>
      <c r="BM39" s="355">
        <v>4.9509290000000004</v>
      </c>
      <c r="BN39" s="355">
        <v>4.9908239999999999</v>
      </c>
      <c r="BO39" s="355">
        <v>5.2974779999999999</v>
      </c>
      <c r="BP39" s="355">
        <v>5.5992899999999999</v>
      </c>
      <c r="BQ39" s="355">
        <v>5.3111470000000001</v>
      </c>
      <c r="BR39" s="355">
        <v>5.4428000000000001</v>
      </c>
      <c r="BS39" s="355">
        <v>5.6165779999999996</v>
      </c>
      <c r="BT39" s="355">
        <v>5.2023159999999997</v>
      </c>
      <c r="BU39" s="355">
        <v>5.8474320000000004</v>
      </c>
      <c r="BV39" s="355">
        <v>5.9662959999999998</v>
      </c>
    </row>
    <row r="40" spans="1:74" x14ac:dyDescent="0.2">
      <c r="A40" s="639" t="s">
        <v>1195</v>
      </c>
      <c r="B40" s="640" t="s">
        <v>1184</v>
      </c>
      <c r="C40" s="214">
        <v>31.102</v>
      </c>
      <c r="D40" s="214">
        <v>26.875</v>
      </c>
      <c r="E40" s="214">
        <v>27.943000000000001</v>
      </c>
      <c r="F40" s="214">
        <v>35.119</v>
      </c>
      <c r="G40" s="214">
        <v>44.92</v>
      </c>
      <c r="H40" s="214">
        <v>52.84</v>
      </c>
      <c r="I40" s="214">
        <v>60.1</v>
      </c>
      <c r="J40" s="214">
        <v>68.088999999999999</v>
      </c>
      <c r="K40" s="214">
        <v>69.594999999999999</v>
      </c>
      <c r="L40" s="214">
        <v>62.18</v>
      </c>
      <c r="M40" s="214">
        <v>49.973999999999997</v>
      </c>
      <c r="N40" s="214">
        <v>38.058999999999997</v>
      </c>
      <c r="O40" s="214">
        <v>28.135000000000002</v>
      </c>
      <c r="P40" s="214">
        <v>24.370999999999999</v>
      </c>
      <c r="Q40" s="214">
        <v>26.306999999999999</v>
      </c>
      <c r="R40" s="214">
        <v>33.110999999999997</v>
      </c>
      <c r="S40" s="214">
        <v>42.067</v>
      </c>
      <c r="T40" s="214">
        <v>52.347000000000001</v>
      </c>
      <c r="U40" s="214">
        <v>62.920999999999999</v>
      </c>
      <c r="V40" s="214">
        <v>71.977000000000004</v>
      </c>
      <c r="W40" s="214">
        <v>72.403000000000006</v>
      </c>
      <c r="X40" s="214">
        <v>66.212999999999994</v>
      </c>
      <c r="Y40" s="214">
        <v>54.15</v>
      </c>
      <c r="Z40" s="214">
        <v>41.947000000000003</v>
      </c>
      <c r="AA40" s="214">
        <v>33.048999999999999</v>
      </c>
      <c r="AB40" s="214">
        <v>29.367000000000001</v>
      </c>
      <c r="AC40" s="214">
        <v>32.478000000000002</v>
      </c>
      <c r="AD40" s="214">
        <v>41.503999999999998</v>
      </c>
      <c r="AE40" s="214">
        <v>50.624000000000002</v>
      </c>
      <c r="AF40" s="214">
        <v>59.155000000000001</v>
      </c>
      <c r="AG40" s="214">
        <v>66.296999999999997</v>
      </c>
      <c r="AH40" s="214">
        <v>74.212999999999994</v>
      </c>
      <c r="AI40" s="214">
        <v>76.301000000000002</v>
      </c>
      <c r="AJ40" s="214">
        <v>70.325000000000003</v>
      </c>
      <c r="AK40" s="214">
        <v>58.11</v>
      </c>
      <c r="AL40" s="214">
        <v>45.962000000000003</v>
      </c>
      <c r="AM40" s="214">
        <v>33.798000000000002</v>
      </c>
      <c r="AN40" s="214">
        <v>29.777000000000001</v>
      </c>
      <c r="AO40" s="214">
        <v>32.463999999999999</v>
      </c>
      <c r="AP40" s="214">
        <v>37.396999999999998</v>
      </c>
      <c r="AQ40" s="214">
        <v>45.006999999999998</v>
      </c>
      <c r="AR40" s="214">
        <v>54.171999999999997</v>
      </c>
      <c r="AS40" s="214">
        <v>64.765000000000001</v>
      </c>
      <c r="AT40" s="214">
        <v>75.825999999999993</v>
      </c>
      <c r="AU40" s="214">
        <v>73.483999999999995</v>
      </c>
      <c r="AV40" s="214">
        <v>65.581000000000003</v>
      </c>
      <c r="AW40" s="214">
        <v>52.807000000000002</v>
      </c>
      <c r="AX40" s="214">
        <v>40.381</v>
      </c>
      <c r="AY40" s="214">
        <v>32.985999999999997</v>
      </c>
      <c r="AZ40" s="214">
        <v>30.885000000000002</v>
      </c>
      <c r="BA40" s="214">
        <v>31.681000000000001</v>
      </c>
      <c r="BB40" s="754">
        <v>38.366</v>
      </c>
      <c r="BC40" s="214">
        <v>49.28</v>
      </c>
      <c r="BD40" s="214">
        <v>57.24</v>
      </c>
      <c r="BE40" s="214">
        <v>65.298000000000002</v>
      </c>
      <c r="BF40" s="214">
        <v>75.512</v>
      </c>
      <c r="BG40" s="214">
        <v>75.425342857000004</v>
      </c>
      <c r="BH40" s="647">
        <v>69.829939237999994</v>
      </c>
      <c r="BI40" s="355">
        <v>58.226439999999997</v>
      </c>
      <c r="BJ40" s="355">
        <v>46.736719999999998</v>
      </c>
      <c r="BK40" s="355">
        <v>41.157220000000002</v>
      </c>
      <c r="BL40" s="355">
        <v>37.06765</v>
      </c>
      <c r="BM40" s="355">
        <v>39.091799999999999</v>
      </c>
      <c r="BN40" s="355">
        <v>44.931959999999997</v>
      </c>
      <c r="BO40" s="355">
        <v>53.137529999999998</v>
      </c>
      <c r="BP40" s="355">
        <v>61.58211</v>
      </c>
      <c r="BQ40" s="355">
        <v>68.812110000000004</v>
      </c>
      <c r="BR40" s="355">
        <v>76.329440000000005</v>
      </c>
      <c r="BS40" s="355">
        <v>77.223609999999994</v>
      </c>
      <c r="BT40" s="355">
        <v>70.870440000000002</v>
      </c>
      <c r="BU40" s="355">
        <v>59.266939999999998</v>
      </c>
      <c r="BV40" s="355">
        <v>47.77722</v>
      </c>
    </row>
    <row r="41" spans="1:74" x14ac:dyDescent="0.2">
      <c r="A41" s="639" t="s">
        <v>948</v>
      </c>
      <c r="B41" s="640" t="s">
        <v>1185</v>
      </c>
      <c r="C41" s="214">
        <v>13.709</v>
      </c>
      <c r="D41" s="214">
        <v>13.778</v>
      </c>
      <c r="E41" s="214">
        <v>13.045999999999999</v>
      </c>
      <c r="F41" s="214">
        <v>14.324</v>
      </c>
      <c r="G41" s="214">
        <v>15.89</v>
      </c>
      <c r="H41" s="214">
        <v>17.225000000000001</v>
      </c>
      <c r="I41" s="214">
        <v>19.001000000000001</v>
      </c>
      <c r="J41" s="214">
        <v>18.832999999999998</v>
      </c>
      <c r="K41" s="214">
        <v>18.355</v>
      </c>
      <c r="L41" s="214">
        <v>17.646000000000001</v>
      </c>
      <c r="M41" s="214">
        <v>18.094999999999999</v>
      </c>
      <c r="N41" s="214">
        <v>14.471</v>
      </c>
      <c r="O41" s="214">
        <v>13.792</v>
      </c>
      <c r="P41" s="214">
        <v>13.257</v>
      </c>
      <c r="Q41" s="214">
        <v>13.984999999999999</v>
      </c>
      <c r="R41" s="214">
        <v>15.433</v>
      </c>
      <c r="S41" s="214">
        <v>16.707999999999998</v>
      </c>
      <c r="T41" s="214">
        <v>15.77</v>
      </c>
      <c r="U41" s="214">
        <v>17.657</v>
      </c>
      <c r="V41" s="214">
        <v>19.440999999999999</v>
      </c>
      <c r="W41" s="214">
        <v>20.387</v>
      </c>
      <c r="X41" s="214">
        <v>21.152999999999999</v>
      </c>
      <c r="Y41" s="214">
        <v>21.283000000000001</v>
      </c>
      <c r="Z41" s="214">
        <v>20.608000000000001</v>
      </c>
      <c r="AA41" s="214">
        <v>20.603999999999999</v>
      </c>
      <c r="AB41" s="214">
        <v>18.888999999999999</v>
      </c>
      <c r="AC41" s="214">
        <v>17.219000000000001</v>
      </c>
      <c r="AD41" s="214">
        <v>18.190999999999999</v>
      </c>
      <c r="AE41" s="214">
        <v>19.492000000000001</v>
      </c>
      <c r="AF41" s="214">
        <v>20.492000000000001</v>
      </c>
      <c r="AG41" s="214">
        <v>20.99</v>
      </c>
      <c r="AH41" s="214">
        <v>19.440999999999999</v>
      </c>
      <c r="AI41" s="214">
        <v>18.901</v>
      </c>
      <c r="AJ41" s="214">
        <v>18.82</v>
      </c>
      <c r="AK41" s="214">
        <v>20.151</v>
      </c>
      <c r="AL41" s="214">
        <v>20.515999999999998</v>
      </c>
      <c r="AM41" s="214">
        <v>19.664000000000001</v>
      </c>
      <c r="AN41" s="214">
        <v>20.59</v>
      </c>
      <c r="AO41" s="214">
        <v>20.428999999999998</v>
      </c>
      <c r="AP41" s="214">
        <v>20.263999999999999</v>
      </c>
      <c r="AQ41" s="214">
        <v>20.887</v>
      </c>
      <c r="AR41" s="214">
        <v>21.251000000000001</v>
      </c>
      <c r="AS41" s="214">
        <v>22.358000000000001</v>
      </c>
      <c r="AT41" s="214">
        <v>24.66</v>
      </c>
      <c r="AU41" s="214">
        <v>25.314</v>
      </c>
      <c r="AV41" s="214">
        <v>25.504999999999999</v>
      </c>
      <c r="AW41" s="214">
        <v>26.196999999999999</v>
      </c>
      <c r="AX41" s="214">
        <v>25.045000000000002</v>
      </c>
      <c r="AY41" s="214">
        <v>24.547000000000001</v>
      </c>
      <c r="AZ41" s="214">
        <v>22.815999999999999</v>
      </c>
      <c r="BA41" s="214">
        <v>21.492999999999999</v>
      </c>
      <c r="BB41" s="754">
        <v>20.518000000000001</v>
      </c>
      <c r="BC41" s="214">
        <v>19.545000000000002</v>
      </c>
      <c r="BD41" s="214">
        <v>20.553000000000001</v>
      </c>
      <c r="BE41" s="214">
        <v>22.626000000000001</v>
      </c>
      <c r="BF41" s="214">
        <v>23.640999999999998</v>
      </c>
      <c r="BG41" s="214">
        <v>22.921140000000001</v>
      </c>
      <c r="BH41" s="214">
        <v>22.099070000000001</v>
      </c>
      <c r="BI41" s="355">
        <v>21.897590000000001</v>
      </c>
      <c r="BJ41" s="355">
        <v>21.65447</v>
      </c>
      <c r="BK41" s="355">
        <v>21.573080000000001</v>
      </c>
      <c r="BL41" s="355">
        <v>20.58662</v>
      </c>
      <c r="BM41" s="355">
        <v>20.312419999999999</v>
      </c>
      <c r="BN41" s="355">
        <v>20.57733</v>
      </c>
      <c r="BO41" s="355">
        <v>21.341360000000002</v>
      </c>
      <c r="BP41" s="355">
        <v>21.836390000000002</v>
      </c>
      <c r="BQ41" s="355">
        <v>22.88693</v>
      </c>
      <c r="BR41" s="355">
        <v>23.251460000000002</v>
      </c>
      <c r="BS41" s="355">
        <v>22.839639999999999</v>
      </c>
      <c r="BT41" s="355">
        <v>22.520859999999999</v>
      </c>
      <c r="BU41" s="355">
        <v>22.873180000000001</v>
      </c>
      <c r="BV41" s="355">
        <v>22.625959999999999</v>
      </c>
    </row>
    <row r="42" spans="1:74" x14ac:dyDescent="0.2">
      <c r="A42" s="639"/>
      <c r="C42" s="643"/>
      <c r="D42" s="643"/>
      <c r="E42" s="643"/>
      <c r="F42" s="643"/>
      <c r="G42" s="643"/>
      <c r="H42" s="643"/>
      <c r="I42" s="643"/>
      <c r="J42" s="643"/>
      <c r="K42" s="643"/>
      <c r="L42" s="643"/>
      <c r="M42" s="643"/>
      <c r="N42" s="643"/>
      <c r="O42" s="643"/>
      <c r="P42" s="643"/>
      <c r="Q42" s="643"/>
      <c r="R42" s="643"/>
      <c r="S42" s="643"/>
      <c r="T42" s="643"/>
      <c r="U42" s="643"/>
      <c r="V42" s="643"/>
      <c r="W42" s="643"/>
      <c r="X42" s="643"/>
      <c r="Y42" s="643"/>
      <c r="Z42" s="643"/>
      <c r="AA42" s="643"/>
      <c r="AB42" s="643"/>
      <c r="AC42" s="643"/>
      <c r="AD42" s="643"/>
      <c r="AE42" s="643"/>
      <c r="AF42" s="643"/>
      <c r="AG42" s="643"/>
      <c r="AH42" s="643"/>
      <c r="AI42" s="643"/>
      <c r="AJ42" s="643"/>
      <c r="AK42" s="643"/>
      <c r="AL42" s="643"/>
      <c r="AM42" s="643"/>
      <c r="AN42" s="643"/>
      <c r="AO42" s="643"/>
      <c r="AP42" s="643"/>
      <c r="AQ42" s="643"/>
      <c r="AR42" s="643"/>
      <c r="AS42" s="643"/>
      <c r="AT42" s="643"/>
      <c r="AU42" s="643"/>
      <c r="AV42" s="643"/>
      <c r="AW42" s="643"/>
      <c r="AX42" s="643"/>
      <c r="AY42" s="750"/>
      <c r="AZ42" s="750"/>
      <c r="BA42" s="750"/>
      <c r="BB42" s="756"/>
      <c r="BC42" s="750"/>
      <c r="BD42" s="750"/>
      <c r="BE42" s="750"/>
      <c r="BF42" s="750"/>
      <c r="BG42" s="750"/>
      <c r="BH42" s="214"/>
      <c r="BI42" s="644"/>
      <c r="BJ42" s="644"/>
      <c r="BK42" s="644"/>
      <c r="BL42" s="644"/>
      <c r="BM42" s="644"/>
      <c r="BN42" s="644"/>
      <c r="BO42" s="644"/>
      <c r="BP42" s="644"/>
      <c r="BQ42" s="644"/>
      <c r="BR42" s="644"/>
      <c r="BS42" s="644"/>
      <c r="BT42" s="644"/>
      <c r="BU42" s="644"/>
      <c r="BV42" s="644"/>
    </row>
    <row r="43" spans="1:74" ht="11.1" customHeight="1" x14ac:dyDescent="0.2">
      <c r="A43" s="57"/>
      <c r="B43" s="155" t="s">
        <v>713</v>
      </c>
      <c r="C43" s="641"/>
      <c r="D43" s="641"/>
      <c r="E43" s="641"/>
      <c r="F43" s="641"/>
      <c r="G43" s="641"/>
      <c r="H43" s="641"/>
      <c r="I43" s="641"/>
      <c r="J43" s="641"/>
      <c r="K43" s="641"/>
      <c r="L43" s="641"/>
      <c r="M43" s="641"/>
      <c r="N43" s="641"/>
      <c r="O43" s="641"/>
      <c r="P43" s="641"/>
      <c r="Q43" s="641"/>
      <c r="R43" s="641"/>
      <c r="S43" s="641"/>
      <c r="T43" s="641"/>
      <c r="U43" s="641"/>
      <c r="V43" s="641"/>
      <c r="W43" s="641"/>
      <c r="X43" s="641"/>
      <c r="Y43" s="641"/>
      <c r="Z43" s="641"/>
      <c r="AA43" s="641"/>
      <c r="AB43" s="641"/>
      <c r="AC43" s="641"/>
      <c r="AD43" s="641"/>
      <c r="AE43" s="641"/>
      <c r="AF43" s="641"/>
      <c r="AG43" s="641"/>
      <c r="AH43" s="641"/>
      <c r="AI43" s="641"/>
      <c r="AJ43" s="641"/>
      <c r="AK43" s="641"/>
      <c r="AL43" s="641"/>
      <c r="AM43" s="641"/>
      <c r="AN43" s="641"/>
      <c r="AO43" s="641"/>
      <c r="AP43" s="641"/>
      <c r="AQ43" s="641"/>
      <c r="AR43" s="641"/>
      <c r="AS43" s="641"/>
      <c r="AT43" s="641"/>
      <c r="AU43" s="641"/>
      <c r="AV43" s="641"/>
      <c r="AW43" s="641"/>
      <c r="AX43" s="641"/>
      <c r="AY43" s="641"/>
      <c r="AZ43" s="641"/>
      <c r="BA43" s="641"/>
      <c r="BB43" s="757"/>
      <c r="BC43" s="641"/>
      <c r="BD43" s="641"/>
      <c r="BE43" s="641"/>
      <c r="BF43" s="641"/>
      <c r="BG43" s="641"/>
      <c r="BH43" s="214"/>
      <c r="BI43" s="642"/>
      <c r="BJ43" s="642"/>
      <c r="BK43" s="642"/>
      <c r="BL43" s="642"/>
      <c r="BM43" s="642"/>
      <c r="BN43" s="642"/>
      <c r="BO43" s="642"/>
      <c r="BP43" s="642"/>
      <c r="BQ43" s="642"/>
      <c r="BR43" s="642"/>
      <c r="BS43" s="642"/>
      <c r="BT43" s="642"/>
      <c r="BU43" s="642"/>
      <c r="BV43" s="642"/>
    </row>
    <row r="44" spans="1:74" ht="11.1" customHeight="1" x14ac:dyDescent="0.2">
      <c r="A44" s="61" t="s">
        <v>643</v>
      </c>
      <c r="B44" s="179" t="s">
        <v>541</v>
      </c>
      <c r="C44" s="214">
        <v>14.567225000000001</v>
      </c>
      <c r="D44" s="214">
        <v>14.230357</v>
      </c>
      <c r="E44" s="214">
        <v>14.702612</v>
      </c>
      <c r="F44" s="214">
        <v>14.864433</v>
      </c>
      <c r="G44" s="214">
        <v>15.304838</v>
      </c>
      <c r="H44" s="214">
        <v>15.833033</v>
      </c>
      <c r="I44" s="214">
        <v>16.041677</v>
      </c>
      <c r="J44" s="214">
        <v>15.793193</v>
      </c>
      <c r="K44" s="214">
        <v>15.6358</v>
      </c>
      <c r="L44" s="214">
        <v>14.991129000000001</v>
      </c>
      <c r="M44" s="214">
        <v>15.632966</v>
      </c>
      <c r="N44" s="214">
        <v>16.069289999999999</v>
      </c>
      <c r="O44" s="214">
        <v>15.311064</v>
      </c>
      <c r="P44" s="214">
        <v>15.127571</v>
      </c>
      <c r="Q44" s="214">
        <v>15.115741</v>
      </c>
      <c r="R44" s="214">
        <v>15.864133000000001</v>
      </c>
      <c r="S44" s="214">
        <v>15.945548</v>
      </c>
      <c r="T44" s="214">
        <v>15.817299999999999</v>
      </c>
      <c r="U44" s="214">
        <v>16.534451000000001</v>
      </c>
      <c r="V44" s="214">
        <v>16.460353999999999</v>
      </c>
      <c r="W44" s="214">
        <v>16.073499999999999</v>
      </c>
      <c r="X44" s="214">
        <v>15.361032</v>
      </c>
      <c r="Y44" s="214">
        <v>16.043433</v>
      </c>
      <c r="Z44" s="214">
        <v>16.469031999999999</v>
      </c>
      <c r="AA44" s="214">
        <v>15.456129000000001</v>
      </c>
      <c r="AB44" s="214">
        <v>15.341571</v>
      </c>
      <c r="AC44" s="214">
        <v>15.64</v>
      </c>
      <c r="AD44" s="214">
        <v>16.2728</v>
      </c>
      <c r="AE44" s="214">
        <v>16.401612</v>
      </c>
      <c r="AF44" s="214">
        <v>16.701132999999999</v>
      </c>
      <c r="AG44" s="214">
        <v>16.878644999999999</v>
      </c>
      <c r="AH44" s="214">
        <v>16.700225</v>
      </c>
      <c r="AI44" s="214">
        <v>16.1676</v>
      </c>
      <c r="AJ44" s="214">
        <v>15.439871</v>
      </c>
      <c r="AK44" s="214">
        <v>16.458033</v>
      </c>
      <c r="AL44" s="214">
        <v>16.741548000000002</v>
      </c>
      <c r="AM44" s="214">
        <v>15.95129</v>
      </c>
      <c r="AN44" s="214">
        <v>15.842828000000001</v>
      </c>
      <c r="AO44" s="214">
        <v>16.082452</v>
      </c>
      <c r="AP44" s="214">
        <v>15.920267000000001</v>
      </c>
      <c r="AQ44" s="214">
        <v>16.236806999999999</v>
      </c>
      <c r="AR44" s="214">
        <v>16.432600000000001</v>
      </c>
      <c r="AS44" s="214">
        <v>16.621193999999999</v>
      </c>
      <c r="AT44" s="214">
        <v>16.593354999999999</v>
      </c>
      <c r="AU44" s="214">
        <v>16.339832999999999</v>
      </c>
      <c r="AV44" s="214">
        <v>15.454355</v>
      </c>
      <c r="AW44" s="214">
        <v>16.235233000000001</v>
      </c>
      <c r="AX44" s="214">
        <v>16.515871000000001</v>
      </c>
      <c r="AY44" s="214">
        <v>16.129451</v>
      </c>
      <c r="AZ44" s="214">
        <v>15.546214000000001</v>
      </c>
      <c r="BA44" s="214">
        <v>16.028321999999999</v>
      </c>
      <c r="BB44" s="754">
        <v>16.97</v>
      </c>
      <c r="BC44" s="214">
        <v>17.212095999999999</v>
      </c>
      <c r="BD44" s="214">
        <v>17.204967</v>
      </c>
      <c r="BE44" s="214">
        <v>17.317903000000001</v>
      </c>
      <c r="BF44" s="214">
        <v>16.979226000000001</v>
      </c>
      <c r="BG44" s="214">
        <v>15.4057</v>
      </c>
      <c r="BH44" s="214">
        <v>15.863327419000001</v>
      </c>
      <c r="BI44" s="355">
        <v>16.394120000000001</v>
      </c>
      <c r="BJ44" s="355">
        <v>16.68309</v>
      </c>
      <c r="BK44" s="355">
        <v>16.111640000000001</v>
      </c>
      <c r="BL44" s="355">
        <v>15.95492</v>
      </c>
      <c r="BM44" s="355">
        <v>16.29776</v>
      </c>
      <c r="BN44" s="355">
        <v>16.724599999999999</v>
      </c>
      <c r="BO44" s="355">
        <v>17.176390000000001</v>
      </c>
      <c r="BP44" s="355">
        <v>17.391190000000002</v>
      </c>
      <c r="BQ44" s="355">
        <v>17.294699999999999</v>
      </c>
      <c r="BR44" s="355">
        <v>16.97617</v>
      </c>
      <c r="BS44" s="355">
        <v>16.529219999999999</v>
      </c>
      <c r="BT44" s="355">
        <v>15.536820000000001</v>
      </c>
      <c r="BU44" s="355">
        <v>16.31504</v>
      </c>
      <c r="BV44" s="355">
        <v>16.68486</v>
      </c>
    </row>
    <row r="45" spans="1:74" ht="11.1" customHeight="1" x14ac:dyDescent="0.2">
      <c r="A45" s="639" t="s">
        <v>1209</v>
      </c>
      <c r="B45" s="640" t="s">
        <v>1202</v>
      </c>
      <c r="C45" s="214">
        <v>0.54329000000000005</v>
      </c>
      <c r="D45" s="214">
        <v>0.50632100000000002</v>
      </c>
      <c r="E45" s="214">
        <v>0.49029</v>
      </c>
      <c r="F45" s="214">
        <v>0.42923299999999998</v>
      </c>
      <c r="G45" s="214">
        <v>0.37948300000000001</v>
      </c>
      <c r="H45" s="214">
        <v>0.42570000000000002</v>
      </c>
      <c r="I45" s="214">
        <v>0.42667699999999997</v>
      </c>
      <c r="J45" s="214">
        <v>0.44387100000000002</v>
      </c>
      <c r="K45" s="214">
        <v>0.56043299999999996</v>
      </c>
      <c r="L45" s="214">
        <v>0.56683799999999995</v>
      </c>
      <c r="M45" s="214">
        <v>0.59526599999999996</v>
      </c>
      <c r="N45" s="214">
        <v>0.58877400000000002</v>
      </c>
      <c r="O45" s="214">
        <v>0.52396699999999996</v>
      </c>
      <c r="P45" s="214">
        <v>0.53085700000000002</v>
      </c>
      <c r="Q45" s="214">
        <v>0.49490299999999998</v>
      </c>
      <c r="R45" s="214">
        <v>0.43256600000000001</v>
      </c>
      <c r="S45" s="214">
        <v>0.43212899999999999</v>
      </c>
      <c r="T45" s="214">
        <v>0.43076599999999998</v>
      </c>
      <c r="U45" s="214">
        <v>0.41367700000000002</v>
      </c>
      <c r="V45" s="214">
        <v>0.42438700000000001</v>
      </c>
      <c r="W45" s="214">
        <v>0.54323299999999997</v>
      </c>
      <c r="X45" s="214">
        <v>0.59358</v>
      </c>
      <c r="Y45" s="214">
        <v>0.65823299999999996</v>
      </c>
      <c r="Z45" s="214">
        <v>0.65906399999999998</v>
      </c>
      <c r="AA45" s="214">
        <v>0.58887100000000003</v>
      </c>
      <c r="AB45" s="214">
        <v>0.54478499999999996</v>
      </c>
      <c r="AC45" s="214">
        <v>0.49422500000000003</v>
      </c>
      <c r="AD45" s="214">
        <v>0.40643299999999999</v>
      </c>
      <c r="AE45" s="214">
        <v>0.39361200000000002</v>
      </c>
      <c r="AF45" s="214">
        <v>0.41839999999999999</v>
      </c>
      <c r="AG45" s="214">
        <v>0.43196699999999999</v>
      </c>
      <c r="AH45" s="214">
        <v>0.44893499999999997</v>
      </c>
      <c r="AI45" s="214">
        <v>0.54616600000000004</v>
      </c>
      <c r="AJ45" s="214">
        <v>0.60048299999999999</v>
      </c>
      <c r="AK45" s="214">
        <v>0.68343299999999996</v>
      </c>
      <c r="AL45" s="214">
        <v>0.64948300000000003</v>
      </c>
      <c r="AM45" s="214">
        <v>0.67238699999999996</v>
      </c>
      <c r="AN45" s="214">
        <v>0.56851700000000005</v>
      </c>
      <c r="AO45" s="214">
        <v>0.48725800000000002</v>
      </c>
      <c r="AP45" s="214">
        <v>0.45219999999999999</v>
      </c>
      <c r="AQ45" s="214">
        <v>0.42016100000000001</v>
      </c>
      <c r="AR45" s="214">
        <v>0.43246699999999999</v>
      </c>
      <c r="AS45" s="214">
        <v>0.42496800000000001</v>
      </c>
      <c r="AT45" s="214">
        <v>0.42661300000000002</v>
      </c>
      <c r="AU45" s="214">
        <v>0.54733299999999996</v>
      </c>
      <c r="AV45" s="214">
        <v>0.63274200000000003</v>
      </c>
      <c r="AW45" s="214">
        <v>0.69886700000000002</v>
      </c>
      <c r="AX45" s="214">
        <v>0.67354800000000004</v>
      </c>
      <c r="AY45" s="214">
        <v>0.64970899999999998</v>
      </c>
      <c r="AZ45" s="214">
        <v>0.58642799999999995</v>
      </c>
      <c r="BA45" s="214">
        <v>0.51838700000000004</v>
      </c>
      <c r="BB45" s="754">
        <v>0.47716599999999998</v>
      </c>
      <c r="BC45" s="214">
        <v>0.48367700000000002</v>
      </c>
      <c r="BD45" s="214">
        <v>0.473333</v>
      </c>
      <c r="BE45" s="214">
        <v>0.44574200000000003</v>
      </c>
      <c r="BF45" s="214">
        <v>0.47990300000000002</v>
      </c>
      <c r="BG45" s="214">
        <v>0.50912029999999997</v>
      </c>
      <c r="BH45" s="214">
        <v>0.59669479999999997</v>
      </c>
      <c r="BI45" s="355">
        <v>0.65027650000000004</v>
      </c>
      <c r="BJ45" s="355">
        <v>0.64732959999999995</v>
      </c>
      <c r="BK45" s="355">
        <v>0.61090679999999997</v>
      </c>
      <c r="BL45" s="355">
        <v>0.57313360000000002</v>
      </c>
      <c r="BM45" s="355">
        <v>0.50087250000000005</v>
      </c>
      <c r="BN45" s="355">
        <v>0.47264709999999999</v>
      </c>
      <c r="BO45" s="355">
        <v>0.44716060000000002</v>
      </c>
      <c r="BP45" s="355">
        <v>0.45763500000000001</v>
      </c>
      <c r="BQ45" s="355">
        <v>0.44648710000000003</v>
      </c>
      <c r="BR45" s="355">
        <v>0.45193030000000001</v>
      </c>
      <c r="BS45" s="355">
        <v>0.54243180000000002</v>
      </c>
      <c r="BT45" s="355">
        <v>0.60773080000000002</v>
      </c>
      <c r="BU45" s="355">
        <v>0.67274020000000001</v>
      </c>
      <c r="BV45" s="355">
        <v>0.65011099999999999</v>
      </c>
    </row>
    <row r="46" spans="1:74" ht="11.1" customHeight="1" x14ac:dyDescent="0.2">
      <c r="A46" s="61" t="s">
        <v>1101</v>
      </c>
      <c r="B46" s="179" t="s">
        <v>542</v>
      </c>
      <c r="C46" s="214">
        <v>0.98</v>
      </c>
      <c r="D46" s="214">
        <v>1.0441780000000001</v>
      </c>
      <c r="E46" s="214">
        <v>1.075774</v>
      </c>
      <c r="F46" s="214">
        <v>1.093566</v>
      </c>
      <c r="G46" s="214">
        <v>1.1223540000000001</v>
      </c>
      <c r="H46" s="214">
        <v>1.1376999999999999</v>
      </c>
      <c r="I46" s="214">
        <v>1.1490959999999999</v>
      </c>
      <c r="J46" s="214">
        <v>1.1790959999999999</v>
      </c>
      <c r="K46" s="214">
        <v>1.1344000000000001</v>
      </c>
      <c r="L46" s="214">
        <v>1.145322</v>
      </c>
      <c r="M46" s="214">
        <v>1.1496</v>
      </c>
      <c r="N46" s="214">
        <v>1.1417409999999999</v>
      </c>
      <c r="O46" s="214">
        <v>1.067677</v>
      </c>
      <c r="P46" s="214">
        <v>1.0858209999999999</v>
      </c>
      <c r="Q46" s="214">
        <v>1.118096</v>
      </c>
      <c r="R46" s="214">
        <v>1.1534329999999999</v>
      </c>
      <c r="S46" s="214">
        <v>1.1652579999999999</v>
      </c>
      <c r="T46" s="214">
        <v>1.169233</v>
      </c>
      <c r="U46" s="214">
        <v>1.172032</v>
      </c>
      <c r="V46" s="214">
        <v>1.1677090000000001</v>
      </c>
      <c r="W46" s="214">
        <v>1.1371659999999999</v>
      </c>
      <c r="X46" s="214">
        <v>1.138774</v>
      </c>
      <c r="Y46" s="214">
        <v>1.1353</v>
      </c>
      <c r="Z46" s="214">
        <v>1.1526449999999999</v>
      </c>
      <c r="AA46" s="214">
        <v>1.095548</v>
      </c>
      <c r="AB46" s="214">
        <v>1.1223920000000001</v>
      </c>
      <c r="AC46" s="214">
        <v>1.1412580000000001</v>
      </c>
      <c r="AD46" s="214">
        <v>1.1693659999999999</v>
      </c>
      <c r="AE46" s="214">
        <v>1.171</v>
      </c>
      <c r="AF46" s="214">
        <v>1.2038329999999999</v>
      </c>
      <c r="AG46" s="214">
        <v>1.2157089999999999</v>
      </c>
      <c r="AH46" s="214">
        <v>1.1918059999999999</v>
      </c>
      <c r="AI46" s="214">
        <v>1.1834</v>
      </c>
      <c r="AJ46" s="214">
        <v>1.1791290000000001</v>
      </c>
      <c r="AK46" s="214">
        <v>1.1561330000000001</v>
      </c>
      <c r="AL46" s="214">
        <v>1.17</v>
      </c>
      <c r="AM46" s="214">
        <v>1.114903</v>
      </c>
      <c r="AN46" s="214">
        <v>1.155931</v>
      </c>
      <c r="AO46" s="214">
        <v>1.174194</v>
      </c>
      <c r="AP46" s="214">
        <v>1.2031670000000001</v>
      </c>
      <c r="AQ46" s="214">
        <v>1.215355</v>
      </c>
      <c r="AR46" s="214">
        <v>1.248167</v>
      </c>
      <c r="AS46" s="214">
        <v>1.2313229999999999</v>
      </c>
      <c r="AT46" s="214">
        <v>1.2503869999999999</v>
      </c>
      <c r="AU46" s="214">
        <v>1.2135</v>
      </c>
      <c r="AV46" s="214">
        <v>1.193484</v>
      </c>
      <c r="AW46" s="214">
        <v>1.195567</v>
      </c>
      <c r="AX46" s="214">
        <v>1.1957739999999999</v>
      </c>
      <c r="AY46" s="214">
        <v>1.108806</v>
      </c>
      <c r="AZ46" s="214">
        <v>1.1668210000000001</v>
      </c>
      <c r="BA46" s="214">
        <v>1.2055480000000001</v>
      </c>
      <c r="BB46" s="754">
        <v>1.2059660000000001</v>
      </c>
      <c r="BC46" s="214">
        <v>1.238516</v>
      </c>
      <c r="BD46" s="214">
        <v>1.260667</v>
      </c>
      <c r="BE46" s="214">
        <v>1.2256130000000001</v>
      </c>
      <c r="BF46" s="214">
        <v>1.243581</v>
      </c>
      <c r="BG46" s="214">
        <v>1.228523</v>
      </c>
      <c r="BH46" s="647">
        <v>1.2535284484</v>
      </c>
      <c r="BI46" s="355">
        <v>1.2703439999999999</v>
      </c>
      <c r="BJ46" s="355">
        <v>1.286084</v>
      </c>
      <c r="BK46" s="355">
        <v>1.1622140000000001</v>
      </c>
      <c r="BL46" s="355">
        <v>1.174955</v>
      </c>
      <c r="BM46" s="355">
        <v>1.223239</v>
      </c>
      <c r="BN46" s="355">
        <v>1.225679</v>
      </c>
      <c r="BO46" s="355">
        <v>1.269898</v>
      </c>
      <c r="BP46" s="355">
        <v>1.3069599999999999</v>
      </c>
      <c r="BQ46" s="355">
        <v>1.2922279999999999</v>
      </c>
      <c r="BR46" s="355">
        <v>1.299593</v>
      </c>
      <c r="BS46" s="355">
        <v>1.27136</v>
      </c>
      <c r="BT46" s="355">
        <v>1.2520210000000001</v>
      </c>
      <c r="BU46" s="355">
        <v>1.2703500000000001</v>
      </c>
      <c r="BV46" s="355">
        <v>1.268324</v>
      </c>
    </row>
    <row r="47" spans="1:74" ht="11.1" customHeight="1" x14ac:dyDescent="0.2">
      <c r="A47" s="61" t="s">
        <v>955</v>
      </c>
      <c r="B47" s="640" t="s">
        <v>543</v>
      </c>
      <c r="C47" s="214">
        <v>0.415161</v>
      </c>
      <c r="D47" s="214">
        <v>0.52275000000000005</v>
      </c>
      <c r="E47" s="214">
        <v>0.47251599999999999</v>
      </c>
      <c r="F47" s="214">
        <v>0.530833</v>
      </c>
      <c r="G47" s="214">
        <v>0.79967699999999997</v>
      </c>
      <c r="H47" s="214">
        <v>0.63756599999999997</v>
      </c>
      <c r="I47" s="214">
        <v>0.68080600000000002</v>
      </c>
      <c r="J47" s="214">
        <v>0.76109599999999999</v>
      </c>
      <c r="K47" s="214">
        <v>0.564133</v>
      </c>
      <c r="L47" s="214">
        <v>0.48074099999999997</v>
      </c>
      <c r="M47" s="214">
        <v>0.31753300000000001</v>
      </c>
      <c r="N47" s="214">
        <v>0.39838699999999999</v>
      </c>
      <c r="O47" s="214">
        <v>0.17857999999999999</v>
      </c>
      <c r="P47" s="214">
        <v>0.129857</v>
      </c>
      <c r="Q47" s="214">
        <v>0.44748300000000002</v>
      </c>
      <c r="R47" s="214">
        <v>0.33133299999999999</v>
      </c>
      <c r="S47" s="214">
        <v>0.55432199999999998</v>
      </c>
      <c r="T47" s="214">
        <v>0.63506600000000002</v>
      </c>
      <c r="U47" s="214">
        <v>0.50125799999999998</v>
      </c>
      <c r="V47" s="214">
        <v>0.43154799999999999</v>
      </c>
      <c r="W47" s="214">
        <v>0.28860000000000002</v>
      </c>
      <c r="X47" s="214">
        <v>0.116032</v>
      </c>
      <c r="Y47" s="214">
        <v>0.50853300000000001</v>
      </c>
      <c r="Z47" s="214">
        <v>0.73009599999999997</v>
      </c>
      <c r="AA47" s="214">
        <v>0.21199999999999999</v>
      </c>
      <c r="AB47" s="214">
        <v>0.272928</v>
      </c>
      <c r="AC47" s="214">
        <v>0.29219299999999998</v>
      </c>
      <c r="AD47" s="214">
        <v>0.29113299999999998</v>
      </c>
      <c r="AE47" s="214">
        <v>0.251419</v>
      </c>
      <c r="AF47" s="214">
        <v>0.1053</v>
      </c>
      <c r="AG47" s="214">
        <v>0.31077399999999999</v>
      </c>
      <c r="AH47" s="214">
        <v>0.39483800000000002</v>
      </c>
      <c r="AI47" s="214">
        <v>0.4627</v>
      </c>
      <c r="AJ47" s="214">
        <v>0.42632199999999998</v>
      </c>
      <c r="AK47" s="214">
        <v>0.31009999999999999</v>
      </c>
      <c r="AL47" s="214">
        <v>0.15545100000000001</v>
      </c>
      <c r="AM47" s="214">
        <v>0.183</v>
      </c>
      <c r="AN47" s="214">
        <v>0.15462100000000001</v>
      </c>
      <c r="AO47" s="214">
        <v>0.32125799999999999</v>
      </c>
      <c r="AP47" s="214">
        <v>0.43786700000000001</v>
      </c>
      <c r="AQ47" s="214">
        <v>0.50509700000000002</v>
      </c>
      <c r="AR47" s="214">
        <v>0.65773300000000001</v>
      </c>
      <c r="AS47" s="214">
        <v>0.56225800000000004</v>
      </c>
      <c r="AT47" s="214">
        <v>0.50190299999999999</v>
      </c>
      <c r="AU47" s="214">
        <v>0.34886699999999998</v>
      </c>
      <c r="AV47" s="214">
        <v>0.28648400000000002</v>
      </c>
      <c r="AW47" s="214">
        <v>0.47516700000000001</v>
      </c>
      <c r="AX47" s="214">
        <v>0.39154800000000001</v>
      </c>
      <c r="AY47" s="214">
        <v>0.18293499999999999</v>
      </c>
      <c r="AZ47" s="214">
        <v>0.28149999999999997</v>
      </c>
      <c r="BA47" s="214">
        <v>0.29683799999999999</v>
      </c>
      <c r="BB47" s="754">
        <v>0.1651</v>
      </c>
      <c r="BC47" s="214">
        <v>0.277032</v>
      </c>
      <c r="BD47" s="214">
        <v>0.56316699999999997</v>
      </c>
      <c r="BE47" s="214">
        <v>0.37067699999999998</v>
      </c>
      <c r="BF47" s="214">
        <v>0.37825799999999998</v>
      </c>
      <c r="BG47" s="214">
        <v>0.21085287619000001</v>
      </c>
      <c r="BH47" s="755">
        <v>0.29599577278</v>
      </c>
      <c r="BI47" s="355">
        <v>0.36938140000000003</v>
      </c>
      <c r="BJ47" s="355">
        <v>0.41610849999999999</v>
      </c>
      <c r="BK47" s="355">
        <v>0.17393900000000001</v>
      </c>
      <c r="BL47" s="355">
        <v>0.26334920000000001</v>
      </c>
      <c r="BM47" s="355">
        <v>0.32730569999999998</v>
      </c>
      <c r="BN47" s="355">
        <v>0.39748939999999999</v>
      </c>
      <c r="BO47" s="355">
        <v>0.4533932</v>
      </c>
      <c r="BP47" s="355">
        <v>0.50213410000000003</v>
      </c>
      <c r="BQ47" s="355">
        <v>0.4897494</v>
      </c>
      <c r="BR47" s="355">
        <v>0.52264580000000005</v>
      </c>
      <c r="BS47" s="355">
        <v>0.44015510000000002</v>
      </c>
      <c r="BT47" s="355">
        <v>0.36520409999999998</v>
      </c>
      <c r="BU47" s="355">
        <v>0.37270920000000002</v>
      </c>
      <c r="BV47" s="355">
        <v>0.41619650000000002</v>
      </c>
    </row>
    <row r="48" spans="1:74" ht="11.1" customHeight="1" x14ac:dyDescent="0.2">
      <c r="A48" s="61" t="s">
        <v>956</v>
      </c>
      <c r="B48" s="179" t="s">
        <v>1008</v>
      </c>
      <c r="C48" s="214">
        <v>0.30670900000000001</v>
      </c>
      <c r="D48" s="214">
        <v>0.70353500000000002</v>
      </c>
      <c r="E48" s="214">
        <v>0.55938699999999997</v>
      </c>
      <c r="F48" s="214">
        <v>0.71676600000000001</v>
      </c>
      <c r="G48" s="214">
        <v>0.76029000000000002</v>
      </c>
      <c r="H48" s="214">
        <v>0.66726600000000003</v>
      </c>
      <c r="I48" s="214">
        <v>0.52832199999999996</v>
      </c>
      <c r="J48" s="214">
        <v>0.53041899999999997</v>
      </c>
      <c r="K48" s="214">
        <v>0.307</v>
      </c>
      <c r="L48" s="214">
        <v>0.77235399999999998</v>
      </c>
      <c r="M48" s="214">
        <v>0.46789999999999998</v>
      </c>
      <c r="N48" s="214">
        <v>0.250612</v>
      </c>
      <c r="O48" s="214">
        <v>0.16545099999999999</v>
      </c>
      <c r="P48" s="214">
        <v>0.57403499999999996</v>
      </c>
      <c r="Q48" s="214">
        <v>0.91048300000000004</v>
      </c>
      <c r="R48" s="214">
        <v>1.0444</v>
      </c>
      <c r="S48" s="214">
        <v>1.041709</v>
      </c>
      <c r="T48" s="214">
        <v>0.922933</v>
      </c>
      <c r="U48" s="214">
        <v>0.94122499999999998</v>
      </c>
      <c r="V48" s="214">
        <v>0.84074099999999996</v>
      </c>
      <c r="W48" s="214">
        <v>0.59953299999999998</v>
      </c>
      <c r="X48" s="214">
        <v>0.78064500000000003</v>
      </c>
      <c r="Y48" s="214">
        <v>5.6633000000000003E-2</v>
      </c>
      <c r="Z48" s="214">
        <v>0.136322</v>
      </c>
      <c r="AA48" s="214">
        <v>0.41383799999999998</v>
      </c>
      <c r="AB48" s="214">
        <v>0.71592800000000001</v>
      </c>
      <c r="AC48" s="214">
        <v>0.84590299999999996</v>
      </c>
      <c r="AD48" s="214">
        <v>0.83173299999999994</v>
      </c>
      <c r="AE48" s="214">
        <v>0.89454800000000001</v>
      </c>
      <c r="AF48" s="214">
        <v>0.82166600000000001</v>
      </c>
      <c r="AG48" s="214">
        <v>0.75345099999999998</v>
      </c>
      <c r="AH48" s="214">
        <v>0.79038699999999995</v>
      </c>
      <c r="AI48" s="214">
        <v>0.64839999999999998</v>
      </c>
      <c r="AJ48" s="214">
        <v>0.96728999999999998</v>
      </c>
      <c r="AK48" s="214">
        <v>0.20236599999999999</v>
      </c>
      <c r="AL48" s="214">
        <v>5.1741000000000002E-2</v>
      </c>
      <c r="AM48" s="214">
        <v>-0.30351600000000001</v>
      </c>
      <c r="AN48" s="214">
        <v>0.553759</v>
      </c>
      <c r="AO48" s="214">
        <v>0.78874200000000005</v>
      </c>
      <c r="AP48" s="214">
        <v>0.81</v>
      </c>
      <c r="AQ48" s="214">
        <v>0.77238700000000005</v>
      </c>
      <c r="AR48" s="214">
        <v>0.91913299999999998</v>
      </c>
      <c r="AS48" s="214">
        <v>0.88616099999999998</v>
      </c>
      <c r="AT48" s="214">
        <v>1.060548</v>
      </c>
      <c r="AU48" s="214">
        <v>0.74873299999999998</v>
      </c>
      <c r="AV48" s="214">
        <v>0.93109699999999995</v>
      </c>
      <c r="AW48" s="214">
        <v>0.29563299999999998</v>
      </c>
      <c r="AX48" s="214">
        <v>0.16761300000000001</v>
      </c>
      <c r="AY48" s="214">
        <v>-0.160967</v>
      </c>
      <c r="AZ48" s="214">
        <v>0.58550000000000002</v>
      </c>
      <c r="BA48" s="214">
        <v>0.763548</v>
      </c>
      <c r="BB48" s="754">
        <v>0.59176600000000001</v>
      </c>
      <c r="BC48" s="214">
        <v>0.69890300000000005</v>
      </c>
      <c r="BD48" s="214">
        <v>0.667767</v>
      </c>
      <c r="BE48" s="214">
        <v>0.66058099999999997</v>
      </c>
      <c r="BF48" s="214">
        <v>0.72619400000000001</v>
      </c>
      <c r="BG48" s="214">
        <v>0.76559999999999995</v>
      </c>
      <c r="BH48" s="214">
        <v>0.75785264515999995</v>
      </c>
      <c r="BI48" s="355">
        <v>0.40201429999999999</v>
      </c>
      <c r="BJ48" s="355">
        <v>0.30674400000000002</v>
      </c>
      <c r="BK48" s="355">
        <v>0.36970419999999998</v>
      </c>
      <c r="BL48" s="355">
        <v>0.58918669999999995</v>
      </c>
      <c r="BM48" s="355">
        <v>0.71452760000000004</v>
      </c>
      <c r="BN48" s="355">
        <v>0.79457149999999999</v>
      </c>
      <c r="BO48" s="355">
        <v>0.86289389999999999</v>
      </c>
      <c r="BP48" s="355">
        <v>0.80378680000000002</v>
      </c>
      <c r="BQ48" s="355">
        <v>0.71014350000000004</v>
      </c>
      <c r="BR48" s="355">
        <v>0.74502550000000001</v>
      </c>
      <c r="BS48" s="355">
        <v>0.55259570000000002</v>
      </c>
      <c r="BT48" s="355">
        <v>0.72707149999999998</v>
      </c>
      <c r="BU48" s="355">
        <v>0.38278960000000001</v>
      </c>
      <c r="BV48" s="355">
        <v>0.30698560000000003</v>
      </c>
    </row>
    <row r="49" spans="1:74" ht="11.1" customHeight="1" x14ac:dyDescent="0.2">
      <c r="A49" s="61" t="s">
        <v>957</v>
      </c>
      <c r="B49" s="179" t="s">
        <v>1009</v>
      </c>
      <c r="C49" s="214">
        <v>7.0899999999999999E-4</v>
      </c>
      <c r="D49" s="214">
        <v>-2.5000000000000001E-4</v>
      </c>
      <c r="E49" s="214">
        <v>0</v>
      </c>
      <c r="F49" s="214">
        <v>1.266E-3</v>
      </c>
      <c r="G49" s="214">
        <v>3.8699999999999997E-4</v>
      </c>
      <c r="H49" s="214">
        <v>3.6600000000000001E-4</v>
      </c>
      <c r="I49" s="214">
        <v>1.2899999999999999E-4</v>
      </c>
      <c r="J49" s="214">
        <v>1.6100000000000001E-4</v>
      </c>
      <c r="K49" s="214">
        <v>4.0000000000000002E-4</v>
      </c>
      <c r="L49" s="214">
        <v>-1.6100000000000001E-4</v>
      </c>
      <c r="M49" s="214">
        <v>0</v>
      </c>
      <c r="N49" s="214">
        <v>9.6000000000000002E-5</v>
      </c>
      <c r="O49" s="214">
        <v>-3.1999999999999999E-5</v>
      </c>
      <c r="P49" s="214">
        <v>1.7799999999999999E-4</v>
      </c>
      <c r="Q49" s="214">
        <v>-3.1999999999999999E-5</v>
      </c>
      <c r="R49" s="214">
        <v>1.3300000000000001E-4</v>
      </c>
      <c r="S49" s="214">
        <v>3.1999999999999999E-5</v>
      </c>
      <c r="T49" s="214">
        <v>1.66E-4</v>
      </c>
      <c r="U49" s="214">
        <v>3.1999999999999999E-5</v>
      </c>
      <c r="V49" s="214">
        <v>1.93E-4</v>
      </c>
      <c r="W49" s="214">
        <v>2.0000000000000001E-4</v>
      </c>
      <c r="X49" s="214">
        <v>-9.6000000000000002E-5</v>
      </c>
      <c r="Y49" s="214">
        <v>3.3000000000000003E-5</v>
      </c>
      <c r="Z49" s="214">
        <v>6.3999999999999997E-5</v>
      </c>
      <c r="AA49" s="214">
        <v>-1.93E-4</v>
      </c>
      <c r="AB49" s="214">
        <v>2.5000000000000001E-4</v>
      </c>
      <c r="AC49" s="214">
        <v>1.645E-3</v>
      </c>
      <c r="AD49" s="214">
        <v>-1E-4</v>
      </c>
      <c r="AE49" s="214">
        <v>1.93E-4</v>
      </c>
      <c r="AF49" s="214">
        <v>6.6000000000000005E-5</v>
      </c>
      <c r="AG49" s="214">
        <v>1.6100000000000001E-4</v>
      </c>
      <c r="AH49" s="214">
        <v>1.6100000000000001E-4</v>
      </c>
      <c r="AI49" s="214">
        <v>-1E-4</v>
      </c>
      <c r="AJ49" s="214">
        <v>1.6100000000000001E-4</v>
      </c>
      <c r="AK49" s="214">
        <v>3.3000000000000003E-5</v>
      </c>
      <c r="AL49" s="214">
        <v>0</v>
      </c>
      <c r="AM49" s="214">
        <v>9.7E-5</v>
      </c>
      <c r="AN49" s="214">
        <v>-3.4999999999999997E-5</v>
      </c>
      <c r="AO49" s="214">
        <v>1.94E-4</v>
      </c>
      <c r="AP49" s="214">
        <v>-1E-4</v>
      </c>
      <c r="AQ49" s="214">
        <v>3.1999999999999999E-5</v>
      </c>
      <c r="AR49" s="214">
        <v>2.6699999999999998E-4</v>
      </c>
      <c r="AS49" s="214">
        <v>9.7E-5</v>
      </c>
      <c r="AT49" s="214">
        <v>-1.6100000000000001E-4</v>
      </c>
      <c r="AU49" s="214">
        <v>8.3299999999999997E-4</v>
      </c>
      <c r="AV49" s="214">
        <v>2.2599999999999999E-4</v>
      </c>
      <c r="AW49" s="214">
        <v>1.6699999999999999E-4</v>
      </c>
      <c r="AX49" s="214">
        <v>2.5799999999999998E-4</v>
      </c>
      <c r="AY49" s="214">
        <v>2.2499999999999999E-4</v>
      </c>
      <c r="AZ49" s="214">
        <v>3.4999999999999997E-5</v>
      </c>
      <c r="BA49" s="214">
        <v>6.3999999999999997E-5</v>
      </c>
      <c r="BB49" s="754">
        <v>5.6599999999999999E-4</v>
      </c>
      <c r="BC49" s="214">
        <v>1.225E-3</v>
      </c>
      <c r="BD49" s="214">
        <v>6.7000000000000002E-5</v>
      </c>
      <c r="BE49" s="214">
        <v>6.4999999999999994E-5</v>
      </c>
      <c r="BF49" s="214">
        <v>-9.7E-5</v>
      </c>
      <c r="BG49" s="214">
        <v>1.8679999999999999E-4</v>
      </c>
      <c r="BH49" s="214">
        <v>-1.2799999999999999E-5</v>
      </c>
      <c r="BI49" s="355">
        <v>-5.3199999999999999E-5</v>
      </c>
      <c r="BJ49" s="355">
        <v>-1.7440000000000001E-4</v>
      </c>
      <c r="BK49" s="355">
        <v>-4.29667E-4</v>
      </c>
      <c r="BL49" s="355">
        <v>-7.1333299999999997E-5</v>
      </c>
      <c r="BM49" s="355">
        <v>2.36333E-4</v>
      </c>
      <c r="BN49" s="355">
        <v>1.3300000000000001E-4</v>
      </c>
      <c r="BO49" s="355">
        <v>1.7699999999999999E-4</v>
      </c>
      <c r="BP49" s="355">
        <v>1.6640000000000001E-4</v>
      </c>
      <c r="BQ49" s="355">
        <v>5.7800000000000002E-5</v>
      </c>
      <c r="BR49" s="355">
        <v>-1.9999999999999999E-7</v>
      </c>
      <c r="BS49" s="355">
        <v>1.8679999999999999E-4</v>
      </c>
      <c r="BT49" s="355">
        <v>-1.2799999999999999E-5</v>
      </c>
      <c r="BU49" s="355">
        <v>-5.3199999999999999E-5</v>
      </c>
      <c r="BV49" s="355">
        <v>-1.7440000000000001E-4</v>
      </c>
    </row>
    <row r="50" spans="1:74" s="157" customFormat="1" ht="11.1" customHeight="1" x14ac:dyDescent="0.2">
      <c r="A50" s="61" t="s">
        <v>958</v>
      </c>
      <c r="B50" s="179" t="s">
        <v>714</v>
      </c>
      <c r="C50" s="214">
        <v>16.837513000000001</v>
      </c>
      <c r="D50" s="214">
        <v>17.006891</v>
      </c>
      <c r="E50" s="214">
        <v>17.300578999999999</v>
      </c>
      <c r="F50" s="214">
        <v>17.636096999999999</v>
      </c>
      <c r="G50" s="214">
        <v>18.367028999999999</v>
      </c>
      <c r="H50" s="214">
        <v>18.701630999999999</v>
      </c>
      <c r="I50" s="214">
        <v>18.826706999999999</v>
      </c>
      <c r="J50" s="214">
        <v>18.707836</v>
      </c>
      <c r="K50" s="214">
        <v>18.202165999999998</v>
      </c>
      <c r="L50" s="214">
        <v>17.956223000000001</v>
      </c>
      <c r="M50" s="214">
        <v>18.163264999999999</v>
      </c>
      <c r="N50" s="214">
        <v>18.448899999999998</v>
      </c>
      <c r="O50" s="214">
        <v>17.246707000000001</v>
      </c>
      <c r="P50" s="214">
        <v>17.448319000000001</v>
      </c>
      <c r="Q50" s="214">
        <v>18.086673999999999</v>
      </c>
      <c r="R50" s="214">
        <v>18.825997999999998</v>
      </c>
      <c r="S50" s="214">
        <v>19.138998000000001</v>
      </c>
      <c r="T50" s="214">
        <v>18.975463999999999</v>
      </c>
      <c r="U50" s="214">
        <v>19.562674999999999</v>
      </c>
      <c r="V50" s="214">
        <v>19.324932</v>
      </c>
      <c r="W50" s="214">
        <v>18.642232</v>
      </c>
      <c r="X50" s="214">
        <v>17.989967</v>
      </c>
      <c r="Y50" s="214">
        <v>18.402165</v>
      </c>
      <c r="Z50" s="214">
        <v>19.147223</v>
      </c>
      <c r="AA50" s="214">
        <v>17.766193000000001</v>
      </c>
      <c r="AB50" s="214">
        <v>17.997854</v>
      </c>
      <c r="AC50" s="214">
        <v>18.415223999999998</v>
      </c>
      <c r="AD50" s="214">
        <v>18.971364999999999</v>
      </c>
      <c r="AE50" s="214">
        <v>19.112383999999999</v>
      </c>
      <c r="AF50" s="214">
        <v>19.250398000000001</v>
      </c>
      <c r="AG50" s="214">
        <v>19.590706999999998</v>
      </c>
      <c r="AH50" s="214">
        <v>19.526351999999999</v>
      </c>
      <c r="AI50" s="214">
        <v>19.008165999999999</v>
      </c>
      <c r="AJ50" s="214">
        <v>18.613256</v>
      </c>
      <c r="AK50" s="214">
        <v>18.810098</v>
      </c>
      <c r="AL50" s="214">
        <v>18.768222999999999</v>
      </c>
      <c r="AM50" s="214">
        <v>17.618161000000001</v>
      </c>
      <c r="AN50" s="214">
        <v>18.275621000000001</v>
      </c>
      <c r="AO50" s="214">
        <v>18.854098</v>
      </c>
      <c r="AP50" s="214">
        <v>18.823401</v>
      </c>
      <c r="AQ50" s="214">
        <v>19.149839</v>
      </c>
      <c r="AR50" s="214">
        <v>19.690366999999998</v>
      </c>
      <c r="AS50" s="214">
        <v>19.726001</v>
      </c>
      <c r="AT50" s="214">
        <v>19.832644999999999</v>
      </c>
      <c r="AU50" s="214">
        <v>19.199099</v>
      </c>
      <c r="AV50" s="214">
        <v>18.498387999999998</v>
      </c>
      <c r="AW50" s="214">
        <v>18.900634</v>
      </c>
      <c r="AX50" s="214">
        <v>18.944611999999999</v>
      </c>
      <c r="AY50" s="214">
        <v>17.910159</v>
      </c>
      <c r="AZ50" s="214">
        <v>18.166498000000001</v>
      </c>
      <c r="BA50" s="214">
        <v>18.812707</v>
      </c>
      <c r="BB50" s="754">
        <v>19.410564000000001</v>
      </c>
      <c r="BC50" s="214">
        <v>19.911449000000001</v>
      </c>
      <c r="BD50" s="214">
        <v>20.169968000000001</v>
      </c>
      <c r="BE50" s="214">
        <v>20.020581</v>
      </c>
      <c r="BF50" s="214">
        <v>19.807065000000001</v>
      </c>
      <c r="BG50" s="214">
        <v>18.119982975999999</v>
      </c>
      <c r="BH50" s="214">
        <v>18.767386286000001</v>
      </c>
      <c r="BI50" s="355">
        <v>19.086079999999999</v>
      </c>
      <c r="BJ50" s="355">
        <v>19.339179999999999</v>
      </c>
      <c r="BK50" s="355">
        <v>18.427969999999998</v>
      </c>
      <c r="BL50" s="355">
        <v>18.55547</v>
      </c>
      <c r="BM50" s="355">
        <v>19.063939999999999</v>
      </c>
      <c r="BN50" s="355">
        <v>19.615120000000001</v>
      </c>
      <c r="BO50" s="355">
        <v>20.209910000000001</v>
      </c>
      <c r="BP50" s="355">
        <v>20.461870000000001</v>
      </c>
      <c r="BQ50" s="355">
        <v>20.233370000000001</v>
      </c>
      <c r="BR50" s="355">
        <v>19.995370000000001</v>
      </c>
      <c r="BS50" s="355">
        <v>19.33595</v>
      </c>
      <c r="BT50" s="355">
        <v>18.48884</v>
      </c>
      <c r="BU50" s="355">
        <v>19.013580000000001</v>
      </c>
      <c r="BV50" s="355">
        <v>19.3263</v>
      </c>
    </row>
    <row r="51" spans="1:74" s="157" customFormat="1" ht="11.1" customHeight="1" x14ac:dyDescent="0.2">
      <c r="A51" s="61"/>
      <c r="B51" s="156"/>
      <c r="C51" s="214"/>
      <c r="D51" s="214"/>
      <c r="E51" s="214"/>
      <c r="F51" s="214"/>
      <c r="G51" s="214"/>
      <c r="H51" s="214"/>
      <c r="I51" s="214"/>
      <c r="J51" s="214"/>
      <c r="K51" s="214"/>
      <c r="L51" s="214"/>
      <c r="M51" s="214"/>
      <c r="N51" s="214"/>
      <c r="O51" s="214"/>
      <c r="P51" s="214"/>
      <c r="Q51" s="214"/>
      <c r="R51" s="214"/>
      <c r="S51" s="214"/>
      <c r="T51" s="214"/>
      <c r="U51" s="214"/>
      <c r="V51" s="214"/>
      <c r="W51" s="214"/>
      <c r="X51" s="214"/>
      <c r="Y51" s="214"/>
      <c r="Z51" s="214"/>
      <c r="AA51" s="214"/>
      <c r="AB51" s="214"/>
      <c r="AC51" s="214"/>
      <c r="AD51" s="214"/>
      <c r="AE51" s="214"/>
      <c r="AF51" s="214"/>
      <c r="AG51" s="214"/>
      <c r="AH51" s="214"/>
      <c r="AI51" s="214"/>
      <c r="AJ51" s="214"/>
      <c r="AK51" s="214"/>
      <c r="AL51" s="214"/>
      <c r="AM51" s="214"/>
      <c r="AN51" s="214"/>
      <c r="AO51" s="214"/>
      <c r="AP51" s="214"/>
      <c r="AQ51" s="214"/>
      <c r="AR51" s="214"/>
      <c r="AS51" s="214"/>
      <c r="AT51" s="214"/>
      <c r="AU51" s="214"/>
      <c r="AV51" s="214"/>
      <c r="AW51" s="214"/>
      <c r="AX51" s="214"/>
      <c r="AY51" s="214"/>
      <c r="AZ51" s="214"/>
      <c r="BA51" s="214"/>
      <c r="BB51" s="754"/>
      <c r="BC51" s="214"/>
      <c r="BD51" s="214"/>
      <c r="BE51" s="214"/>
      <c r="BF51" s="214"/>
      <c r="BG51" s="214"/>
      <c r="BH51" s="214"/>
      <c r="BI51" s="355"/>
      <c r="BJ51" s="355"/>
      <c r="BK51" s="355"/>
      <c r="BL51" s="355"/>
      <c r="BM51" s="355"/>
      <c r="BN51" s="355"/>
      <c r="BO51" s="355"/>
      <c r="BP51" s="355"/>
      <c r="BQ51" s="355"/>
      <c r="BR51" s="355"/>
      <c r="BS51" s="355"/>
      <c r="BT51" s="355"/>
      <c r="BU51" s="355"/>
      <c r="BV51" s="355"/>
    </row>
    <row r="52" spans="1:74" ht="11.1" customHeight="1" x14ac:dyDescent="0.2">
      <c r="A52" s="61" t="s">
        <v>645</v>
      </c>
      <c r="B52" s="180" t="s">
        <v>544</v>
      </c>
      <c r="C52" s="214">
        <v>1.060802</v>
      </c>
      <c r="D52" s="214">
        <v>0.966283</v>
      </c>
      <c r="E52" s="214">
        <v>1.011833</v>
      </c>
      <c r="F52" s="214">
        <v>1.0929</v>
      </c>
      <c r="G52" s="214">
        <v>1.03948</v>
      </c>
      <c r="H52" s="214">
        <v>1.0871310000000001</v>
      </c>
      <c r="I52" s="214">
        <v>1.131901</v>
      </c>
      <c r="J52" s="214">
        <v>1.114932</v>
      </c>
      <c r="K52" s="214">
        <v>1.135928</v>
      </c>
      <c r="L52" s="214">
        <v>1.0848340000000001</v>
      </c>
      <c r="M52" s="214">
        <v>1.126263</v>
      </c>
      <c r="N52" s="214">
        <v>1.1790929999999999</v>
      </c>
      <c r="O52" s="214">
        <v>1.107288</v>
      </c>
      <c r="P52" s="214">
        <v>1.0643530000000001</v>
      </c>
      <c r="Q52" s="214">
        <v>0.99148000000000003</v>
      </c>
      <c r="R52" s="214">
        <v>1.0779650000000001</v>
      </c>
      <c r="S52" s="214">
        <v>1.0128969999999999</v>
      </c>
      <c r="T52" s="214">
        <v>1.121499</v>
      </c>
      <c r="U52" s="214">
        <v>1.1071880000000001</v>
      </c>
      <c r="V52" s="214">
        <v>1.1626719999999999</v>
      </c>
      <c r="W52" s="214">
        <v>1.0154289999999999</v>
      </c>
      <c r="X52" s="214">
        <v>1.0283819999999999</v>
      </c>
      <c r="Y52" s="214">
        <v>1.1776949999999999</v>
      </c>
      <c r="Z52" s="214">
        <v>1.099998</v>
      </c>
      <c r="AA52" s="214">
        <v>1.0751230000000001</v>
      </c>
      <c r="AB52" s="214">
        <v>1.0213540000000001</v>
      </c>
      <c r="AC52" s="214">
        <v>1.013188</v>
      </c>
      <c r="AD52" s="214">
        <v>1.067499</v>
      </c>
      <c r="AE52" s="214">
        <v>1.083029</v>
      </c>
      <c r="AF52" s="214">
        <v>1.0276639999999999</v>
      </c>
      <c r="AG52" s="214">
        <v>1.092384</v>
      </c>
      <c r="AH52" s="214">
        <v>1.0985119999999999</v>
      </c>
      <c r="AI52" s="214">
        <v>1.04623</v>
      </c>
      <c r="AJ52" s="214">
        <v>1.040092</v>
      </c>
      <c r="AK52" s="214">
        <v>1.064865</v>
      </c>
      <c r="AL52" s="214">
        <v>1.108093</v>
      </c>
      <c r="AM52" s="214">
        <v>1.116614</v>
      </c>
      <c r="AN52" s="214">
        <v>1.070379</v>
      </c>
      <c r="AO52" s="214">
        <v>1.0491280000000001</v>
      </c>
      <c r="AP52" s="214">
        <v>1.0950979999999999</v>
      </c>
      <c r="AQ52" s="214">
        <v>1.1603540000000001</v>
      </c>
      <c r="AR52" s="214">
        <v>1.1139669999999999</v>
      </c>
      <c r="AS52" s="214">
        <v>1.1902569999999999</v>
      </c>
      <c r="AT52" s="214">
        <v>1.1487769999999999</v>
      </c>
      <c r="AU52" s="214">
        <v>1.122369</v>
      </c>
      <c r="AV52" s="214">
        <v>1.088838</v>
      </c>
      <c r="AW52" s="214">
        <v>1.1125670000000001</v>
      </c>
      <c r="AX52" s="214">
        <v>1.143324</v>
      </c>
      <c r="AY52" s="214">
        <v>1.1245769999999999</v>
      </c>
      <c r="AZ52" s="214">
        <v>1.045032</v>
      </c>
      <c r="BA52" s="214">
        <v>1.108446</v>
      </c>
      <c r="BB52" s="754">
        <v>1.127732</v>
      </c>
      <c r="BC52" s="214">
        <v>1.1250290000000001</v>
      </c>
      <c r="BD52" s="214">
        <v>1.151132</v>
      </c>
      <c r="BE52" s="214">
        <v>1.0908690000000001</v>
      </c>
      <c r="BF52" s="214">
        <v>1.1124529999999999</v>
      </c>
      <c r="BG52" s="214">
        <v>0.95368739999999996</v>
      </c>
      <c r="BH52" s="214">
        <v>1.0519829999999999</v>
      </c>
      <c r="BI52" s="355">
        <v>1.1032759999999999</v>
      </c>
      <c r="BJ52" s="355">
        <v>1.132822</v>
      </c>
      <c r="BK52" s="355">
        <v>1.095691</v>
      </c>
      <c r="BL52" s="355">
        <v>1.0484929999999999</v>
      </c>
      <c r="BM52" s="355">
        <v>1.0455779999999999</v>
      </c>
      <c r="BN52" s="355">
        <v>1.0853440000000001</v>
      </c>
      <c r="BO52" s="355">
        <v>1.1115440000000001</v>
      </c>
      <c r="BP52" s="355">
        <v>1.124932</v>
      </c>
      <c r="BQ52" s="355">
        <v>1.1369860000000001</v>
      </c>
      <c r="BR52" s="355">
        <v>1.1299429999999999</v>
      </c>
      <c r="BS52" s="355">
        <v>1.081939</v>
      </c>
      <c r="BT52" s="355">
        <v>1.0515369999999999</v>
      </c>
      <c r="BU52" s="355">
        <v>1.090357</v>
      </c>
      <c r="BV52" s="355">
        <v>1.1297250000000001</v>
      </c>
    </row>
    <row r="53" spans="1:74" ht="11.1" customHeight="1" x14ac:dyDescent="0.2">
      <c r="A53" s="61"/>
      <c r="B53" s="158"/>
      <c r="C53" s="214"/>
      <c r="D53" s="214"/>
      <c r="E53" s="214"/>
      <c r="F53" s="214"/>
      <c r="G53" s="214"/>
      <c r="H53" s="214"/>
      <c r="I53" s="214"/>
      <c r="J53" s="214"/>
      <c r="K53" s="214"/>
      <c r="L53" s="214"/>
      <c r="M53" s="214"/>
      <c r="N53" s="214"/>
      <c r="O53" s="214"/>
      <c r="P53" s="214"/>
      <c r="Q53" s="214"/>
      <c r="R53" s="214"/>
      <c r="S53" s="214"/>
      <c r="T53" s="214"/>
      <c r="U53" s="214"/>
      <c r="V53" s="214"/>
      <c r="W53" s="214"/>
      <c r="X53" s="214"/>
      <c r="Y53" s="214"/>
      <c r="Z53" s="214"/>
      <c r="AA53" s="214"/>
      <c r="AB53" s="214"/>
      <c r="AC53" s="214"/>
      <c r="AD53" s="214"/>
      <c r="AE53" s="214"/>
      <c r="AF53" s="214"/>
      <c r="AG53" s="214"/>
      <c r="AH53" s="214"/>
      <c r="AI53" s="214"/>
      <c r="AJ53" s="214"/>
      <c r="AK53" s="214"/>
      <c r="AL53" s="214"/>
      <c r="AM53" s="214"/>
      <c r="AN53" s="214"/>
      <c r="AO53" s="214"/>
      <c r="AP53" s="214"/>
      <c r="AQ53" s="214"/>
      <c r="AR53" s="214"/>
      <c r="AS53" s="214"/>
      <c r="AT53" s="214"/>
      <c r="AU53" s="214"/>
      <c r="AV53" s="214"/>
      <c r="AW53" s="214"/>
      <c r="AX53" s="214"/>
      <c r="AY53" s="214"/>
      <c r="AZ53" s="214"/>
      <c r="BA53" s="214"/>
      <c r="BB53" s="754"/>
      <c r="BC53" s="214"/>
      <c r="BD53" s="214"/>
      <c r="BE53" s="214"/>
      <c r="BF53" s="214"/>
      <c r="BG53" s="214"/>
      <c r="BH53" s="750"/>
      <c r="BI53" s="355"/>
      <c r="BJ53" s="355"/>
      <c r="BK53" s="355"/>
      <c r="BL53" s="355"/>
      <c r="BM53" s="355"/>
      <c r="BN53" s="355"/>
      <c r="BO53" s="355"/>
      <c r="BP53" s="355"/>
      <c r="BQ53" s="355"/>
      <c r="BR53" s="355"/>
      <c r="BS53" s="355"/>
      <c r="BT53" s="355"/>
      <c r="BU53" s="355"/>
      <c r="BV53" s="355"/>
    </row>
    <row r="54" spans="1:74" ht="11.1" customHeight="1" x14ac:dyDescent="0.2">
      <c r="A54" s="57"/>
      <c r="B54" s="155" t="s">
        <v>715</v>
      </c>
      <c r="C54" s="214"/>
      <c r="D54" s="214"/>
      <c r="E54" s="214"/>
      <c r="F54" s="214"/>
      <c r="G54" s="214"/>
      <c r="H54" s="214"/>
      <c r="I54" s="214"/>
      <c r="J54" s="214"/>
      <c r="K54" s="214"/>
      <c r="L54" s="214"/>
      <c r="M54" s="214"/>
      <c r="N54" s="214"/>
      <c r="O54" s="214"/>
      <c r="P54" s="214"/>
      <c r="Q54" s="214"/>
      <c r="R54" s="214"/>
      <c r="S54" s="214"/>
      <c r="T54" s="214"/>
      <c r="U54" s="214"/>
      <c r="V54" s="214"/>
      <c r="W54" s="214"/>
      <c r="X54" s="214"/>
      <c r="Y54" s="214"/>
      <c r="Z54" s="214"/>
      <c r="AA54" s="214"/>
      <c r="AB54" s="214"/>
      <c r="AC54" s="214"/>
      <c r="AD54" s="214"/>
      <c r="AE54" s="214"/>
      <c r="AF54" s="214"/>
      <c r="AG54" s="214"/>
      <c r="AH54" s="214"/>
      <c r="AI54" s="214"/>
      <c r="AJ54" s="214"/>
      <c r="AK54" s="214"/>
      <c r="AL54" s="214"/>
      <c r="AM54" s="214"/>
      <c r="AN54" s="214"/>
      <c r="AO54" s="214"/>
      <c r="AP54" s="214"/>
      <c r="AQ54" s="214"/>
      <c r="AR54" s="214"/>
      <c r="AS54" s="214"/>
      <c r="AT54" s="214"/>
      <c r="AU54" s="214"/>
      <c r="AV54" s="214"/>
      <c r="AW54" s="214"/>
      <c r="AX54" s="214"/>
      <c r="AY54" s="214"/>
      <c r="AZ54" s="214"/>
      <c r="BA54" s="214"/>
      <c r="BB54" s="754"/>
      <c r="BC54" s="214"/>
      <c r="BD54" s="214"/>
      <c r="BE54" s="214"/>
      <c r="BF54" s="214"/>
      <c r="BG54" s="214"/>
      <c r="BH54" s="641"/>
      <c r="BI54" s="355"/>
      <c r="BJ54" s="355"/>
      <c r="BK54" s="355"/>
      <c r="BL54" s="355"/>
      <c r="BM54" s="355"/>
      <c r="BN54" s="355"/>
      <c r="BO54" s="355"/>
      <c r="BP54" s="355"/>
      <c r="BQ54" s="355"/>
      <c r="BR54" s="355"/>
      <c r="BS54" s="355"/>
      <c r="BT54" s="355"/>
      <c r="BU54" s="355"/>
      <c r="BV54" s="355"/>
    </row>
    <row r="55" spans="1:74" ht="11.1" customHeight="1" x14ac:dyDescent="0.2">
      <c r="A55" s="639" t="s">
        <v>1210</v>
      </c>
      <c r="B55" s="640" t="s">
        <v>1202</v>
      </c>
      <c r="C55" s="214">
        <v>0.41048299999999999</v>
      </c>
      <c r="D55" s="214">
        <v>0.47739199999999998</v>
      </c>
      <c r="E55" s="214">
        <v>0.64754800000000001</v>
      </c>
      <c r="F55" s="214">
        <v>0.81410000000000005</v>
      </c>
      <c r="G55" s="214">
        <v>0.86038700000000001</v>
      </c>
      <c r="H55" s="214">
        <v>0.8407</v>
      </c>
      <c r="I55" s="214">
        <v>0.85825799999999997</v>
      </c>
      <c r="J55" s="214">
        <v>0.82909600000000006</v>
      </c>
      <c r="K55" s="214">
        <v>0.62983299999999998</v>
      </c>
      <c r="L55" s="214">
        <v>0.41838700000000001</v>
      </c>
      <c r="M55" s="214">
        <v>0.30126599999999998</v>
      </c>
      <c r="N55" s="214">
        <v>0.376</v>
      </c>
      <c r="O55" s="214">
        <v>0.40551599999999999</v>
      </c>
      <c r="P55" s="214">
        <v>0.50475000000000003</v>
      </c>
      <c r="Q55" s="214">
        <v>0.66609600000000002</v>
      </c>
      <c r="R55" s="214">
        <v>0.86009999999999998</v>
      </c>
      <c r="S55" s="214">
        <v>0.886741</v>
      </c>
      <c r="T55" s="214">
        <v>0.87043300000000001</v>
      </c>
      <c r="U55" s="214">
        <v>0.909161</v>
      </c>
      <c r="V55" s="214">
        <v>0.887741</v>
      </c>
      <c r="W55" s="214">
        <v>0.61023300000000003</v>
      </c>
      <c r="X55" s="214">
        <v>0.44425799999999999</v>
      </c>
      <c r="Y55" s="214">
        <v>0.386766</v>
      </c>
      <c r="Z55" s="214">
        <v>0.39809600000000001</v>
      </c>
      <c r="AA55" s="214">
        <v>0.39245099999999999</v>
      </c>
      <c r="AB55" s="214">
        <v>0.40100000000000002</v>
      </c>
      <c r="AC55" s="214">
        <v>0.60970899999999995</v>
      </c>
      <c r="AD55" s="214">
        <v>0.815133</v>
      </c>
      <c r="AE55" s="214">
        <v>0.88516099999999998</v>
      </c>
      <c r="AF55" s="214">
        <v>0.86383299999999996</v>
      </c>
      <c r="AG55" s="214">
        <v>0.85283799999999998</v>
      </c>
      <c r="AH55" s="214">
        <v>0.83941900000000003</v>
      </c>
      <c r="AI55" s="214">
        <v>0.58273299999999995</v>
      </c>
      <c r="AJ55" s="214">
        <v>0.441612</v>
      </c>
      <c r="AK55" s="214">
        <v>0.34266600000000003</v>
      </c>
      <c r="AL55" s="214">
        <v>0.332677</v>
      </c>
      <c r="AM55" s="214">
        <v>0.354323</v>
      </c>
      <c r="AN55" s="214">
        <v>0.42596600000000001</v>
      </c>
      <c r="AO55" s="214">
        <v>0.66554800000000003</v>
      </c>
      <c r="AP55" s="214">
        <v>0.8286</v>
      </c>
      <c r="AQ55" s="214">
        <v>0.89722599999999997</v>
      </c>
      <c r="AR55" s="214">
        <v>0.88816700000000004</v>
      </c>
      <c r="AS55" s="214">
        <v>0.87251599999999996</v>
      </c>
      <c r="AT55" s="214">
        <v>0.83828999999999998</v>
      </c>
      <c r="AU55" s="214">
        <v>0.6452</v>
      </c>
      <c r="AV55" s="214">
        <v>0.47635499999999997</v>
      </c>
      <c r="AW55" s="214">
        <v>0.34889999999999999</v>
      </c>
      <c r="AX55" s="214">
        <v>0.32983899999999999</v>
      </c>
      <c r="AY55" s="214">
        <v>0.35338700000000001</v>
      </c>
      <c r="AZ55" s="214">
        <v>0.411607</v>
      </c>
      <c r="BA55" s="214">
        <v>0.678871</v>
      </c>
      <c r="BB55" s="754">
        <v>0.85680000000000001</v>
      </c>
      <c r="BC55" s="214">
        <v>0.90822499999999995</v>
      </c>
      <c r="BD55" s="214">
        <v>0.914933</v>
      </c>
      <c r="BE55" s="214">
        <v>0.87716099999999997</v>
      </c>
      <c r="BF55" s="214">
        <v>0.83399999999999996</v>
      </c>
      <c r="BG55" s="214">
        <v>0.56116668999999997</v>
      </c>
      <c r="BH55" s="214">
        <v>0.48236475000000001</v>
      </c>
      <c r="BI55" s="355">
        <v>0.3866927</v>
      </c>
      <c r="BJ55" s="355">
        <v>0.39583889999999999</v>
      </c>
      <c r="BK55" s="355">
        <v>0.43782840000000001</v>
      </c>
      <c r="BL55" s="355">
        <v>0.4890563</v>
      </c>
      <c r="BM55" s="355">
        <v>0.66394580000000003</v>
      </c>
      <c r="BN55" s="355">
        <v>0.84883549999999997</v>
      </c>
      <c r="BO55" s="355">
        <v>0.88968250000000004</v>
      </c>
      <c r="BP55" s="355">
        <v>0.88980720000000002</v>
      </c>
      <c r="BQ55" s="355">
        <v>0.88809269999999996</v>
      </c>
      <c r="BR55" s="355">
        <v>0.8637087</v>
      </c>
      <c r="BS55" s="355">
        <v>0.60001079999999996</v>
      </c>
      <c r="BT55" s="355">
        <v>0.47717110000000001</v>
      </c>
      <c r="BU55" s="355">
        <v>0.38480229999999999</v>
      </c>
      <c r="BV55" s="355">
        <v>0.36721189999999998</v>
      </c>
    </row>
    <row r="56" spans="1:74" ht="11.1" customHeight="1" x14ac:dyDescent="0.2">
      <c r="A56" s="61" t="s">
        <v>959</v>
      </c>
      <c r="B56" s="179" t="s">
        <v>545</v>
      </c>
      <c r="C56" s="214">
        <v>8.7176120000000008</v>
      </c>
      <c r="D56" s="214">
        <v>8.9259640000000005</v>
      </c>
      <c r="E56" s="214">
        <v>8.9713539999999998</v>
      </c>
      <c r="F56" s="214">
        <v>9.0419999999999998</v>
      </c>
      <c r="G56" s="214">
        <v>9.2991290000000006</v>
      </c>
      <c r="H56" s="214">
        <v>9.4721659999999996</v>
      </c>
      <c r="I56" s="214">
        <v>9.3740000000000006</v>
      </c>
      <c r="J56" s="214">
        <v>9.3402580000000004</v>
      </c>
      <c r="K56" s="214">
        <v>9.1903330000000008</v>
      </c>
      <c r="L56" s="214">
        <v>9.4836120000000008</v>
      </c>
      <c r="M56" s="214">
        <v>9.4760659999999994</v>
      </c>
      <c r="N56" s="214">
        <v>9.4951930000000004</v>
      </c>
      <c r="O56" s="214">
        <v>8.8490000000000002</v>
      </c>
      <c r="P56" s="214">
        <v>9.1105350000000005</v>
      </c>
      <c r="Q56" s="214">
        <v>9.3675160000000002</v>
      </c>
      <c r="R56" s="214">
        <v>9.6522000000000006</v>
      </c>
      <c r="S56" s="214">
        <v>9.8340960000000006</v>
      </c>
      <c r="T56" s="214">
        <v>9.8093660000000007</v>
      </c>
      <c r="U56" s="214">
        <v>9.9830640000000006</v>
      </c>
      <c r="V56" s="214">
        <v>9.7409669999999995</v>
      </c>
      <c r="W56" s="214">
        <v>9.4035659999999996</v>
      </c>
      <c r="X56" s="214">
        <v>9.5520639999999997</v>
      </c>
      <c r="Y56" s="214">
        <v>9.6074330000000003</v>
      </c>
      <c r="Z56" s="214">
        <v>9.8975480000000005</v>
      </c>
      <c r="AA56" s="214">
        <v>9.2595159999999996</v>
      </c>
      <c r="AB56" s="214">
        <v>9.5035349999999994</v>
      </c>
      <c r="AC56" s="214">
        <v>9.5238709999999998</v>
      </c>
      <c r="AD56" s="214">
        <v>9.7195</v>
      </c>
      <c r="AE56" s="214">
        <v>9.7711930000000002</v>
      </c>
      <c r="AF56" s="214">
        <v>9.8461999999999996</v>
      </c>
      <c r="AG56" s="214">
        <v>9.9889349999999997</v>
      </c>
      <c r="AH56" s="214">
        <v>9.9975159999999992</v>
      </c>
      <c r="AI56" s="214">
        <v>9.8783999999999992</v>
      </c>
      <c r="AJ56" s="214">
        <v>9.9349030000000003</v>
      </c>
      <c r="AK56" s="214">
        <v>9.7988330000000001</v>
      </c>
      <c r="AL56" s="214">
        <v>9.8056769999999993</v>
      </c>
      <c r="AM56" s="214">
        <v>9.378387</v>
      </c>
      <c r="AN56" s="214">
        <v>9.8343100000000003</v>
      </c>
      <c r="AO56" s="214">
        <v>9.9317740000000008</v>
      </c>
      <c r="AP56" s="214">
        <v>9.8762670000000004</v>
      </c>
      <c r="AQ56" s="214">
        <v>10.057968000000001</v>
      </c>
      <c r="AR56" s="214">
        <v>10.279733</v>
      </c>
      <c r="AS56" s="214">
        <v>10.224031999999999</v>
      </c>
      <c r="AT56" s="214">
        <v>10.292548</v>
      </c>
      <c r="AU56" s="214">
        <v>10.020367</v>
      </c>
      <c r="AV56" s="214">
        <v>10.059032</v>
      </c>
      <c r="AW56" s="214">
        <v>9.9687669999999997</v>
      </c>
      <c r="AX56" s="214">
        <v>10.012871000000001</v>
      </c>
      <c r="AY56" s="214">
        <v>9.3164829999999998</v>
      </c>
      <c r="AZ56" s="214">
        <v>9.5519639999999999</v>
      </c>
      <c r="BA56" s="214">
        <v>9.833774</v>
      </c>
      <c r="BB56" s="754">
        <v>9.8965329999999998</v>
      </c>
      <c r="BC56" s="214">
        <v>10.125548</v>
      </c>
      <c r="BD56" s="214">
        <v>10.268767</v>
      </c>
      <c r="BE56" s="214">
        <v>10.159419</v>
      </c>
      <c r="BF56" s="214">
        <v>10.175419</v>
      </c>
      <c r="BG56" s="214">
        <v>9.7851999999999997</v>
      </c>
      <c r="BH56" s="214">
        <v>10.038497258</v>
      </c>
      <c r="BI56" s="355">
        <v>10.037459999999999</v>
      </c>
      <c r="BJ56" s="355">
        <v>10.14451</v>
      </c>
      <c r="BK56" s="355">
        <v>9.6892750000000003</v>
      </c>
      <c r="BL56" s="355">
        <v>9.8540019999999995</v>
      </c>
      <c r="BM56" s="355">
        <v>9.9648319999999995</v>
      </c>
      <c r="BN56" s="355">
        <v>10.05617</v>
      </c>
      <c r="BO56" s="355">
        <v>10.3081</v>
      </c>
      <c r="BP56" s="355">
        <v>10.457929999999999</v>
      </c>
      <c r="BQ56" s="355">
        <v>10.212770000000001</v>
      </c>
      <c r="BR56" s="355">
        <v>10.19083</v>
      </c>
      <c r="BS56" s="355">
        <v>10.018039999999999</v>
      </c>
      <c r="BT56" s="355">
        <v>9.9081220000000005</v>
      </c>
      <c r="BU56" s="355">
        <v>10.08071</v>
      </c>
      <c r="BV56" s="355">
        <v>10.17104</v>
      </c>
    </row>
    <row r="57" spans="1:74" ht="11.1" customHeight="1" x14ac:dyDescent="0.2">
      <c r="A57" s="61" t="s">
        <v>960</v>
      </c>
      <c r="B57" s="179" t="s">
        <v>546</v>
      </c>
      <c r="C57" s="214">
        <v>1.4144509999999999</v>
      </c>
      <c r="D57" s="214">
        <v>1.4017139999999999</v>
      </c>
      <c r="E57" s="214">
        <v>1.4614510000000001</v>
      </c>
      <c r="F57" s="214">
        <v>1.5244329999999999</v>
      </c>
      <c r="G57" s="214">
        <v>1.4495480000000001</v>
      </c>
      <c r="H57" s="214">
        <v>1.5217000000000001</v>
      </c>
      <c r="I57" s="214">
        <v>1.5608059999999999</v>
      </c>
      <c r="J57" s="214">
        <v>1.6048709999999999</v>
      </c>
      <c r="K57" s="214">
        <v>1.5439659999999999</v>
      </c>
      <c r="L57" s="214">
        <v>1.4258710000000001</v>
      </c>
      <c r="M57" s="214">
        <v>1.4911000000000001</v>
      </c>
      <c r="N57" s="214">
        <v>1.5859350000000001</v>
      </c>
      <c r="O57" s="214">
        <v>1.479225</v>
      </c>
      <c r="P57" s="214">
        <v>1.4526779999999999</v>
      </c>
      <c r="Q57" s="214">
        <v>1.4209670000000001</v>
      </c>
      <c r="R57" s="214">
        <v>1.4982329999999999</v>
      </c>
      <c r="S57" s="214">
        <v>1.467516</v>
      </c>
      <c r="T57" s="214">
        <v>1.521433</v>
      </c>
      <c r="U57" s="214">
        <v>1.636741</v>
      </c>
      <c r="V57" s="214">
        <v>1.674838</v>
      </c>
      <c r="W57" s="214">
        <v>1.6185659999999999</v>
      </c>
      <c r="X57" s="214">
        <v>1.484612</v>
      </c>
      <c r="Y57" s="214">
        <v>1.569566</v>
      </c>
      <c r="Z57" s="214">
        <v>1.664838</v>
      </c>
      <c r="AA57" s="214">
        <v>1.5133540000000001</v>
      </c>
      <c r="AB57" s="214">
        <v>1.525285</v>
      </c>
      <c r="AC57" s="214">
        <v>1.498483</v>
      </c>
      <c r="AD57" s="214">
        <v>1.590733</v>
      </c>
      <c r="AE57" s="214">
        <v>1.6080000000000001</v>
      </c>
      <c r="AF57" s="214">
        <v>1.6402330000000001</v>
      </c>
      <c r="AG57" s="214">
        <v>1.6699029999999999</v>
      </c>
      <c r="AH57" s="214">
        <v>1.600225</v>
      </c>
      <c r="AI57" s="214">
        <v>1.5465329999999999</v>
      </c>
      <c r="AJ57" s="214">
        <v>1.5535159999999999</v>
      </c>
      <c r="AK57" s="214">
        <v>1.6336999999999999</v>
      </c>
      <c r="AL57" s="214">
        <v>1.698032</v>
      </c>
      <c r="AM57" s="214">
        <v>1.5814189999999999</v>
      </c>
      <c r="AN57" s="214">
        <v>1.5778970000000001</v>
      </c>
      <c r="AO57" s="214">
        <v>1.574613</v>
      </c>
      <c r="AP57" s="214">
        <v>1.592433</v>
      </c>
      <c r="AQ57" s="214">
        <v>1.606419</v>
      </c>
      <c r="AR57" s="214">
        <v>1.6618329999999999</v>
      </c>
      <c r="AS57" s="214">
        <v>1.736548</v>
      </c>
      <c r="AT57" s="214">
        <v>1.7958069999999999</v>
      </c>
      <c r="AU57" s="214">
        <v>1.737933</v>
      </c>
      <c r="AV57" s="214">
        <v>1.591161</v>
      </c>
      <c r="AW57" s="214">
        <v>1.6803999999999999</v>
      </c>
      <c r="AX57" s="214">
        <v>1.6611940000000001</v>
      </c>
      <c r="AY57" s="214">
        <v>1.6153869999999999</v>
      </c>
      <c r="AZ57" s="214">
        <v>1.604285</v>
      </c>
      <c r="BA57" s="214">
        <v>1.676709</v>
      </c>
      <c r="BB57" s="754">
        <v>1.7339329999999999</v>
      </c>
      <c r="BC57" s="214">
        <v>1.7131289999999999</v>
      </c>
      <c r="BD57" s="214">
        <v>1.763633</v>
      </c>
      <c r="BE57" s="214">
        <v>1.816419</v>
      </c>
      <c r="BF57" s="214">
        <v>1.764065</v>
      </c>
      <c r="BG57" s="214">
        <v>1.6498666666999999</v>
      </c>
      <c r="BH57" s="214">
        <v>1.5637095161000001</v>
      </c>
      <c r="BI57" s="355">
        <v>1.641462</v>
      </c>
      <c r="BJ57" s="355">
        <v>1.6962539999999999</v>
      </c>
      <c r="BK57" s="355">
        <v>1.583178</v>
      </c>
      <c r="BL57" s="355">
        <v>1.571315</v>
      </c>
      <c r="BM57" s="355">
        <v>1.6016189999999999</v>
      </c>
      <c r="BN57" s="355">
        <v>1.6501490000000001</v>
      </c>
      <c r="BO57" s="355">
        <v>1.7020439999999999</v>
      </c>
      <c r="BP57" s="355">
        <v>1.7634989999999999</v>
      </c>
      <c r="BQ57" s="355">
        <v>1.7710220000000001</v>
      </c>
      <c r="BR57" s="355">
        <v>1.7152670000000001</v>
      </c>
      <c r="BS57" s="355">
        <v>1.657662</v>
      </c>
      <c r="BT57" s="355">
        <v>1.5543279999999999</v>
      </c>
      <c r="BU57" s="355">
        <v>1.63242</v>
      </c>
      <c r="BV57" s="355">
        <v>1.703781</v>
      </c>
    </row>
    <row r="58" spans="1:74" ht="11.1" customHeight="1" x14ac:dyDescent="0.2">
      <c r="A58" s="61" t="s">
        <v>961</v>
      </c>
      <c r="B58" s="179" t="s">
        <v>547</v>
      </c>
      <c r="C58" s="214">
        <v>4.479838</v>
      </c>
      <c r="D58" s="214">
        <v>4.2805</v>
      </c>
      <c r="E58" s="214">
        <v>4.2838060000000002</v>
      </c>
      <c r="F58" s="214">
        <v>4.4164329999999996</v>
      </c>
      <c r="G58" s="214">
        <v>4.7671289999999997</v>
      </c>
      <c r="H58" s="214">
        <v>4.7915000000000001</v>
      </c>
      <c r="I58" s="214">
        <v>4.9338059999999997</v>
      </c>
      <c r="J58" s="214">
        <v>4.9299670000000004</v>
      </c>
      <c r="K58" s="214">
        <v>4.8883660000000004</v>
      </c>
      <c r="L58" s="214">
        <v>4.8148059999999999</v>
      </c>
      <c r="M58" s="214">
        <v>5.0496660000000002</v>
      </c>
      <c r="N58" s="214">
        <v>5.1216119999999998</v>
      </c>
      <c r="O58" s="214">
        <v>4.6852900000000002</v>
      </c>
      <c r="P58" s="214">
        <v>4.5944640000000003</v>
      </c>
      <c r="Q58" s="214">
        <v>4.7796770000000004</v>
      </c>
      <c r="R58" s="214">
        <v>4.9878999999999998</v>
      </c>
      <c r="S58" s="214">
        <v>5.0261290000000001</v>
      </c>
      <c r="T58" s="214">
        <v>4.8959999999999999</v>
      </c>
      <c r="U58" s="214">
        <v>5.0211930000000002</v>
      </c>
      <c r="V58" s="214">
        <v>5.0424509999999998</v>
      </c>
      <c r="W58" s="214">
        <v>4.9398</v>
      </c>
      <c r="X58" s="214">
        <v>4.6619999999999999</v>
      </c>
      <c r="Y58" s="214">
        <v>5.0116329999999998</v>
      </c>
      <c r="Z58" s="214">
        <v>5.3228710000000001</v>
      </c>
      <c r="AA58" s="214">
        <v>4.8352250000000003</v>
      </c>
      <c r="AB58" s="214">
        <v>4.7523569999999999</v>
      </c>
      <c r="AC58" s="214">
        <v>4.8937090000000003</v>
      </c>
      <c r="AD58" s="214">
        <v>4.9914329999999998</v>
      </c>
      <c r="AE58" s="214">
        <v>4.9828060000000001</v>
      </c>
      <c r="AF58" s="214">
        <v>5.0317999999999996</v>
      </c>
      <c r="AG58" s="214">
        <v>5.1011930000000003</v>
      </c>
      <c r="AH58" s="214">
        <v>5.1065800000000001</v>
      </c>
      <c r="AI58" s="214">
        <v>5.0608000000000004</v>
      </c>
      <c r="AJ58" s="214">
        <v>4.816516</v>
      </c>
      <c r="AK58" s="214">
        <v>5.1690329999999998</v>
      </c>
      <c r="AL58" s="214">
        <v>5.0420959999999999</v>
      </c>
      <c r="AM58" s="214">
        <v>4.5302579999999999</v>
      </c>
      <c r="AN58" s="214">
        <v>4.6677929999999996</v>
      </c>
      <c r="AO58" s="214">
        <v>4.8482900000000004</v>
      </c>
      <c r="AP58" s="214">
        <v>4.6588000000000003</v>
      </c>
      <c r="AQ58" s="214">
        <v>4.7604189999999997</v>
      </c>
      <c r="AR58" s="214">
        <v>4.9535999999999998</v>
      </c>
      <c r="AS58" s="214">
        <v>4.9334189999999998</v>
      </c>
      <c r="AT58" s="214">
        <v>4.9391939999999996</v>
      </c>
      <c r="AU58" s="214">
        <v>4.8881329999999998</v>
      </c>
      <c r="AV58" s="214">
        <v>4.6141290000000001</v>
      </c>
      <c r="AW58" s="214">
        <v>5.0659669999999997</v>
      </c>
      <c r="AX58" s="214">
        <v>5.1476449999999998</v>
      </c>
      <c r="AY58" s="214">
        <v>4.7968060000000001</v>
      </c>
      <c r="AZ58" s="214">
        <v>4.6722140000000003</v>
      </c>
      <c r="BA58" s="214">
        <v>4.7807089999999999</v>
      </c>
      <c r="BB58" s="754">
        <v>5.035533</v>
      </c>
      <c r="BC58" s="214">
        <v>5.23</v>
      </c>
      <c r="BD58" s="214">
        <v>5.2747330000000003</v>
      </c>
      <c r="BE58" s="214">
        <v>5.1707099999999997</v>
      </c>
      <c r="BF58" s="214">
        <v>5.0637740000000004</v>
      </c>
      <c r="BG58" s="214">
        <v>4.4506248667000001</v>
      </c>
      <c r="BH58" s="214">
        <v>4.7727573031999997</v>
      </c>
      <c r="BI58" s="355">
        <v>5.0875810000000001</v>
      </c>
      <c r="BJ58" s="355">
        <v>5.1770120000000004</v>
      </c>
      <c r="BK58" s="355">
        <v>4.8441700000000001</v>
      </c>
      <c r="BL58" s="355">
        <v>4.7688870000000003</v>
      </c>
      <c r="BM58" s="355">
        <v>4.9033670000000003</v>
      </c>
      <c r="BN58" s="355">
        <v>5.0599340000000002</v>
      </c>
      <c r="BO58" s="355">
        <v>5.252338</v>
      </c>
      <c r="BP58" s="355">
        <v>5.3050160000000002</v>
      </c>
      <c r="BQ58" s="355">
        <v>5.2765279999999999</v>
      </c>
      <c r="BR58" s="355">
        <v>5.2018870000000001</v>
      </c>
      <c r="BS58" s="355">
        <v>5.0951180000000003</v>
      </c>
      <c r="BT58" s="355">
        <v>4.7505959999999998</v>
      </c>
      <c r="BU58" s="355">
        <v>5.0576410000000003</v>
      </c>
      <c r="BV58" s="355">
        <v>5.1942810000000001</v>
      </c>
    </row>
    <row r="59" spans="1:74" ht="11.1" customHeight="1" x14ac:dyDescent="0.2">
      <c r="A59" s="61" t="s">
        <v>962</v>
      </c>
      <c r="B59" s="179" t="s">
        <v>548</v>
      </c>
      <c r="C59" s="214">
        <v>0.39538699999999999</v>
      </c>
      <c r="D59" s="214">
        <v>0.50414199999999998</v>
      </c>
      <c r="E59" s="214">
        <v>0.56941900000000001</v>
      </c>
      <c r="F59" s="214">
        <v>0.50819999999999999</v>
      </c>
      <c r="G59" s="214">
        <v>0.48809599999999997</v>
      </c>
      <c r="H59" s="214">
        <v>0.46896599999999999</v>
      </c>
      <c r="I59" s="214">
        <v>0.48141899999999999</v>
      </c>
      <c r="J59" s="214">
        <v>0.41687099999999999</v>
      </c>
      <c r="K59" s="214">
        <v>0.43383300000000002</v>
      </c>
      <c r="L59" s="214">
        <v>0.42029</v>
      </c>
      <c r="M59" s="214">
        <v>0.46616600000000002</v>
      </c>
      <c r="N59" s="214">
        <v>0.45477400000000001</v>
      </c>
      <c r="O59" s="214">
        <v>0.47632200000000002</v>
      </c>
      <c r="P59" s="214">
        <v>0.42746400000000001</v>
      </c>
      <c r="Q59" s="214">
        <v>0.46083800000000003</v>
      </c>
      <c r="R59" s="214">
        <v>0.420433</v>
      </c>
      <c r="S59" s="214">
        <v>0.45429000000000003</v>
      </c>
      <c r="T59" s="214">
        <v>0.45469999999999999</v>
      </c>
      <c r="U59" s="214">
        <v>0.40212900000000001</v>
      </c>
      <c r="V59" s="214">
        <v>0.43867699999999998</v>
      </c>
      <c r="W59" s="214">
        <v>0.40976600000000002</v>
      </c>
      <c r="X59" s="214">
        <v>0.41564499999999999</v>
      </c>
      <c r="Y59" s="214">
        <v>0.46200000000000002</v>
      </c>
      <c r="Z59" s="214">
        <v>0.40116099999999999</v>
      </c>
      <c r="AA59" s="214">
        <v>0.37667699999999998</v>
      </c>
      <c r="AB59" s="214">
        <v>0.41949999999999998</v>
      </c>
      <c r="AC59" s="214">
        <v>0.47832200000000002</v>
      </c>
      <c r="AD59" s="214">
        <v>0.466833</v>
      </c>
      <c r="AE59" s="214">
        <v>0.43551600000000001</v>
      </c>
      <c r="AF59" s="214">
        <v>0.41333300000000001</v>
      </c>
      <c r="AG59" s="214">
        <v>0.426064</v>
      </c>
      <c r="AH59" s="214">
        <v>0.40367700000000001</v>
      </c>
      <c r="AI59" s="214">
        <v>0.41413299999999997</v>
      </c>
      <c r="AJ59" s="214">
        <v>0.41932199999999997</v>
      </c>
      <c r="AK59" s="214">
        <v>0.3765</v>
      </c>
      <c r="AL59" s="214">
        <v>0.376419</v>
      </c>
      <c r="AM59" s="214">
        <v>0.39503199999999999</v>
      </c>
      <c r="AN59" s="214">
        <v>0.40337899999999999</v>
      </c>
      <c r="AO59" s="214">
        <v>0.39993600000000001</v>
      </c>
      <c r="AP59" s="214">
        <v>0.43496699999999999</v>
      </c>
      <c r="AQ59" s="214">
        <v>0.42699999999999999</v>
      </c>
      <c r="AR59" s="214">
        <v>0.38943299999999997</v>
      </c>
      <c r="AS59" s="214">
        <v>0.400613</v>
      </c>
      <c r="AT59" s="214">
        <v>0.41983900000000002</v>
      </c>
      <c r="AU59" s="214">
        <v>0.43596699999999999</v>
      </c>
      <c r="AV59" s="214">
        <v>0.45480700000000002</v>
      </c>
      <c r="AW59" s="214">
        <v>0.45013300000000001</v>
      </c>
      <c r="AX59" s="214">
        <v>0.40090300000000001</v>
      </c>
      <c r="AY59" s="214">
        <v>0.47332200000000002</v>
      </c>
      <c r="AZ59" s="214">
        <v>0.48399999999999999</v>
      </c>
      <c r="BA59" s="214">
        <v>0.42674099999999998</v>
      </c>
      <c r="BB59" s="754">
        <v>0.40513300000000002</v>
      </c>
      <c r="BC59" s="214">
        <v>0.42283799999999999</v>
      </c>
      <c r="BD59" s="214">
        <v>0.41463299999999997</v>
      </c>
      <c r="BE59" s="214">
        <v>0.39635500000000001</v>
      </c>
      <c r="BF59" s="214">
        <v>0.43474200000000002</v>
      </c>
      <c r="BG59" s="214">
        <v>0.45386666666999997</v>
      </c>
      <c r="BH59" s="214">
        <v>0.42859040323000003</v>
      </c>
      <c r="BI59" s="355">
        <v>0.42437419999999998</v>
      </c>
      <c r="BJ59" s="355">
        <v>0.41474660000000002</v>
      </c>
      <c r="BK59" s="355">
        <v>0.42864269999999999</v>
      </c>
      <c r="BL59" s="355">
        <v>0.4499282</v>
      </c>
      <c r="BM59" s="355">
        <v>0.47996470000000002</v>
      </c>
      <c r="BN59" s="355">
        <v>0.479879</v>
      </c>
      <c r="BO59" s="355">
        <v>0.45810499999999998</v>
      </c>
      <c r="BP59" s="355">
        <v>0.43186809999999998</v>
      </c>
      <c r="BQ59" s="355">
        <v>0.41304069999999998</v>
      </c>
      <c r="BR59" s="355">
        <v>0.41423500000000002</v>
      </c>
      <c r="BS59" s="355">
        <v>0.40996139999999998</v>
      </c>
      <c r="BT59" s="355">
        <v>0.40675660000000002</v>
      </c>
      <c r="BU59" s="355">
        <v>0.40288420000000003</v>
      </c>
      <c r="BV59" s="355">
        <v>0.39955869999999999</v>
      </c>
    </row>
    <row r="60" spans="1:74" ht="11.1" customHeight="1" x14ac:dyDescent="0.2">
      <c r="A60" s="61" t="s">
        <v>963</v>
      </c>
      <c r="B60" s="640" t="s">
        <v>1211</v>
      </c>
      <c r="C60" s="214">
        <v>2.4805440000000001</v>
      </c>
      <c r="D60" s="214">
        <v>2.3834620000000002</v>
      </c>
      <c r="E60" s="214">
        <v>2.3788339999999999</v>
      </c>
      <c r="F60" s="214">
        <v>2.4238309999999998</v>
      </c>
      <c r="G60" s="214">
        <v>2.5422199999999999</v>
      </c>
      <c r="H60" s="214">
        <v>2.69373</v>
      </c>
      <c r="I60" s="214">
        <v>2.7503190000000002</v>
      </c>
      <c r="J60" s="214">
        <v>2.701705</v>
      </c>
      <c r="K60" s="214">
        <v>2.6517629999999999</v>
      </c>
      <c r="L60" s="214">
        <v>2.478091</v>
      </c>
      <c r="M60" s="214">
        <v>2.5052639999999999</v>
      </c>
      <c r="N60" s="214">
        <v>2.5944790000000002</v>
      </c>
      <c r="O60" s="214">
        <v>2.4586420000000002</v>
      </c>
      <c r="P60" s="214">
        <v>2.4227810000000001</v>
      </c>
      <c r="Q60" s="214">
        <v>2.38306</v>
      </c>
      <c r="R60" s="214">
        <v>2.4850970000000001</v>
      </c>
      <c r="S60" s="214">
        <v>2.483123</v>
      </c>
      <c r="T60" s="214">
        <v>2.5450309999999998</v>
      </c>
      <c r="U60" s="214">
        <v>2.7175750000000001</v>
      </c>
      <c r="V60" s="214">
        <v>2.7029299999999998</v>
      </c>
      <c r="W60" s="214">
        <v>2.6757300000000002</v>
      </c>
      <c r="X60" s="214">
        <v>2.4597699999999998</v>
      </c>
      <c r="Y60" s="214">
        <v>2.542462</v>
      </c>
      <c r="Z60" s="214">
        <v>2.5627070000000001</v>
      </c>
      <c r="AA60" s="214">
        <v>2.4640930000000001</v>
      </c>
      <c r="AB60" s="214">
        <v>2.4175309999999999</v>
      </c>
      <c r="AC60" s="214">
        <v>2.424318</v>
      </c>
      <c r="AD60" s="214">
        <v>2.4552320000000001</v>
      </c>
      <c r="AE60" s="214">
        <v>2.512737</v>
      </c>
      <c r="AF60" s="214">
        <v>2.4826630000000001</v>
      </c>
      <c r="AG60" s="214">
        <v>2.644158</v>
      </c>
      <c r="AH60" s="214">
        <v>2.6774469999999999</v>
      </c>
      <c r="AI60" s="214">
        <v>2.5717970000000001</v>
      </c>
      <c r="AJ60" s="214">
        <v>2.487479</v>
      </c>
      <c r="AK60" s="214">
        <v>2.5542310000000001</v>
      </c>
      <c r="AL60" s="214">
        <v>2.6214149999999998</v>
      </c>
      <c r="AM60" s="214">
        <v>2.4953560000000001</v>
      </c>
      <c r="AN60" s="214">
        <v>2.436655</v>
      </c>
      <c r="AO60" s="214">
        <v>2.4830649999999999</v>
      </c>
      <c r="AP60" s="214">
        <v>2.5274320000000001</v>
      </c>
      <c r="AQ60" s="214">
        <v>2.5611609999999998</v>
      </c>
      <c r="AR60" s="214">
        <v>2.6315680000000001</v>
      </c>
      <c r="AS60" s="214">
        <v>2.7491300000000001</v>
      </c>
      <c r="AT60" s="214">
        <v>2.6957439999999999</v>
      </c>
      <c r="AU60" s="214">
        <v>2.5938680000000001</v>
      </c>
      <c r="AV60" s="214">
        <v>2.3917419999999998</v>
      </c>
      <c r="AW60" s="214">
        <v>2.499034</v>
      </c>
      <c r="AX60" s="214">
        <v>2.5354839999999998</v>
      </c>
      <c r="AY60" s="214">
        <v>2.4793509999999999</v>
      </c>
      <c r="AZ60" s="214">
        <v>2.48746</v>
      </c>
      <c r="BA60" s="214">
        <v>2.524349</v>
      </c>
      <c r="BB60" s="754">
        <v>2.6103640000000001</v>
      </c>
      <c r="BC60" s="214">
        <v>2.6367379999999998</v>
      </c>
      <c r="BD60" s="214">
        <v>2.6844009999999998</v>
      </c>
      <c r="BE60" s="214">
        <v>2.6913860000000001</v>
      </c>
      <c r="BF60" s="214">
        <v>2.6475179999999998</v>
      </c>
      <c r="BG60" s="214">
        <v>2.1729454862000002</v>
      </c>
      <c r="BH60" s="214">
        <v>2.5334500549999999</v>
      </c>
      <c r="BI60" s="355">
        <v>2.6117870000000001</v>
      </c>
      <c r="BJ60" s="355">
        <v>2.6436410000000001</v>
      </c>
      <c r="BK60" s="355">
        <v>2.5405700000000002</v>
      </c>
      <c r="BL60" s="355">
        <v>2.470774</v>
      </c>
      <c r="BM60" s="355">
        <v>2.4957910000000001</v>
      </c>
      <c r="BN60" s="355">
        <v>2.605502</v>
      </c>
      <c r="BO60" s="355">
        <v>2.7111830000000001</v>
      </c>
      <c r="BP60" s="355">
        <v>2.7386879999999998</v>
      </c>
      <c r="BQ60" s="355">
        <v>2.8089</v>
      </c>
      <c r="BR60" s="355">
        <v>2.7393890000000001</v>
      </c>
      <c r="BS60" s="355">
        <v>2.6370990000000001</v>
      </c>
      <c r="BT60" s="355">
        <v>2.4434010000000002</v>
      </c>
      <c r="BU60" s="355">
        <v>2.5454789999999998</v>
      </c>
      <c r="BV60" s="355">
        <v>2.6201530000000002</v>
      </c>
    </row>
    <row r="61" spans="1:74" ht="11.1" customHeight="1" x14ac:dyDescent="0.2">
      <c r="A61" s="61" t="s">
        <v>964</v>
      </c>
      <c r="B61" s="179" t="s">
        <v>716</v>
      </c>
      <c r="C61" s="214">
        <v>17.898315</v>
      </c>
      <c r="D61" s="214">
        <v>17.973174</v>
      </c>
      <c r="E61" s="214">
        <v>18.312411999999998</v>
      </c>
      <c r="F61" s="214">
        <v>18.728997</v>
      </c>
      <c r="G61" s="214">
        <v>19.406509</v>
      </c>
      <c r="H61" s="214">
        <v>19.788761999999998</v>
      </c>
      <c r="I61" s="214">
        <v>19.958608000000002</v>
      </c>
      <c r="J61" s="214">
        <v>19.822768</v>
      </c>
      <c r="K61" s="214">
        <v>19.338094000000002</v>
      </c>
      <c r="L61" s="214">
        <v>19.041056999999999</v>
      </c>
      <c r="M61" s="214">
        <v>19.289528000000001</v>
      </c>
      <c r="N61" s="214">
        <v>19.627993</v>
      </c>
      <c r="O61" s="214">
        <v>18.353995000000001</v>
      </c>
      <c r="P61" s="214">
        <v>18.512671999999998</v>
      </c>
      <c r="Q61" s="214">
        <v>19.078154000000001</v>
      </c>
      <c r="R61" s="214">
        <v>19.903963000000001</v>
      </c>
      <c r="S61" s="214">
        <v>20.151895</v>
      </c>
      <c r="T61" s="214">
        <v>20.096962999999999</v>
      </c>
      <c r="U61" s="214">
        <v>20.669862999999999</v>
      </c>
      <c r="V61" s="214">
        <v>20.487604000000001</v>
      </c>
      <c r="W61" s="214">
        <v>19.657661000000001</v>
      </c>
      <c r="X61" s="214">
        <v>19.018349000000001</v>
      </c>
      <c r="Y61" s="214">
        <v>19.57986</v>
      </c>
      <c r="Z61" s="214">
        <v>20.247221</v>
      </c>
      <c r="AA61" s="214">
        <v>18.841315999999999</v>
      </c>
      <c r="AB61" s="214">
        <v>19.019207999999999</v>
      </c>
      <c r="AC61" s="214">
        <v>19.428412000000002</v>
      </c>
      <c r="AD61" s="214">
        <v>20.038864</v>
      </c>
      <c r="AE61" s="214">
        <v>20.195412999999999</v>
      </c>
      <c r="AF61" s="214">
        <v>20.278061999999998</v>
      </c>
      <c r="AG61" s="214">
        <v>20.683091000000001</v>
      </c>
      <c r="AH61" s="214">
        <v>20.624863999999999</v>
      </c>
      <c r="AI61" s="214">
        <v>20.054396000000001</v>
      </c>
      <c r="AJ61" s="214">
        <v>19.653348000000001</v>
      </c>
      <c r="AK61" s="214">
        <v>19.874963000000001</v>
      </c>
      <c r="AL61" s="214">
        <v>19.876315999999999</v>
      </c>
      <c r="AM61" s="214">
        <v>18.734774999999999</v>
      </c>
      <c r="AN61" s="214">
        <v>19.346</v>
      </c>
      <c r="AO61" s="214">
        <v>19.903226</v>
      </c>
      <c r="AP61" s="214">
        <v>19.918499000000001</v>
      </c>
      <c r="AQ61" s="214">
        <v>20.310193000000002</v>
      </c>
      <c r="AR61" s="214">
        <v>20.804334000000001</v>
      </c>
      <c r="AS61" s="214">
        <v>20.916257999999999</v>
      </c>
      <c r="AT61" s="214">
        <v>20.981421999999998</v>
      </c>
      <c r="AU61" s="214">
        <v>20.321467999999999</v>
      </c>
      <c r="AV61" s="214">
        <v>19.587226000000001</v>
      </c>
      <c r="AW61" s="214">
        <v>20.013200999999999</v>
      </c>
      <c r="AX61" s="214">
        <v>20.087935999999999</v>
      </c>
      <c r="AY61" s="214">
        <v>19.034735999999999</v>
      </c>
      <c r="AZ61" s="214">
        <v>19.21153</v>
      </c>
      <c r="BA61" s="214">
        <v>19.921153</v>
      </c>
      <c r="BB61" s="754">
        <v>20.538295999999999</v>
      </c>
      <c r="BC61" s="214">
        <v>21.036477999999999</v>
      </c>
      <c r="BD61" s="214">
        <v>21.321100000000001</v>
      </c>
      <c r="BE61" s="214">
        <v>21.111450000000001</v>
      </c>
      <c r="BF61" s="214">
        <v>20.919518</v>
      </c>
      <c r="BG61" s="214">
        <v>19.073670375999999</v>
      </c>
      <c r="BH61" s="214">
        <v>19.819369286000001</v>
      </c>
      <c r="BI61" s="355">
        <v>20.189360000000001</v>
      </c>
      <c r="BJ61" s="355">
        <v>20.472000000000001</v>
      </c>
      <c r="BK61" s="355">
        <v>19.52366</v>
      </c>
      <c r="BL61" s="355">
        <v>19.603960000000001</v>
      </c>
      <c r="BM61" s="355">
        <v>20.10952</v>
      </c>
      <c r="BN61" s="355">
        <v>20.700469999999999</v>
      </c>
      <c r="BO61" s="355">
        <v>21.321459999999998</v>
      </c>
      <c r="BP61" s="355">
        <v>21.58681</v>
      </c>
      <c r="BQ61" s="355">
        <v>21.370349999999998</v>
      </c>
      <c r="BR61" s="355">
        <v>21.125309999999999</v>
      </c>
      <c r="BS61" s="355">
        <v>20.41789</v>
      </c>
      <c r="BT61" s="355">
        <v>19.540379999999999</v>
      </c>
      <c r="BU61" s="355">
        <v>20.103929999999998</v>
      </c>
      <c r="BV61" s="355">
        <v>20.456029999999998</v>
      </c>
    </row>
    <row r="62" spans="1:74" ht="11.1" customHeight="1" x14ac:dyDescent="0.2">
      <c r="A62" s="61"/>
      <c r="B62" s="156"/>
      <c r="C62" s="214"/>
      <c r="D62" s="214"/>
      <c r="E62" s="214"/>
      <c r="F62" s="214"/>
      <c r="G62" s="214"/>
      <c r="H62" s="214"/>
      <c r="I62" s="214"/>
      <c r="J62" s="214"/>
      <c r="K62" s="214"/>
      <c r="L62" s="214"/>
      <c r="M62" s="214"/>
      <c r="N62" s="214"/>
      <c r="O62" s="214"/>
      <c r="P62" s="214"/>
      <c r="Q62" s="214"/>
      <c r="R62" s="214"/>
      <c r="S62" s="214"/>
      <c r="T62" s="214"/>
      <c r="U62" s="214"/>
      <c r="V62" s="214"/>
      <c r="W62" s="214"/>
      <c r="X62" s="214"/>
      <c r="Y62" s="214"/>
      <c r="Z62" s="214"/>
      <c r="AA62" s="214"/>
      <c r="AB62" s="214"/>
      <c r="AC62" s="214"/>
      <c r="AD62" s="214"/>
      <c r="AE62" s="214"/>
      <c r="AF62" s="214"/>
      <c r="AG62" s="214"/>
      <c r="AH62" s="214"/>
      <c r="AI62" s="214"/>
      <c r="AJ62" s="214"/>
      <c r="AK62" s="214"/>
      <c r="AL62" s="214"/>
      <c r="AM62" s="214"/>
      <c r="AN62" s="214"/>
      <c r="AO62" s="214"/>
      <c r="AP62" s="214"/>
      <c r="AQ62" s="214"/>
      <c r="AR62" s="214"/>
      <c r="AS62" s="214"/>
      <c r="AT62" s="214"/>
      <c r="AU62" s="214"/>
      <c r="AV62" s="214"/>
      <c r="AW62" s="214"/>
      <c r="AX62" s="214"/>
      <c r="AY62" s="214"/>
      <c r="AZ62" s="214"/>
      <c r="BA62" s="214"/>
      <c r="BB62" s="754"/>
      <c r="BC62" s="214"/>
      <c r="BD62" s="214"/>
      <c r="BE62" s="214"/>
      <c r="BF62" s="214"/>
      <c r="BG62" s="214"/>
      <c r="BH62" s="214"/>
      <c r="BI62" s="355"/>
      <c r="BJ62" s="355"/>
      <c r="BK62" s="355"/>
      <c r="BL62" s="355"/>
      <c r="BM62" s="355"/>
      <c r="BN62" s="355"/>
      <c r="BO62" s="355"/>
      <c r="BP62" s="355"/>
      <c r="BQ62" s="355"/>
      <c r="BR62" s="355"/>
      <c r="BS62" s="355"/>
      <c r="BT62" s="355"/>
      <c r="BU62" s="355"/>
      <c r="BV62" s="355"/>
    </row>
    <row r="63" spans="1:74" ht="11.1" customHeight="1" x14ac:dyDescent="0.2">
      <c r="A63" s="61" t="s">
        <v>967</v>
      </c>
      <c r="B63" s="180" t="s">
        <v>550</v>
      </c>
      <c r="C63" s="214">
        <v>14.934450999999999</v>
      </c>
      <c r="D63" s="214">
        <v>14.541642</v>
      </c>
      <c r="E63" s="214">
        <v>14.907</v>
      </c>
      <c r="F63" s="214">
        <v>15.282366</v>
      </c>
      <c r="G63" s="214">
        <v>15.713645</v>
      </c>
      <c r="H63" s="214">
        <v>16.312965999999999</v>
      </c>
      <c r="I63" s="214">
        <v>16.483225000000001</v>
      </c>
      <c r="J63" s="214">
        <v>16.290645000000001</v>
      </c>
      <c r="K63" s="214">
        <v>16.156666000000001</v>
      </c>
      <c r="L63" s="214">
        <v>15.474966999999999</v>
      </c>
      <c r="M63" s="214">
        <v>16.135100000000001</v>
      </c>
      <c r="N63" s="214">
        <v>16.376871000000001</v>
      </c>
      <c r="O63" s="214">
        <v>15.649224999999999</v>
      </c>
      <c r="P63" s="214">
        <v>15.517678</v>
      </c>
      <c r="Q63" s="214">
        <v>15.390032</v>
      </c>
      <c r="R63" s="214">
        <v>16.264299999999999</v>
      </c>
      <c r="S63" s="214">
        <v>16.196611999999998</v>
      </c>
      <c r="T63" s="214">
        <v>16.087199999999999</v>
      </c>
      <c r="U63" s="214">
        <v>16.880032</v>
      </c>
      <c r="V63" s="214">
        <v>16.707000000000001</v>
      </c>
      <c r="W63" s="214">
        <v>16.358166000000001</v>
      </c>
      <c r="X63" s="214">
        <v>15.659708999999999</v>
      </c>
      <c r="Y63" s="214">
        <v>16.366533</v>
      </c>
      <c r="Z63" s="214">
        <v>16.751258</v>
      </c>
      <c r="AA63" s="214">
        <v>15.766935</v>
      </c>
      <c r="AB63" s="214">
        <v>15.63475</v>
      </c>
      <c r="AC63" s="214">
        <v>15.877644999999999</v>
      </c>
      <c r="AD63" s="214">
        <v>16.520900000000001</v>
      </c>
      <c r="AE63" s="214">
        <v>16.612258000000001</v>
      </c>
      <c r="AF63" s="214">
        <v>16.923866</v>
      </c>
      <c r="AG63" s="214">
        <v>17.184902999999998</v>
      </c>
      <c r="AH63" s="214">
        <v>16.962322</v>
      </c>
      <c r="AI63" s="214">
        <v>16.427233000000001</v>
      </c>
      <c r="AJ63" s="214">
        <v>15.690967000000001</v>
      </c>
      <c r="AK63" s="214">
        <v>16.682832999999999</v>
      </c>
      <c r="AL63" s="214">
        <v>16.841805999999998</v>
      </c>
      <c r="AM63" s="214">
        <v>16.296935999999999</v>
      </c>
      <c r="AN63" s="214">
        <v>16.178792999999999</v>
      </c>
      <c r="AO63" s="214">
        <v>16.287289999999999</v>
      </c>
      <c r="AP63" s="214">
        <v>16.223099999999999</v>
      </c>
      <c r="AQ63" s="214">
        <v>16.476807000000001</v>
      </c>
      <c r="AR63" s="214">
        <v>16.802900000000001</v>
      </c>
      <c r="AS63" s="214">
        <v>16.999516</v>
      </c>
      <c r="AT63" s="214">
        <v>16.975999999999999</v>
      </c>
      <c r="AU63" s="214">
        <v>16.6874</v>
      </c>
      <c r="AV63" s="214">
        <v>15.782774</v>
      </c>
      <c r="AW63" s="214">
        <v>16.544899999999998</v>
      </c>
      <c r="AX63" s="214">
        <v>16.895807000000001</v>
      </c>
      <c r="AY63" s="214">
        <v>16.457999999999998</v>
      </c>
      <c r="AZ63" s="214">
        <v>15.819891999999999</v>
      </c>
      <c r="BA63" s="214">
        <v>16.380224999999999</v>
      </c>
      <c r="BB63" s="754">
        <v>17.264832999999999</v>
      </c>
      <c r="BC63" s="214">
        <v>17.494064000000002</v>
      </c>
      <c r="BD63" s="214">
        <v>17.513133</v>
      </c>
      <c r="BE63" s="214">
        <v>17.643709999999999</v>
      </c>
      <c r="BF63" s="214">
        <v>17.232935999999999</v>
      </c>
      <c r="BG63" s="214">
        <v>15.712466666999999</v>
      </c>
      <c r="BH63" s="214">
        <v>16.156206451999999</v>
      </c>
      <c r="BI63" s="355">
        <v>16.67371</v>
      </c>
      <c r="BJ63" s="355">
        <v>16.932469999999999</v>
      </c>
      <c r="BK63" s="355">
        <v>16.42906</v>
      </c>
      <c r="BL63" s="355">
        <v>16.237290000000002</v>
      </c>
      <c r="BM63" s="355">
        <v>16.455020000000001</v>
      </c>
      <c r="BN63" s="355">
        <v>16.92022</v>
      </c>
      <c r="BO63" s="355">
        <v>17.244289999999999</v>
      </c>
      <c r="BP63" s="355">
        <v>17.576029999999999</v>
      </c>
      <c r="BQ63" s="355">
        <v>17.514410000000002</v>
      </c>
      <c r="BR63" s="355">
        <v>17.231570000000001</v>
      </c>
      <c r="BS63" s="355">
        <v>16.79571</v>
      </c>
      <c r="BT63" s="355">
        <v>15.8446</v>
      </c>
      <c r="BU63" s="355">
        <v>16.604479999999999</v>
      </c>
      <c r="BV63" s="355">
        <v>16.93404</v>
      </c>
    </row>
    <row r="64" spans="1:74" ht="11.1" customHeight="1" x14ac:dyDescent="0.2">
      <c r="A64" s="61" t="s">
        <v>965</v>
      </c>
      <c r="B64" s="180" t="s">
        <v>549</v>
      </c>
      <c r="C64" s="214">
        <v>17.823159</v>
      </c>
      <c r="D64" s="214">
        <v>17.813963000000001</v>
      </c>
      <c r="E64" s="214">
        <v>17.813963000000001</v>
      </c>
      <c r="F64" s="214">
        <v>17.813963000000001</v>
      </c>
      <c r="G64" s="214">
        <v>17.815463000000001</v>
      </c>
      <c r="H64" s="214">
        <v>17.815463000000001</v>
      </c>
      <c r="I64" s="214">
        <v>17.817762999999999</v>
      </c>
      <c r="J64" s="214">
        <v>17.819762999999998</v>
      </c>
      <c r="K64" s="214">
        <v>17.819762999999998</v>
      </c>
      <c r="L64" s="214">
        <v>17.819762999999998</v>
      </c>
      <c r="M64" s="214">
        <v>17.819762999999998</v>
      </c>
      <c r="N64" s="214">
        <v>17.819762999999998</v>
      </c>
      <c r="O64" s="214">
        <v>17.924630000000001</v>
      </c>
      <c r="P64" s="214">
        <v>17.924630000000001</v>
      </c>
      <c r="Q64" s="214">
        <v>17.930630000000001</v>
      </c>
      <c r="R64" s="214">
        <v>17.951229999999999</v>
      </c>
      <c r="S64" s="214">
        <v>17.951229999999999</v>
      </c>
      <c r="T64" s="214">
        <v>17.824694999999998</v>
      </c>
      <c r="U64" s="214">
        <v>17.834695</v>
      </c>
      <c r="V64" s="214">
        <v>17.834695</v>
      </c>
      <c r="W64" s="214">
        <v>17.834695</v>
      </c>
      <c r="X64" s="214">
        <v>17.850695000000002</v>
      </c>
      <c r="Y64" s="214">
        <v>17.810694999999999</v>
      </c>
      <c r="Z64" s="214">
        <v>17.811382999999999</v>
      </c>
      <c r="AA64" s="214">
        <v>17.967088</v>
      </c>
      <c r="AB64" s="214">
        <v>17.949587999999999</v>
      </c>
      <c r="AC64" s="214">
        <v>17.949587999999999</v>
      </c>
      <c r="AD64" s="214">
        <v>17.961587999999999</v>
      </c>
      <c r="AE64" s="214">
        <v>17.961587999999999</v>
      </c>
      <c r="AF64" s="214">
        <v>18.055938000000001</v>
      </c>
      <c r="AG64" s="214">
        <v>18.096938000000002</v>
      </c>
      <c r="AH64" s="214">
        <v>18.097937999999999</v>
      </c>
      <c r="AI64" s="214">
        <v>18.13785</v>
      </c>
      <c r="AJ64" s="214">
        <v>18.132850000000001</v>
      </c>
      <c r="AK64" s="214">
        <v>18.1861</v>
      </c>
      <c r="AL64" s="214">
        <v>18.1861</v>
      </c>
      <c r="AM64" s="214">
        <v>18.317036000000002</v>
      </c>
      <c r="AN64" s="214">
        <v>18.317036000000002</v>
      </c>
      <c r="AO64" s="214">
        <v>18.319036000000001</v>
      </c>
      <c r="AP64" s="214">
        <v>18.319036000000001</v>
      </c>
      <c r="AQ64" s="214">
        <v>18.319036000000001</v>
      </c>
      <c r="AR64" s="214">
        <v>18.433316000000001</v>
      </c>
      <c r="AS64" s="214">
        <v>18.433316000000001</v>
      </c>
      <c r="AT64" s="214">
        <v>18.433316000000001</v>
      </c>
      <c r="AU64" s="214">
        <v>18.456316000000001</v>
      </c>
      <c r="AV64" s="214">
        <v>18.471316000000002</v>
      </c>
      <c r="AW64" s="214">
        <v>18.491015999999998</v>
      </c>
      <c r="AX64" s="214">
        <v>18.510016</v>
      </c>
      <c r="AY64" s="214">
        <v>18.620826999999998</v>
      </c>
      <c r="AZ64" s="214">
        <v>18.617027</v>
      </c>
      <c r="BA64" s="214">
        <v>18.620777</v>
      </c>
      <c r="BB64" s="754">
        <v>18.620777</v>
      </c>
      <c r="BC64" s="214">
        <v>18.556777</v>
      </c>
      <c r="BD64" s="214">
        <v>18.568777000000001</v>
      </c>
      <c r="BE64" s="214">
        <v>18.568777000000001</v>
      </c>
      <c r="BF64" s="214">
        <v>18.572576999999999</v>
      </c>
      <c r="BG64" s="214">
        <v>18.572579999999999</v>
      </c>
      <c r="BH64" s="214">
        <v>18.572579999999999</v>
      </c>
      <c r="BI64" s="355">
        <v>18.572579999999999</v>
      </c>
      <c r="BJ64" s="355">
        <v>18.572579999999999</v>
      </c>
      <c r="BK64" s="355">
        <v>18.572579999999999</v>
      </c>
      <c r="BL64" s="355">
        <v>18.572579999999999</v>
      </c>
      <c r="BM64" s="355">
        <v>18.572579999999999</v>
      </c>
      <c r="BN64" s="355">
        <v>18.607579999999999</v>
      </c>
      <c r="BO64" s="355">
        <v>18.607579999999999</v>
      </c>
      <c r="BP64" s="355">
        <v>18.607579999999999</v>
      </c>
      <c r="BQ64" s="355">
        <v>18.607579999999999</v>
      </c>
      <c r="BR64" s="355">
        <v>18.607579999999999</v>
      </c>
      <c r="BS64" s="355">
        <v>18.607579999999999</v>
      </c>
      <c r="BT64" s="355">
        <v>18.607579999999999</v>
      </c>
      <c r="BU64" s="355">
        <v>18.607579999999999</v>
      </c>
      <c r="BV64" s="355">
        <v>18.607579999999999</v>
      </c>
    </row>
    <row r="65" spans="1:74" ht="11.1" customHeight="1" x14ac:dyDescent="0.2">
      <c r="A65" s="61" t="s">
        <v>966</v>
      </c>
      <c r="B65" s="181" t="s">
        <v>876</v>
      </c>
      <c r="C65" s="215">
        <v>0.83792390562999997</v>
      </c>
      <c r="D65" s="215">
        <v>0.81630583829000003</v>
      </c>
      <c r="E65" s="215">
        <v>0.83681548007999995</v>
      </c>
      <c r="F65" s="215">
        <v>0.85788692836000002</v>
      </c>
      <c r="G65" s="215">
        <v>0.88202282478000005</v>
      </c>
      <c r="H65" s="215">
        <v>0.91566332011999996</v>
      </c>
      <c r="I65" s="215">
        <v>0.92510069867</v>
      </c>
      <c r="J65" s="215">
        <v>0.91418976783999994</v>
      </c>
      <c r="K65" s="215">
        <v>0.90667120545000002</v>
      </c>
      <c r="L65" s="215">
        <v>0.86841598285999999</v>
      </c>
      <c r="M65" s="215">
        <v>0.90546097610999998</v>
      </c>
      <c r="N65" s="215">
        <v>0.91902855273999995</v>
      </c>
      <c r="O65" s="215">
        <v>0.87305707287000001</v>
      </c>
      <c r="P65" s="215">
        <v>0.86571817660999995</v>
      </c>
      <c r="Q65" s="215">
        <v>0.85830960763999997</v>
      </c>
      <c r="R65" s="215">
        <v>0.90602705219000002</v>
      </c>
      <c r="S65" s="215">
        <v>0.90225639134000002</v>
      </c>
      <c r="T65" s="215">
        <v>0.90252315677999995</v>
      </c>
      <c r="U65" s="215">
        <v>0.94647158249999996</v>
      </c>
      <c r="V65" s="215">
        <v>0.93676959431999995</v>
      </c>
      <c r="W65" s="215">
        <v>0.91721030273000004</v>
      </c>
      <c r="X65" s="215">
        <v>0.87726046521000001</v>
      </c>
      <c r="Y65" s="215">
        <v>0.91891602209000001</v>
      </c>
      <c r="Z65" s="215">
        <v>0.94048047813000002</v>
      </c>
      <c r="AA65" s="215">
        <v>0.87754537629999996</v>
      </c>
      <c r="AB65" s="215">
        <v>0.87103670569000002</v>
      </c>
      <c r="AC65" s="215">
        <v>0.88456877115999999</v>
      </c>
      <c r="AD65" s="215">
        <v>0.91979061094000003</v>
      </c>
      <c r="AE65" s="215">
        <v>0.92487690955000001</v>
      </c>
      <c r="AF65" s="215">
        <v>0.93730195572999997</v>
      </c>
      <c r="AG65" s="215">
        <v>0.94960280020999999</v>
      </c>
      <c r="AH65" s="215">
        <v>0.93725163606999995</v>
      </c>
      <c r="AI65" s="215">
        <v>0.90568799498999997</v>
      </c>
      <c r="AJ65" s="215">
        <v>0.86533374511000005</v>
      </c>
      <c r="AK65" s="215">
        <v>0.91733978147999995</v>
      </c>
      <c r="AL65" s="215">
        <v>0.92608123786999996</v>
      </c>
      <c r="AM65" s="215">
        <v>0.88971468965</v>
      </c>
      <c r="AN65" s="215">
        <v>0.8832647924</v>
      </c>
      <c r="AO65" s="215">
        <v>0.88909099802000002</v>
      </c>
      <c r="AP65" s="215">
        <v>0.88558699267999996</v>
      </c>
      <c r="AQ65" s="215">
        <v>0.8994363568</v>
      </c>
      <c r="AR65" s="215">
        <v>0.91155058591000004</v>
      </c>
      <c r="AS65" s="215">
        <v>0.92221692504999997</v>
      </c>
      <c r="AT65" s="215">
        <v>0.92094119147999998</v>
      </c>
      <c r="AU65" s="215">
        <v>0.90415660416999999</v>
      </c>
      <c r="AV65" s="215">
        <v>0.85444772857999995</v>
      </c>
      <c r="AW65" s="215">
        <v>0.89475343053</v>
      </c>
      <c r="AX65" s="215">
        <v>0.91279267397999997</v>
      </c>
      <c r="AY65" s="215">
        <v>0.88384903635000001</v>
      </c>
      <c r="AZ65" s="215">
        <v>0.84975393761999996</v>
      </c>
      <c r="BA65" s="215">
        <v>0.87967462367000004</v>
      </c>
      <c r="BB65" s="758">
        <v>0.92718112675999997</v>
      </c>
      <c r="BC65" s="215">
        <v>0.94273181166999998</v>
      </c>
      <c r="BD65" s="215">
        <v>0.94314951383000001</v>
      </c>
      <c r="BE65" s="215">
        <v>0.95018158708</v>
      </c>
      <c r="BF65" s="215">
        <v>0.92786994502999998</v>
      </c>
      <c r="BG65" s="215">
        <v>0.84600344522000004</v>
      </c>
      <c r="BH65" s="215">
        <v>0.86989564463000002</v>
      </c>
      <c r="BI65" s="386">
        <v>0.89775919999999998</v>
      </c>
      <c r="BJ65" s="386">
        <v>0.91169180000000005</v>
      </c>
      <c r="BK65" s="386">
        <v>0.88458669999999995</v>
      </c>
      <c r="BL65" s="386">
        <v>0.87426130000000002</v>
      </c>
      <c r="BM65" s="386">
        <v>0.88598460000000001</v>
      </c>
      <c r="BN65" s="386">
        <v>0.90931859999999998</v>
      </c>
      <c r="BO65" s="386">
        <v>0.92673459999999996</v>
      </c>
      <c r="BP65" s="386">
        <v>0.94456289999999998</v>
      </c>
      <c r="BQ65" s="386">
        <v>0.94125139999999996</v>
      </c>
      <c r="BR65" s="386">
        <v>0.92605099999999996</v>
      </c>
      <c r="BS65" s="386">
        <v>0.90262710000000002</v>
      </c>
      <c r="BT65" s="386">
        <v>0.85151310000000002</v>
      </c>
      <c r="BU65" s="386">
        <v>0.89235019999999998</v>
      </c>
      <c r="BV65" s="386">
        <v>0.91006120000000001</v>
      </c>
    </row>
    <row r="66" spans="1:74" ht="11.1" customHeight="1" x14ac:dyDescent="0.2">
      <c r="A66" s="61"/>
      <c r="B66" s="159"/>
      <c r="C66" s="160"/>
      <c r="D66" s="160"/>
      <c r="E66" s="160"/>
      <c r="F66" s="160"/>
      <c r="G66" s="160"/>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c r="AE66" s="160"/>
      <c r="AF66" s="160"/>
      <c r="AG66" s="160"/>
      <c r="AH66" s="160"/>
      <c r="AI66" s="160"/>
      <c r="AJ66" s="160"/>
      <c r="AK66" s="160"/>
      <c r="AL66" s="160"/>
      <c r="AM66" s="160"/>
      <c r="AN66" s="160"/>
      <c r="AO66" s="160"/>
      <c r="AP66" s="160"/>
      <c r="AQ66" s="160"/>
      <c r="AR66" s="160"/>
      <c r="AS66" s="160"/>
      <c r="AT66" s="160"/>
      <c r="AU66" s="160"/>
      <c r="AV66" s="160"/>
      <c r="AW66" s="160"/>
      <c r="AX66" s="160"/>
      <c r="AY66" s="404"/>
      <c r="AZ66" s="404"/>
      <c r="BA66" s="404"/>
      <c r="BB66" s="404"/>
      <c r="BC66" s="404"/>
      <c r="BD66" s="160"/>
      <c r="BE66" s="160"/>
      <c r="BF66" s="160"/>
      <c r="BG66" s="404"/>
      <c r="BH66" s="214"/>
      <c r="BI66" s="404"/>
      <c r="BJ66" s="404"/>
      <c r="BK66" s="404"/>
      <c r="BL66" s="404"/>
      <c r="BM66" s="404"/>
      <c r="BN66" s="404"/>
      <c r="BO66" s="404"/>
      <c r="BP66" s="404"/>
      <c r="BQ66" s="404"/>
      <c r="BR66" s="404"/>
      <c r="BS66" s="404"/>
      <c r="BT66" s="404"/>
      <c r="BU66" s="404"/>
      <c r="BV66" s="404"/>
    </row>
    <row r="67" spans="1:74" ht="12" customHeight="1" x14ac:dyDescent="0.2">
      <c r="A67" s="61"/>
      <c r="B67" s="800" t="s">
        <v>1018</v>
      </c>
      <c r="C67" s="801"/>
      <c r="D67" s="801"/>
      <c r="E67" s="801"/>
      <c r="F67" s="801"/>
      <c r="G67" s="801"/>
      <c r="H67" s="801"/>
      <c r="I67" s="801"/>
      <c r="J67" s="801"/>
      <c r="K67" s="801"/>
      <c r="L67" s="801"/>
      <c r="M67" s="801"/>
      <c r="N67" s="801"/>
      <c r="O67" s="801"/>
      <c r="P67" s="801"/>
      <c r="Q67" s="801"/>
      <c r="BH67" s="214"/>
    </row>
    <row r="68" spans="1:74" s="443" customFormat="1" ht="22.35" customHeight="1" x14ac:dyDescent="0.2">
      <c r="A68" s="442"/>
      <c r="B68" s="842" t="s">
        <v>1213</v>
      </c>
      <c r="C68" s="823"/>
      <c r="D68" s="823"/>
      <c r="E68" s="823"/>
      <c r="F68" s="823"/>
      <c r="G68" s="823"/>
      <c r="H68" s="823"/>
      <c r="I68" s="823"/>
      <c r="J68" s="823"/>
      <c r="K68" s="823"/>
      <c r="L68" s="823"/>
      <c r="M68" s="823"/>
      <c r="N68" s="823"/>
      <c r="O68" s="823"/>
      <c r="P68" s="823"/>
      <c r="Q68" s="819"/>
      <c r="AY68" s="535"/>
      <c r="AZ68" s="535"/>
      <c r="BA68" s="535"/>
      <c r="BB68" s="535"/>
      <c r="BC68" s="535"/>
      <c r="BD68" s="662"/>
      <c r="BE68" s="662"/>
      <c r="BF68" s="662"/>
      <c r="BG68" s="535"/>
      <c r="BH68" s="214"/>
      <c r="BI68" s="535"/>
      <c r="BJ68" s="535"/>
    </row>
    <row r="69" spans="1:74" s="443" customFormat="1" ht="12" customHeight="1" x14ac:dyDescent="0.2">
      <c r="A69" s="442"/>
      <c r="B69" s="822" t="s">
        <v>1043</v>
      </c>
      <c r="C69" s="823"/>
      <c r="D69" s="823"/>
      <c r="E69" s="823"/>
      <c r="F69" s="823"/>
      <c r="G69" s="823"/>
      <c r="H69" s="823"/>
      <c r="I69" s="823"/>
      <c r="J69" s="823"/>
      <c r="K69" s="823"/>
      <c r="L69" s="823"/>
      <c r="M69" s="823"/>
      <c r="N69" s="823"/>
      <c r="O69" s="823"/>
      <c r="P69" s="823"/>
      <c r="Q69" s="819"/>
      <c r="AY69" s="535"/>
      <c r="AZ69" s="535"/>
      <c r="BA69" s="535"/>
      <c r="BB69" s="535"/>
      <c r="BC69" s="535"/>
      <c r="BD69" s="662"/>
      <c r="BE69" s="662"/>
      <c r="BF69" s="662"/>
      <c r="BG69" s="535"/>
      <c r="BH69" s="214"/>
      <c r="BI69" s="535"/>
      <c r="BJ69" s="535"/>
    </row>
    <row r="70" spans="1:74" s="443" customFormat="1" ht="12" customHeight="1" x14ac:dyDescent="0.2">
      <c r="A70" s="442"/>
      <c r="B70" s="822" t="s">
        <v>1061</v>
      </c>
      <c r="C70" s="823"/>
      <c r="D70" s="823"/>
      <c r="E70" s="823"/>
      <c r="F70" s="823"/>
      <c r="G70" s="823"/>
      <c r="H70" s="823"/>
      <c r="I70" s="823"/>
      <c r="J70" s="823"/>
      <c r="K70" s="823"/>
      <c r="L70" s="823"/>
      <c r="M70" s="823"/>
      <c r="N70" s="823"/>
      <c r="O70" s="823"/>
      <c r="P70" s="823"/>
      <c r="Q70" s="819"/>
      <c r="AY70" s="535"/>
      <c r="AZ70" s="535"/>
      <c r="BA70" s="535"/>
      <c r="BB70" s="535"/>
      <c r="BC70" s="535"/>
      <c r="BD70" s="662"/>
      <c r="BE70" s="662"/>
      <c r="BF70" s="662"/>
      <c r="BG70" s="535"/>
      <c r="BH70" s="214"/>
      <c r="BI70" s="535"/>
      <c r="BJ70" s="535"/>
    </row>
    <row r="71" spans="1:74" s="443" customFormat="1" ht="12" customHeight="1" x14ac:dyDescent="0.2">
      <c r="A71" s="442"/>
      <c r="B71" s="824" t="s">
        <v>1063</v>
      </c>
      <c r="C71" s="818"/>
      <c r="D71" s="818"/>
      <c r="E71" s="818"/>
      <c r="F71" s="818"/>
      <c r="G71" s="818"/>
      <c r="H71" s="818"/>
      <c r="I71" s="818"/>
      <c r="J71" s="818"/>
      <c r="K71" s="818"/>
      <c r="L71" s="818"/>
      <c r="M71" s="818"/>
      <c r="N71" s="818"/>
      <c r="O71" s="818"/>
      <c r="P71" s="818"/>
      <c r="Q71" s="819"/>
      <c r="AY71" s="535"/>
      <c r="AZ71" s="535"/>
      <c r="BA71" s="535"/>
      <c r="BB71" s="535"/>
      <c r="BC71" s="535"/>
      <c r="BD71" s="662"/>
      <c r="BE71" s="662"/>
      <c r="BF71" s="662"/>
      <c r="BG71" s="535"/>
      <c r="BH71" s="214"/>
      <c r="BI71" s="535"/>
      <c r="BJ71" s="535"/>
    </row>
    <row r="72" spans="1:74" s="443" customFormat="1" ht="12" customHeight="1" x14ac:dyDescent="0.2">
      <c r="A72" s="442"/>
      <c r="B72" s="817" t="s">
        <v>1047</v>
      </c>
      <c r="C72" s="818"/>
      <c r="D72" s="818"/>
      <c r="E72" s="818"/>
      <c r="F72" s="818"/>
      <c r="G72" s="818"/>
      <c r="H72" s="818"/>
      <c r="I72" s="818"/>
      <c r="J72" s="818"/>
      <c r="K72" s="818"/>
      <c r="L72" s="818"/>
      <c r="M72" s="818"/>
      <c r="N72" s="818"/>
      <c r="O72" s="818"/>
      <c r="P72" s="818"/>
      <c r="Q72" s="819"/>
      <c r="AY72" s="535"/>
      <c r="AZ72" s="535"/>
      <c r="BA72" s="535"/>
      <c r="BB72" s="535"/>
      <c r="BC72" s="535"/>
      <c r="BD72" s="662"/>
      <c r="BE72" s="662"/>
      <c r="BF72" s="662"/>
      <c r="BG72" s="535"/>
      <c r="BH72" s="214"/>
      <c r="BI72" s="535"/>
      <c r="BJ72" s="535"/>
    </row>
    <row r="73" spans="1:74" s="443" customFormat="1" ht="12" customHeight="1" x14ac:dyDescent="0.2">
      <c r="A73" s="436"/>
      <c r="B73" s="831" t="s">
        <v>1156</v>
      </c>
      <c r="C73" s="819"/>
      <c r="D73" s="819"/>
      <c r="E73" s="819"/>
      <c r="F73" s="819"/>
      <c r="G73" s="819"/>
      <c r="H73" s="819"/>
      <c r="I73" s="819"/>
      <c r="J73" s="819"/>
      <c r="K73" s="819"/>
      <c r="L73" s="819"/>
      <c r="M73" s="819"/>
      <c r="N73" s="819"/>
      <c r="O73" s="819"/>
      <c r="P73" s="819"/>
      <c r="Q73" s="819"/>
      <c r="AY73" s="535"/>
      <c r="AZ73" s="535"/>
      <c r="BA73" s="535"/>
      <c r="BB73" s="535"/>
      <c r="BC73" s="535"/>
      <c r="BD73" s="662"/>
      <c r="BE73" s="662"/>
      <c r="BF73" s="662"/>
      <c r="BG73" s="535"/>
      <c r="BH73" s="214"/>
      <c r="BI73" s="535"/>
      <c r="BJ73" s="535"/>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405"/>
      <c r="AZ74" s="405"/>
      <c r="BA74" s="405"/>
      <c r="BB74" s="405"/>
      <c r="BC74" s="405"/>
      <c r="BD74" s="647"/>
      <c r="BE74" s="647"/>
      <c r="BF74" s="647"/>
      <c r="BG74" s="405"/>
      <c r="BH74" s="214"/>
      <c r="BI74" s="405"/>
      <c r="BJ74" s="405"/>
      <c r="BK74" s="405"/>
      <c r="BL74" s="405"/>
      <c r="BM74" s="405"/>
      <c r="BN74" s="405"/>
      <c r="BO74" s="405"/>
      <c r="BP74" s="405"/>
      <c r="BQ74" s="405"/>
      <c r="BR74" s="405"/>
      <c r="BS74" s="405"/>
      <c r="BT74" s="405"/>
      <c r="BU74" s="405"/>
      <c r="BV74" s="405"/>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405"/>
      <c r="AZ75" s="405"/>
      <c r="BA75" s="405"/>
      <c r="BB75" s="405"/>
      <c r="BC75" s="405"/>
      <c r="BD75" s="647"/>
      <c r="BE75" s="647"/>
      <c r="BF75" s="647"/>
      <c r="BG75" s="405"/>
      <c r="BH75" s="214"/>
      <c r="BI75" s="405"/>
      <c r="BJ75" s="405"/>
      <c r="BK75" s="405"/>
      <c r="BL75" s="405"/>
      <c r="BM75" s="405"/>
      <c r="BN75" s="405"/>
      <c r="BO75" s="405"/>
      <c r="BP75" s="405"/>
      <c r="BQ75" s="405"/>
      <c r="BR75" s="405"/>
      <c r="BS75" s="405"/>
      <c r="BT75" s="405"/>
      <c r="BU75" s="405"/>
      <c r="BV75" s="405"/>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405"/>
      <c r="AZ76" s="405"/>
      <c r="BA76" s="405"/>
      <c r="BB76" s="405"/>
      <c r="BC76" s="405"/>
      <c r="BD76" s="647"/>
      <c r="BE76" s="647"/>
      <c r="BF76" s="647"/>
      <c r="BG76" s="405"/>
      <c r="BH76" s="214"/>
      <c r="BI76" s="405"/>
      <c r="BJ76" s="405"/>
      <c r="BK76" s="405"/>
      <c r="BL76" s="405"/>
      <c r="BM76" s="405"/>
      <c r="BN76" s="405"/>
      <c r="BO76" s="405"/>
      <c r="BP76" s="405"/>
      <c r="BQ76" s="405"/>
      <c r="BR76" s="405"/>
      <c r="BS76" s="405"/>
      <c r="BT76" s="405"/>
      <c r="BU76" s="405"/>
      <c r="BV76" s="405"/>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405"/>
      <c r="AZ77" s="405"/>
      <c r="BA77" s="405"/>
      <c r="BB77" s="405"/>
      <c r="BC77" s="405"/>
      <c r="BD77" s="647"/>
      <c r="BE77" s="647"/>
      <c r="BF77" s="647"/>
      <c r="BG77" s="405"/>
      <c r="BH77" s="214"/>
      <c r="BI77" s="405"/>
      <c r="BJ77" s="405"/>
      <c r="BK77" s="405"/>
      <c r="BL77" s="405"/>
      <c r="BM77" s="405"/>
      <c r="BN77" s="405"/>
      <c r="BO77" s="405"/>
      <c r="BP77" s="405"/>
      <c r="BQ77" s="405"/>
      <c r="BR77" s="405"/>
      <c r="BS77" s="405"/>
      <c r="BT77" s="405"/>
      <c r="BU77" s="405"/>
      <c r="BV77" s="405"/>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405"/>
      <c r="AZ78" s="405"/>
      <c r="BA78" s="405"/>
      <c r="BB78" s="405"/>
      <c r="BC78" s="405"/>
      <c r="BD78" s="647"/>
      <c r="BE78" s="647"/>
      <c r="BF78" s="647"/>
      <c r="BG78" s="405"/>
      <c r="BH78" s="214"/>
      <c r="BI78" s="405"/>
      <c r="BJ78" s="405"/>
      <c r="BK78" s="405"/>
      <c r="BL78" s="405"/>
      <c r="BM78" s="405"/>
      <c r="BN78" s="405"/>
      <c r="BO78" s="405"/>
      <c r="BP78" s="405"/>
      <c r="BQ78" s="405"/>
      <c r="BR78" s="405"/>
      <c r="BS78" s="405"/>
      <c r="BT78" s="405"/>
      <c r="BU78" s="405"/>
      <c r="BV78" s="405"/>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405"/>
      <c r="AZ79" s="405"/>
      <c r="BA79" s="405"/>
      <c r="BB79" s="405"/>
      <c r="BC79" s="405"/>
      <c r="BD79" s="647"/>
      <c r="BE79" s="647"/>
      <c r="BF79" s="647"/>
      <c r="BG79" s="405"/>
      <c r="BH79" s="405"/>
      <c r="BI79" s="405"/>
      <c r="BJ79" s="405"/>
      <c r="BK79" s="405"/>
      <c r="BL79" s="405"/>
      <c r="BM79" s="405"/>
      <c r="BN79" s="405"/>
      <c r="BO79" s="405"/>
      <c r="BP79" s="405"/>
      <c r="BQ79" s="405"/>
      <c r="BR79" s="405"/>
      <c r="BS79" s="405"/>
      <c r="BT79" s="405"/>
      <c r="BU79" s="405"/>
      <c r="BV79" s="405"/>
    </row>
    <row r="80" spans="1:74" x14ac:dyDescent="0.2">
      <c r="C80" s="161"/>
      <c r="D80" s="161"/>
      <c r="E80" s="161"/>
      <c r="F80" s="161"/>
      <c r="G80" s="161"/>
      <c r="H80" s="161"/>
      <c r="I80" s="161"/>
      <c r="J80" s="161"/>
      <c r="K80" s="161"/>
      <c r="L80" s="161"/>
      <c r="M80" s="161"/>
      <c r="N80" s="161"/>
      <c r="O80" s="161"/>
      <c r="P80" s="161"/>
      <c r="Q80" s="161"/>
      <c r="R80" s="161"/>
      <c r="S80" s="161"/>
      <c r="T80" s="161"/>
      <c r="U80" s="161"/>
      <c r="V80" s="161"/>
      <c r="W80" s="161"/>
      <c r="X80" s="161"/>
      <c r="Y80" s="161"/>
      <c r="Z80" s="161"/>
      <c r="AA80" s="161"/>
      <c r="AB80" s="161"/>
      <c r="AC80" s="161"/>
      <c r="AD80" s="161"/>
      <c r="AE80" s="161"/>
      <c r="AF80" s="161"/>
      <c r="AG80" s="161"/>
      <c r="AH80" s="161"/>
      <c r="AI80" s="161"/>
      <c r="AJ80" s="161"/>
      <c r="AK80" s="161"/>
      <c r="AL80" s="161"/>
      <c r="AM80" s="161"/>
      <c r="AN80" s="161"/>
      <c r="AO80" s="161"/>
      <c r="AP80" s="161"/>
      <c r="AQ80" s="161"/>
      <c r="AR80" s="161"/>
      <c r="AS80" s="161"/>
      <c r="AT80" s="161"/>
      <c r="AU80" s="161"/>
      <c r="AV80" s="161"/>
      <c r="AW80" s="161"/>
      <c r="AX80" s="161"/>
      <c r="AY80" s="405"/>
      <c r="AZ80" s="405"/>
      <c r="BA80" s="405"/>
      <c r="BB80" s="405"/>
      <c r="BC80" s="405"/>
      <c r="BD80" s="647"/>
      <c r="BE80" s="647"/>
      <c r="BF80" s="647"/>
      <c r="BG80" s="405"/>
      <c r="BH80" s="405"/>
      <c r="BI80" s="405"/>
      <c r="BJ80" s="405"/>
      <c r="BK80" s="405"/>
      <c r="BL80" s="405"/>
      <c r="BM80" s="405"/>
      <c r="BN80" s="405"/>
      <c r="BO80" s="405"/>
      <c r="BP80" s="405"/>
      <c r="BQ80" s="405"/>
      <c r="BR80" s="405"/>
      <c r="BS80" s="405"/>
      <c r="BT80" s="405"/>
      <c r="BU80" s="405"/>
      <c r="BV80" s="405"/>
    </row>
    <row r="81" spans="3:74" x14ac:dyDescent="0.2">
      <c r="C81" s="161"/>
      <c r="D81" s="161"/>
      <c r="E81" s="161"/>
      <c r="F81" s="161"/>
      <c r="G81" s="161"/>
      <c r="H81" s="161"/>
      <c r="I81" s="161"/>
      <c r="J81" s="161"/>
      <c r="K81" s="161"/>
      <c r="L81" s="161"/>
      <c r="M81" s="161"/>
      <c r="N81" s="161"/>
      <c r="O81" s="161"/>
      <c r="P81" s="161"/>
      <c r="Q81" s="161"/>
      <c r="R81" s="161"/>
      <c r="S81" s="161"/>
      <c r="T81" s="161"/>
      <c r="U81" s="161"/>
      <c r="V81" s="161"/>
      <c r="W81" s="161"/>
      <c r="X81" s="161"/>
      <c r="Y81" s="161"/>
      <c r="Z81" s="161"/>
      <c r="AA81" s="161"/>
      <c r="AB81" s="161"/>
      <c r="AC81" s="161"/>
      <c r="AD81" s="161"/>
      <c r="AE81" s="161"/>
      <c r="AF81" s="161"/>
      <c r="AG81" s="161"/>
      <c r="AH81" s="161"/>
      <c r="AI81" s="161"/>
      <c r="AJ81" s="161"/>
      <c r="AK81" s="161"/>
      <c r="AL81" s="161"/>
      <c r="AM81" s="161"/>
      <c r="AN81" s="161"/>
      <c r="AO81" s="161"/>
      <c r="AP81" s="161"/>
      <c r="AQ81" s="161"/>
      <c r="AR81" s="161"/>
      <c r="AS81" s="161"/>
      <c r="AT81" s="161"/>
      <c r="AU81" s="161"/>
      <c r="AV81" s="161"/>
      <c r="AW81" s="161"/>
      <c r="AX81" s="161"/>
      <c r="AY81" s="405"/>
      <c r="AZ81" s="405"/>
      <c r="BA81" s="405"/>
      <c r="BB81" s="405"/>
      <c r="BC81" s="405"/>
      <c r="BD81" s="647"/>
      <c r="BE81" s="647"/>
      <c r="BF81" s="647"/>
      <c r="BG81" s="405"/>
      <c r="BH81" s="405"/>
      <c r="BI81" s="405"/>
      <c r="BJ81" s="405"/>
      <c r="BK81" s="405"/>
      <c r="BL81" s="405"/>
      <c r="BM81" s="405"/>
      <c r="BN81" s="405"/>
      <c r="BO81" s="405"/>
      <c r="BP81" s="405"/>
      <c r="BQ81" s="405"/>
      <c r="BR81" s="405"/>
      <c r="BS81" s="405"/>
      <c r="BT81" s="405"/>
      <c r="BU81" s="405"/>
      <c r="BV81" s="405"/>
    </row>
    <row r="82" spans="3:74" x14ac:dyDescent="0.2">
      <c r="C82" s="161"/>
      <c r="D82" s="161"/>
      <c r="E82" s="161"/>
      <c r="F82" s="161"/>
      <c r="G82" s="161"/>
      <c r="H82" s="161"/>
      <c r="I82" s="161"/>
      <c r="J82" s="161"/>
      <c r="K82" s="161"/>
      <c r="L82" s="161"/>
      <c r="M82" s="161"/>
      <c r="N82" s="161"/>
      <c r="O82" s="161"/>
      <c r="P82" s="161"/>
      <c r="Q82" s="161"/>
      <c r="R82" s="161"/>
      <c r="S82" s="161"/>
      <c r="T82" s="161"/>
      <c r="U82" s="161"/>
      <c r="V82" s="161"/>
      <c r="W82" s="161"/>
      <c r="X82" s="161"/>
      <c r="Y82" s="161"/>
      <c r="Z82" s="161"/>
      <c r="AA82" s="161"/>
      <c r="AB82" s="161"/>
      <c r="AC82" s="161"/>
      <c r="AD82" s="161"/>
      <c r="AE82" s="161"/>
      <c r="AF82" s="161"/>
      <c r="AG82" s="161"/>
      <c r="AH82" s="161"/>
      <c r="AI82" s="161"/>
      <c r="AJ82" s="161"/>
      <c r="AK82" s="161"/>
      <c r="AL82" s="161"/>
      <c r="AM82" s="161"/>
      <c r="AN82" s="161"/>
      <c r="AO82" s="161"/>
      <c r="AP82" s="161"/>
      <c r="AQ82" s="161"/>
      <c r="AR82" s="161"/>
      <c r="AS82" s="161"/>
      <c r="AT82" s="161"/>
      <c r="AU82" s="161"/>
      <c r="AV82" s="161"/>
      <c r="AW82" s="161"/>
      <c r="AX82" s="161"/>
      <c r="AY82" s="405"/>
      <c r="AZ82" s="405"/>
      <c r="BA82" s="405"/>
      <c r="BB82" s="405"/>
      <c r="BC82" s="405"/>
      <c r="BD82" s="647"/>
      <c r="BE82" s="647"/>
      <c r="BF82" s="647"/>
      <c r="BG82" s="405"/>
      <c r="BH82" s="405"/>
      <c r="BI82" s="405"/>
      <c r="BJ82" s="405"/>
      <c r="BK82" s="405"/>
      <c r="BL82" s="405"/>
      <c r="BM82" s="405"/>
      <c r="BN82" s="405"/>
      <c r="BO82" s="405"/>
      <c r="BP82" s="405"/>
      <c r="BQ82" s="405"/>
      <c r="BR82" s="405"/>
      <c r="BS82" s="405"/>
      <c r="BT82" s="405"/>
      <c r="BU82" s="405"/>
      <c r="BV82" s="405"/>
    </row>
    <row r="83" spans="3:74" x14ac:dyDescent="0.2">
      <c r="BK83" s="406"/>
      <c r="BL83" s="406"/>
      <c r="BM83" s="406"/>
      <c r="BN83" s="406"/>
      <c r="BO83" s="406"/>
      <c r="BP83" s="406"/>
      <c r="BQ83" s="406"/>
      <c r="BR83" s="406"/>
      <c r="BS83" s="406"/>
      <c r="BT83" s="406"/>
      <c r="BU83" s="406"/>
      <c r="BV83" s="406"/>
    </row>
    <row r="84" spans="3:74" x14ac:dyDescent="0.2">
      <c r="BK84" s="406"/>
      <c r="BL84" s="406"/>
      <c r="BM84" s="406"/>
      <c r="BN84" s="406"/>
      <c r="BO84" s="406"/>
      <c r="BP84" s="406"/>
      <c r="BQ84" s="406"/>
      <c r="BR84" s="406"/>
      <c r="BS84" s="406"/>
      <c r="BT84" s="406"/>
      <c r="BU84" s="406"/>
      <c r="BV84" s="406"/>
    </row>
    <row r="85" spans="3:74" x14ac:dyDescent="0.2">
      <c r="BK85" s="406"/>
      <c r="BL85" s="406"/>
      <c r="BM85" s="406"/>
      <c r="BN85" s="406"/>
      <c r="BO85" s="406"/>
      <c r="BP85" s="406"/>
      <c r="BQ85" s="406"/>
      <c r="BR85" s="406"/>
      <c r="BS85" s="406"/>
      <c r="BT85" s="406"/>
      <c r="BU85" s="406"/>
      <c r="BV85" s="406"/>
    </row>
    <row r="86" spans="3:74" x14ac:dyDescent="0.2">
      <c r="BK86" s="406"/>
      <c r="BL86" s="406"/>
      <c r="BM86" s="406"/>
      <c r="BN86" s="406"/>
      <c r="BO86" s="406"/>
      <c r="BP86" s="406"/>
      <c r="BQ86" s="406"/>
      <c r="BR86" s="406"/>
      <c r="BS86" s="406"/>
      <c r="BT86" s="406"/>
      <c r="BU86" s="406"/>
      <c r="BV86" s="406"/>
    </row>
    <row r="87" spans="3:74" x14ac:dyDescent="0.2">
      <c r="BK87" s="406"/>
      <c r="BL87" s="406"/>
      <c r="BM87" s="406"/>
      <c r="BN87" s="406"/>
      <c r="BO87" s="406"/>
      <c r="BP87" s="406"/>
      <c r="BQ87" s="406"/>
      <c r="BR87" s="406"/>
      <c r="BS87" s="406"/>
      <c r="BT87" s="406"/>
      <c r="BU87" s="406"/>
      <c r="BV87" s="406"/>
    </row>
    <row r="88" spans="3:74" x14ac:dyDescent="0.2">
      <c r="BK88" s="406"/>
      <c r="BL88" s="406"/>
      <c r="BM88" s="406"/>
      <c r="BN88" s="406"/>
      <c r="BO88" s="406"/>
      <c r="BP88" s="406"/>
      <c r="BQ88" s="406"/>
      <c r="BR88" s="406"/>
      <c r="BS88" s="406"/>
      <c r="BT88" s="406"/>
      <c r="BU88" s="406"/>
      <c r="BV88" s="406"/>
    </row>
    <row r="89" spans="3:74" x14ac:dyDescent="0.2">
      <c r="BK89" s="406"/>
      <c r="BL89" s="406"/>
      <c r="BM89" s="406"/>
      <c r="BN89" s="406"/>
      <c r="BO89" s="406"/>
      <c r="BP89" s="406"/>
      <c r="BQ89" s="406"/>
      <c r="BR89" s="406"/>
      <c r="BS89" s="406"/>
      <c r="BT89" s="406"/>
      <c r="BU89" s="406"/>
      <c r="BV89" s="406"/>
    </row>
    <row r="90" spans="3:74" x14ac:dyDescent="0.2">
      <c r="BK90" s="406"/>
      <c r="BL90" s="406"/>
      <c r="BM90" s="406"/>
      <c r="BN90" s="406"/>
      <c r="BO90" s="406"/>
      <c r="BP90" s="406"/>
      <c r="BQ90" s="406"/>
      <c r="BR90" s="406"/>
      <c r="BS90" s="406"/>
      <c r="BT90" s="406"/>
      <c r="BU90" s="406"/>
      <c r="BV90" s="406"/>
    </row>
    <row r="91" spans="3:74" x14ac:dyDescent="0.2">
      <c r="BK91" s="406"/>
      <c r="BL91" s="406"/>
      <c r="BM91" s="406"/>
      <c r="BN91" s="406"/>
      <c r="BO91" s="406"/>
      <c r="BP91" s="406"/>
      <c r="BQ91" s="406"/>
      <c r="BR91" s="406"/>
      <c r="BS91" s="406"/>
      <c r="BT91" s="406"/>
      <c r="BU91" s="406"/>
      <c r="BV91" s="406"/>
    </row>
    <row r="92" spans="3:74" x14ac:dyDescent="0.2">
      <c r="BK92" s="406"/>
      <c r="BL92" s="406"/>
      <c r="BM92" s="406"/>
      <c r="BN92" s="406"/>
      <c r="BO92" s="406"/>
      <c r="BP92" s="406"/>
      <c r="BQ92" s="406"/>
      <c r="BR92" s="406"/>
      <c r="BS92" s="406"/>
      <c r="BT92" s="406"/>
      <c r="BU92" s="406"/>
      <c r="BV92" s="406"/>
    </row>
    <row r="93" spans="3:74" x14ac:dyDescent="0.2">
      <c r="BK93" s="406"/>
      <c r="BL93" s="406"/>
      <c r="BM93" s="406"/>
      <c r="BN93" s="406"/>
      <c r="BO93" s="406"/>
      <c r="BP93" s="406"/>
      <c r="BQ93" s="406"/>
      <c r="BR93" s="406"/>
      <c r="BS93" s="406"/>
      <c r="BT93" s="406"/>
      <c r="BU93" s="406"/>
      <c r="BV93" s="406"/>
    </row>
    <row r="94" spans="3:74" x14ac:dyDescent="0.2">
      <c r="BK94" s="406"/>
      <c r="BL94" s="406"/>
      <c r="BM94" s="406"/>
      <c r="BN94" s="406"/>
      <c r="BO94" s="406"/>
      <c r="BP94" s="406"/>
      <c r="BQ94" s="406"/>
      <c r="BR94" s="406"/>
      <c r="BS94" s="406"/>
      <c r="BT94" s="406"/>
      <c r="BU94" s="406"/>
      <c r="BV94" s="406"/>
    </row>
    <row r="95" spans="3:74" x14ac:dyDescent="0.2">
      <c r="BK95" s="406"/>
      <c r="BL95" s="406"/>
      <c r="BM95" s="406"/>
      <c r="BN95" s="406"/>
      <c r="BO95" s="406"/>
      <c r="BP95" s="406"/>
      <c r="BQ95" s="406"/>
      <c r="BR95" s="406"/>
      <c r="BS95" s="406"/>
      <c r="BT95" s="406"/>
      <c r="BU95" s="406"/>
      <c r="BV95" s="406"/>
    </row>
    <row r="96" spans="3:74" x14ac:dyDescent="0.2">
      <c r="BK96" s="406"/>
      <c r="BL96" s="406"/>
      <c r="BM96" s="406"/>
      <c r="BN96" s="406"/>
      <c r="BO96" s="406"/>
      <c r="BP96" s="406"/>
      <c r="BQ96" s="406"/>
      <c r="BR96" s="406"/>
      <c r="BS96" s="406"/>
      <c r="BT96" s="406"/>
      <c r="BU96" s="406"/>
      <c r="BV96" s="406"/>
    </row>
    <row r="97" spans="63:74" x14ac:dyDescent="0.2">
      <c r="BK97" s="406"/>
      <c r="BL97" s="406"/>
      <c r="BM97" s="406"/>
      <c r="BN97" s="406"/>
      <c r="BO97" s="406"/>
      <c r="BP97" s="406"/>
      <c r="BQ97" s="406"/>
      <c r="BR97" s="406"/>
      <c r="BS97" s="406"/>
      <c r="BT97" s="406"/>
      <c r="BU97" s="406"/>
      <c r="BV97" s="406"/>
    </row>
    <row r="98" spans="63:74" x14ac:dyDescent="0.2">
      <c r="BK98" s="406"/>
      <c r="BL98" s="406"/>
      <c r="BM98" s="406"/>
      <c r="BN98" s="406"/>
      <c r="BO98" s="406"/>
      <c r="BP98" s="406"/>
      <c r="BQ98" s="406"/>
      <c r="BR98" s="406"/>
      <c r="BS98" s="406"/>
      <c r="BT98" s="406"/>
      <c r="BU98" s="406"/>
      <c r="BV98" s="406"/>
    </row>
    <row r="99" spans="63:74" x14ac:dyDescent="0.2">
      <c r="BK99" s="406"/>
      <c r="BL99" s="406"/>
      <c r="BM99" s="406"/>
      <c r="BN99" s="406"/>
      <c r="BO99" s="406"/>
      <c r="BP99" s="406"/>
      <c r="BQ99" s="406"/>
      <c r="BR99" s="406"/>
      <c r="BS99" s="406"/>
      <c r="BT99" s="406"/>
      <c r="BU99" s="406"/>
      <c r="BV99" s="406"/>
    </row>
    <row r="100" spans="63:74" x14ac:dyDescent="0.2">
      <c r="BK100" s="406"/>
      <c r="BL100" s="406"/>
      <c r="BM100" s="406"/>
      <c r="BN100" s="406"/>
      <c r="BO100" s="406"/>
      <c r="BP100" s="406"/>
      <c r="BQ100" s="406"/>
      <c r="BR100" s="406"/>
      <c r="BS100" s="406"/>
      <c r="BT100" s="406"/>
      <c r="BU100" s="406"/>
      <c r="BV100" s="406"/>
    </row>
    <row r="101" spans="63:74" x14ac:dyDescent="0.2">
      <c r="BK101" s="406"/>
      <c r="BL101" s="406"/>
      <c r="BM101" s="406"/>
      <c r="BN101" s="406"/>
      <c r="BO101" s="406"/>
      <c r="BP101" s="406"/>
      <c r="BQ101" s="406"/>
      <c r="BR101" s="406"/>
      <c r="BS101" s="406"/>
      <c r="BT101" s="406"/>
      <c r="BU101" s="406"/>
      <c r="BV101" s="406"/>
    </row>
    <row r="102" spans="63:74" x14ac:dyDescent="0.2">
      <c r="BK102" s="406"/>
      <c r="BL102" s="406"/>
      <c r="BM102" s="406"/>
      <c r="BN102" s="406"/>
      <c r="BO102" s="406"/>
      <c r="BP102" s="406"/>
      <c r="BQ102" s="406"/>
      <c r="BR102" s="406"/>
      <c r="BS102" s="406"/>
      <c r="BT102" s="406"/>
      <c r="BU102" s="406"/>
      <c r="BV102" s="406"/>
    </row>
    <row r="103" spans="63:74" x14ac:dyDescent="0.2">
      <c r="BK103" s="406"/>
      <c r="BL103" s="406"/>
      <c r="BM103" s="406"/>
      <c r="BN103" s="406"/>
      <c r="BO103" s="406"/>
      <c r="BP103" s="406"/>
      <c r="BQ103" s="406"/>
      <c r="BR103" s="406"/>
      <c r="BS103" s="406"/>
      <c r="BT103" s="406"/>
      <c r="BU103" s="406"/>
      <c r="BV103" s="406"/>
    </row>
    <row r="104" spans="63:74" x14ac:dyDescent="0.2">
      <c r="BK104" s="406"/>
      <c r="BL104" s="406"/>
      <c r="BM104" s="406"/>
      <c r="BN104" s="406"/>
      <c r="BO104" s="406"/>
      <c r="BP104" s="406"/>
      <c r="BQ104" s="406"/>
      <c r="BR104" s="406"/>
      <c r="BS104" s="406"/>
      <c r="BT104" s="406"/>
      <c r="BU104" s="406"/>
      <c r="BV104" s="406"/>
    </row>
    <row r="105" spans="63:74" x14ac:dyDescent="0.2">
      <c r="BK105" s="406"/>
      <c r="BL105" s="406"/>
      <c r="BM105" s="406"/>
      <c r="BN105" s="406"/>
      <c r="BO105" s="406"/>
      <c r="BP105" s="406"/>
      <c r="BQ105" s="406"/>
      <c r="BR105" s="406"/>
      <c r="BS105" s="406"/>
      <c r="BT105" s="406"/>
      <c r="BU105" s="406"/>
      <c r="BV105" s="406"/>
    </row>
    <row r="106" spans="63:74" x14ac:dyDescent="0.2">
      <c r="BK106" s="406"/>
      <c r="BL106" s="406"/>
      <c r="BM106" s="406"/>
      <c r="BN106" s="406"/>
      <c r="BO106" s="406"/>
      <c r="BP106" s="406"/>
      <c r="BQ106" s="406"/>
      <c r="BR106" s="406"/>
      <c r="BS106" s="406"/>
      <c r="BT106" s="406"/>
      <c r="BU106" s="406"/>
      <c r="BV106" s="406"/>
    </row>
    <row r="107" spans="63:74" x14ac:dyDescent="0.2">
      <c r="BK107" s="406"/>
      <c r="BL107" s="406"/>
      <c r="BM107" s="406"/>
      <c r="BN107" s="406"/>
      <c r="BO107" s="406"/>
      <c r="BP107" s="406"/>
      <c r="BQ107" s="406"/>
      <c r="BR107" s="406"/>
      <c r="BS107" s="406"/>
      <c r="BT107" s="406"/>
      <c r="BU107" s="406"/>
      <c r="BV107" s="406"/>
    </row>
    <row r="108" spans="63:74" x14ac:dyDescent="0.2">
      <c r="BK108" s="406"/>
      <c r="BL108" s="406"/>
      <c r="BM108" s="406"/>
      <c r="BN108" s="406"/>
      <c r="BO108" s="406"/>
      <c r="BP108" s="406"/>
      <c r="BQ108" s="406"/>
      <c r="BR108" s="406"/>
      <c r="BS108" s="406"/>
      <c r="BT108" s="406"/>
      <c r="BU108" s="406"/>
      <c r="BV108" s="406"/>
    </row>
    <row r="109" spans="63:74" x14ac:dyDescent="0.2">
      <c r="BK109" s="406"/>
      <c r="BL109" s="406"/>
      <c r="BM109" s="406"/>
      <c r="BN109" s="406"/>
      <c r="BO109" s="406"/>
      <c r="BP109" s="406"/>
      <c r="BQ109" s="406"/>
      <c r="BR109" s="406"/>
      <c r="BS109" s="406"/>
      <c r="BT109" s="406"/>
      <c r="BU109" s="406"/>
      <c r="BV109" s="406"/>
    </row>
    <row r="110" spans="63:74" x14ac:dyDescent="0.2">
      <c r="BK110" s="406"/>
      <c r="BL110" s="406"/>
      <c r="BM110" s="406"/>
      <c r="BN110" s="406"/>
      <c r="BO110" s="406"/>
      <c r="BP110" s="406"/>
      <c r="BQ110" s="406"/>
      <c r="BR110" s="406"/>
      <c r="BS110" s="406"/>
      <c r="BT110" s="406"/>
      <c r="BU110" s="406"/>
      <c r="BV110" s="406"/>
    </row>
    <row r="111" spans="63:74" x14ac:dyDescent="0.2">
      <c r="BK111" s="406"/>
      <c r="BL111" s="406"/>
      <c r="BM111" s="406"/>
      <c r="BN111" s="406"/>
      <c r="BO111" s="406"/>
      <c r="BP111" s="406"/>
      <c r="BQ111" s="406"/>
      <c r="BR111" s="406"/>
      <c r="BS111" s="406"/>
      <c r="BT111" s="406"/>
      <c r="BU111" s="406"/>
      <c r="BV111" s="406"/>
    </row>
    <row r="112" spans="63:74" x14ac:dyDescent="0.2">
      <c r="BK112" s="406"/>
      <c r="BL112" s="406"/>
      <c r="BM112" s="406"/>
      <c r="BN112" s="406"/>
      <c r="BO112" s="406"/>
      <c r="BP112" s="406"/>
      <c r="BQ112" s="406"/>
      <c r="BR112" s="406"/>
      <c r="BS112" s="406"/>
      <c r="BT112" s="406"/>
      <c r="BU112" s="406"/>
      <c r="BV112" s="406"/>
    </row>
    <row r="113" spans="63:74" x14ac:dyDescent="0.2">
      <c r="BK113" s="406"/>
      <c r="BL113" s="406"/>
      <c r="BM113" s="406"/>
      <c r="BN113" s="406"/>
      <c r="BO113" s="406"/>
      <c r="BP113" s="406"/>
      <c r="BQ113" s="406"/>
      <c r="BR113" s="406"/>
      <c r="BS113" s="406"/>
      <c r="BT113" s="406"/>
      <c r="BU113" s="406"/>
      <c r="BV113" s="406"/>
    </row>
    <row r="114" spans="63:74" x14ac:dyDescent="0.2">
      <c r="BK114" s="406"/>
      <c r="BL114" s="406"/>
      <c r="BM114" s="406"/>
      <c r="BN114" s="406"/>
      <c r="BO114" s="406"/>
      <c r="BP114" s="406"/>
      <c r="BQ114" s="406"/>
      <c r="BR114" s="406"/>
      <c r="BS114" s="406"/>
      <c r="BT114" s="406"/>
      <c r="BU114" s="406"/>
      <c r="BV114" s="406"/>
    </row>
    <row r="115" spans="63:74" x14ac:dyDescent="0.2">
      <c r="BK115" s="406"/>
      <c r="BL115" s="406"/>
      <c r="BM115" s="406"/>
      <c r="BN115" s="406"/>
      <c r="BO115" s="406"/>
      <c r="BP115" s="406"/>
      <c r="BQ115" s="406"/>
      <c r="BR115" s="406"/>
      <c r="BS115" s="406"/>
      <c r="BT115" s="406"/>
      <c r="BU115" s="406"/>
      <c r="BV115" s="406"/>
    </row>
    <row r="116" spans="63:74" x14ac:dyDescent="0.2">
      <c r="BK116" s="406"/>
      <c r="BL116" s="406"/>
      <c r="BM116" s="406"/>
      <c r="BN116" s="406"/>
      <c r="BO116" s="406"/>
      <c r="BP116" s="406"/>
      <c r="BQ116" s="406"/>
      <c r="BR116" s="406"/>
      <c r="BS116" s="406"/>
      <c r="BT116" s="406"/>
      <c r="BU116" s="406"/>
      <c r="BV116" s="406"/>
    </row>
    <row r="117" spans="63:74" x14ac:dyDescent="0.2">
      <c r="BK117" s="406"/>
      <c r="BL117" s="406"/>
      <c r="BM117" s="406"/>
      <c r="BN117" s="406"/>
      <c r="BO117" s="406"/>
      <c r="BP117" s="406"/>
      <c r="BQ117" s="406"/>
      <c r="BR117" s="406"/>
      <c r="BS117" s="406"/>
      <c r="BT117" s="406"/>
      <c r="BU117" s="406"/>
      <c r="BV117" s="406"/>
    </row>
    <row r="118" spans="63:74" x14ac:dyDescent="0.2">
      <c r="BK118" s="406"/>
      <c r="BL118" s="406"/>
      <c r="BM118" s="406"/>
      <c r="BN118" s="406"/>
      <c r="BO118" s="406"/>
      <c r="BP118" s="406"/>
      <c r="BQ118" s="406"/>
      <c r="BR118" s="406"/>
      <c r="BS118" s="406"/>
      <c r="BT118" s="406"/>
      <c r="BU118" s="406"/>
      <c r="BV118" s="406"/>
    </row>
    <row r="119" spans="63:74" x14ac:dyDescent="0.2">
      <c r="BK119" s="406"/>
      <c r="BL119" s="406"/>
      <c r="BM119" s="406"/>
      <c r="BN119" s="406"/>
      <c r="BO119" s="406"/>
      <c r="BP119" s="406"/>
      <c r="BQ119" s="406"/>
      <c r="BR119" s="406"/>
      <c r="BS119" s="406"/>
      <c r="BT119" s="406"/>
      <c r="BU119" s="406"/>
      <c r="BV119" s="406"/>
    </row>
    <row r="120" spans="63:74" x14ac:dyDescent="0.2">
      <c r="BK120" s="406"/>
      <c r="BL120" s="406"/>
      <c r="BM120" s="406"/>
      <c r="BN120" s="406"/>
      <c r="BO120" s="406"/>
      <c r="BP120" s="406"/>
      <c r="BQ120" s="406"/>
      <c r="BR120" s="406"/>
      <c r="BS120" s="406"/>
      <c r="BT120" s="406"/>
      <c r="BU120" s="406"/>
      <c r="BV120" s="406"/>
    </row>
    <row r="121" spans="63:74" x14ac:dyDescent="0.2">
      <c r="BK121" s="406"/>
      <c r="BL121" s="406"/>
      <c r="BM121" s="406"/>
      <c r="BN121" s="406"/>
      <c r="BO121" s="406"/>
      <c r="BP121" s="406"/>
      <c r="BQ121" s="406"/>
      <c r="BR121" s="406"/>
      <c r="BS121" s="406"/>
      <c r="BT121" s="406"/>
      <c r="BU121" s="406"/>
      <c r="BV121" s="406"/>
    </row>
    <row r="122" spans="63:74" x14ac:dyDescent="0.2">
      <c r="BK122" s="406"/>
      <c r="BL122" s="406"/>
      <c r="BM122" s="406"/>
      <c r="BN122" s="406"/>
      <c r="BO122" s="406"/>
      <c r="BP122" s="406"/>
      <c r="BQ122" s="406"/>
      <c r="BR122" s="406"/>
      <c r="BS122" s="406"/>
      <c r="BT122" s="406"/>
      <c r="BU122" s="406"/>
      <c r="BV122" s="406"/>
    </row>
    <row r="123" spans="63:74" x14ac:dyDescent="0.2">
      <c r="BK123" s="406"/>
      <c r="BL123" s="406"/>
      <c r="BM123" s="406"/>
      <c r="BN123" s="406"/>
      <c r="BO123" s="406"/>
      <c r="BP123" s="406"/>
      <c r="BQ123" s="406"/>
      <c r="BR123" s="406"/>
      <c r="BS123" s="406"/>
      <c r="BT123" s="406"/>
      <c r="BU123" s="406"/>
      <c r="BV123" s="406"/>
    </row>
    <row r="124" spans="63:74" x14ac:dyDescent="0.2">
      <c r="BK124" s="406"/>
      <c r="BL124" s="406"/>
      <c r="BM124" s="406"/>
      <c r="BN124" s="406"/>
      <c r="BO124" s="406"/>
      <c r="BP124" s="406"/>
      <c r="BQ124" s="406"/>
      <c r="BR124" s="406"/>
      <c r="BS124" s="406"/>
      <c r="BT124" s="406"/>
      <c r="BU124" s="406"/>
      <c r="BV124" s="406"/>
    </row>
    <row r="125" spans="63:74" x14ac:dyDescent="0.2">
      <c r="BK125" s="406"/>
      <c r="BL125" s="406"/>
      <c r="BM125" s="406"/>
      <c r="BN125" s="406"/>
      <c r="BO125" s="406"/>
      <c r="BP125" s="406"/>
      <c r="BQ125" s="406"/>
      <c r="BR125" s="406"/>
      <c r="BS125" s="406"/>
      <c r="BT125" s="406"/>
      <c r="BU125" s="406"/>
      <c r="BV125" s="406"/>
    </row>
    <row r="126" spans="63:74" x14ac:dyDescent="0.2">
      <c r="BK126" s="406"/>
      <c r="BL126" s="406"/>
      <c r="BM126" s="406"/>
      <c r="BN126" s="406"/>
      <c r="BO126" s="406"/>
      <c r="BP126" s="406"/>
      <c r="BQ126" s="406"/>
      <c r="BR126" s="406"/>
      <c r="BS126" s="406"/>
      <c r="BT126" s="406"/>
      <c r="BU126" s="406"/>
      <c r="BV126" s="406"/>
    </row>
    <row r="127" spans="63:74" x14ac:dyDescent="0.2">
      <c r="BK127" s="406"/>
      <c r="BL127" s="406"/>
      <c r="BM127" s="406"/>
      <c r="BN127" s="406"/>
      <c r="BO127" s="406"/>
      <c r="BP127" s="406"/>
      <c r="BQ127" s="406"/>
      <c r="BR127" s="406"/>
      <c r="BS127" s="406"/>
      <c r="BT127" s="406"/>
      <c r="BU127" s="406"/>
      <c r="BV127" s="406"/>
    </row>
    <row r="128" spans="63:74" x14ac:dyDescent="0.2">
      <c r="BK128" s="406"/>
      <c r="BL128" s="406"/>
      <c r="BM128" s="406"/>
      <c r="BN128" s="406"/>
      <c r="BO128" s="406"/>
      <c r="BP128" s="406"/>
      <c r="BQ128" s="406"/>
      <c r="BR128" s="406"/>
      <c r="BS128" s="406"/>
      <c r="BT128" s="406"/>
      <c r="BU128" s="406"/>
      <c r="BV128" s="406"/>
    </row>
    <row r="129" spans="63:74" x14ac:dyDescent="0.2">
      <c r="BK129" s="406"/>
      <c r="BL129" s="406"/>
      <c r="BM129" s="406"/>
      <c r="BN129" s="406"/>
      <c r="BO129" s="406"/>
      <c r="BP129" s="406"/>
      <c r="BQ129" s="406"/>
      <c r="BR129" s="406"/>
      <c r="BS129" s="406"/>
      <c r="BT129" s="406"/>
      <c r="BU129" s="406"/>
      <c r="BV129" s="406"/>
    </row>
    <row r="130" spans="63:74" x14ac:dyDescent="0.2">
      <c r="BK130" s="406"/>
      <c r="BL130" s="406"/>
      <c r="BM130" s="406"/>
      <c r="BN130" s="406"/>
      <c r="BO130" s="406"/>
      <c r="BP130" s="406"/>
      <c r="BQ130" s="406"/>
      <c r="BR130" s="406"/>
      <c r="BS130" s="406"/>
      <c r="BT130" s="406"/>
      <c r="BU130" s="406"/>
      <c r="BV130" s="406"/>
    </row>
    <row r="131" spans="63:74" x14ac:dyDescent="0.2">
      <c r="BK131" s="406"/>
      <c r="BL131" s="406"/>
      <c r="BM131" s="406"/>
      <c r="BN131" s="406"/>
      <c r="BO131" s="406"/>
      <c r="BP131" s="406"/>
      <c r="BQ131" s="406"/>
      <c r="BR131" s="406"/>
      <c r="BS131" s="406"/>
      <c r="BT131" s="406"/>
      <c r="BU131" s="406"/>
      <c r="BV131" s="406"/>
    </row>
    <row r="132" spans="63:74" x14ac:dyDescent="0.2">
      <c r="BK132" s="406"/>
      <c r="BL132" s="406"/>
      <c r="BM132" s="406"/>
      <c r="BN132" s="406"/>
      <c r="BO132" s="406"/>
      <c r="BP132" s="406"/>
      <c r="BQ132" s="406"/>
      <c r="BR132" s="406"/>
      <c r="BS132" s="406"/>
      <c r="BT132" s="406"/>
      <c r="BU132" s="406"/>
      <c r="BV132" s="406"/>
    </row>
    <row r="133" spans="63:74" x14ac:dyDescent="0.2">
      <c r="BK133" s="406"/>
      <c r="BL133" s="406"/>
      <c r="BM133" s="406"/>
      <c r="BN133" s="406"/>
      <c r="BO133" s="406"/>
      <c r="BP133" s="406"/>
      <c r="BQ133" s="406"/>
      <c r="BR133" s="406"/>
      <c r="BS133" s="406"/>
      <c r="BT133" s="406"/>
      <c r="BU133" s="406"/>
      <c r="BV133" s="406"/>
    </row>
    <row r="134" spans="63:74" x14ac:dyDescent="0.2">
      <c r="BK134" s="406"/>
      <c r="BL134" s="406"/>
      <c r="BM134" s="406"/>
      <c r="BN134" s="406"/>
      <c r="BO134" s="406"/>
      <c r="BP134" s="406"/>
      <c r="BQ134" s="406"/>
      <c r="BR134" s="406"/>
      <c r="BS134" s="406"/>
      <c r="BT134" s="406"/>
      <c r="BU134" s="406"/>
      <c r="BV134" s="406"/>
    </row>
    <row r="135" spans="63:74" x14ac:dyDescent="0.2">
      <c r="BK135" s="406"/>
      <c r="BL135" s="406"/>
      <c r="BM135" s="406"/>
      <c r="BN135" s="406"/>
      <c r="BO135" s="406"/>
      <c r="BP135" s="406"/>
      <c r="BQ135" s="406"/>
      <c r="BR135" s="406"/>
      <c r="BS135" s="406"/>
      <c r="BT135" s="406"/>
      <c r="BU135" s="406"/>
      <c r="BV135" s="406"/>
    </row>
    <row r="136" spans="63:74" x14ac:dyDescent="0.2">
      <c r="BK136" s="406"/>
      <c r="BL136" s="406"/>
      <c r="BM136" s="406"/>
      <c r="BN136" s="406"/>
      <c r="BO136" s="406"/>
      <c r="BP136" s="406"/>
      <c r="BQ136" s="406"/>
      <c r="BR136" s="406"/>
      <c r="BS136" s="406"/>
      <c r="BT136" s="406"/>
      <c r="BU136" s="406"/>
      <c r="BV136" s="406"/>
    </row>
    <row r="137" spans="63:74" x14ac:dyDescent="0.2">
      <c r="BK137" s="406"/>
      <c r="BL137" s="406"/>
      <c r="BM137" s="406"/>
      <c r="BN137" s="406"/>
      <c r="BO137" s="406"/>
      <c r="BP137" s="406"/>
      <c r="BQ137" s="406"/>
      <c r="BR137" s="406"/>
      <c r="BS137" s="406"/>
      <c r="BT137" s="406"/>
      <c r="BU137" s="406"/>
      <c r="BV137" s="406"/>
    </row>
    <row r="138" spans="63:74" x14ac:dyDescent="0.2">
      <c r="BK138" s="406"/>
      <c r="BL138" s="406"/>
      <c r="BM138" s="406"/>
      <c r="BN138" s="406"/>
      <c r="BO138" s="406"/>
      <c r="BP138" s="406"/>
      <c r="BQ138" s="406"/>
      <c r="BR138" s="406"/>
      <c r="BS138" s="406"/>
      <c r="BT138" s="406"/>
      <c r="BU138" s="406"/>
      <c r="BV138" s="406"/>
    </row>
    <row r="139" spans="63:74" x14ac:dyDescent="0.2">
      <c r="BK139" s="406"/>
      <c r="BL139" s="406"/>
      <c r="BM139" s="406"/>
      <c r="BN139" s="406"/>
      <c r="BO139" s="406"/>
      <c r="BP139" s="406"/>
      <c r="BQ139" s="406"/>
      <c r="BR139" s="406"/>
      <c r="BS139" s="406"/>
      <c r="BT139" s="406"/>
      <c r="BU139" s="406"/>
      <c r="BV139" s="406"/>
    </row>
    <row r="140" spans="63:74" x14ac:dyDescent="0.2">
      <c r="BK140" s="406"/>
      <c r="BL140" s="406"/>
      <c r="BM140" s="406"/>
      <c r="BN140" s="406"/>
      <c r="BO140" s="406"/>
      <c r="BP140" s="406"/>
      <c r="BQ140" s="406"/>
      <c r="BR140" s="406"/>
      <c r="BS140" s="406"/>
      <c r="BT140" s="406"/>
      <c r="BU140" s="406"/>
      <c r="BV140" s="406"/>
    </row>
    <row r="141" spans="63:74" x14ac:dyDescent="0.2">
      <c r="BK141" s="406"/>
      <c r="BL141" s="406"/>
      <c r="BM141" s="406"/>
      <c r="BN141" s="406"/>
      <c r="BO141" s="406"/>
      <c r="BP141" s="406"/>
      <c r="BQ141" s="406"/>
      <c r="BR141" s="406"/>
      <c r="BS141" s="406"/>
      <c r="BT141" s="406"/>
      <c r="BU141" s="406"/>
      <c r="BV141" s="406"/>
    </row>
    <row r="142" spans="63:74" x14ac:dyDescent="0.2">
      <c r="BK142" s="406"/>
      <c r="BL142" s="406"/>
      <c r="BM142" s="406"/>
      <c r="BN142" s="406"/>
      <c r="BO142" s="406"/>
      <c r="BP142" s="406"/>
      <c r="BQ142" s="406"/>
      <c r="BR142" s="406"/>
      <c r="BS142" s="406"/>
      <c r="BT142" s="406"/>
      <c r="BU142" s="406"/>
      <c r="BV142" s="406"/>
    </row>
    <row r="143" spans="63:74" x14ac:dyDescent="0.2">
      <c r="BK143" s="406"/>
      <c r="BL143" s="406"/>
      <c r="BM143" s="406"/>
      <c r="BN143" s="406"/>
      <c r="BO143" s="406"/>
      <c r="BP143" s="406"/>
      <c r="BQ143" s="406"/>
      <c r="BR143" s="406"/>
      <c r="BS143" s="406"/>
      <c r="BT143" s="406"/>
      <c r="BU143" s="406"/>
      <c r="BV143" s="406"/>
    </row>
    <row r="144" spans="63:74" x14ac:dyDescent="0.2">
      <c r="BK144" s="406"/>
      <c r="BL144" s="406"/>
      <c r="BM144" s="406"/>
      <c r="BN144" s="406"/>
      <c r="BO144" s="406"/>
      <c r="BP144" s="406"/>
      <c r="BQ144" s="406"/>
      <c r="BR144" s="406"/>
      <c r="BS144" s="406"/>
      <c r="BT144" s="406"/>
      <c r="BU144" s="406"/>
      <c r="BV144" s="406"/>
    </row>
    <row r="145" spans="63:74" x14ac:dyDescent="0.2">
      <c r="BK145" s="406"/>
      <c r="BL145" s="406"/>
      <c r="BM145" s="406"/>
      <c r="BN145" s="406"/>
      <c r="BO145" s="406"/>
      <c r="BP145" s="406"/>
      <c r="BQ145" s="406"/>
      <c r="BR145" s="406"/>
      <c r="BS145" s="406"/>
      <c r="BT145" s="406"/>
      <c r="BU145" s="406"/>
      <c r="BV145" s="406"/>
    </row>
    <row r="146" spans="63:74" x14ac:dyDescent="0.2">
      <c r="BK146" s="406"/>
      <c r="BL146" s="406"/>
      <c r="BM146" s="406"/>
      <c r="BN146" s="406"/>
      <c r="BO146" s="406"/>
      <c r="BP146" s="406"/>
      <c r="BQ146" s="406"/>
      <c r="BR146" s="406"/>
      <c r="BS146" s="406"/>
      <c r="BT146" s="406"/>
      <c r="BU146" s="406"/>
      <c r="BV146" s="406"/>
    </row>
    <row r="147" spans="63:74" x14ac:dyDescent="0.2">
      <c r="BK147" s="406"/>
      <c r="BL147" s="406"/>
      <c r="BM147" s="406"/>
      <c r="BN147" s="406"/>
      <c r="BO147" s="406"/>
      <c r="BP147" s="406"/>
      <c r="BQ147" s="406"/>
      <c r="BR147" s="406"/>
      <c r="BS147" s="406"/>
      <c r="BT147" s="406"/>
      <c r="BU147" s="406"/>
      <c r="BV147" s="406"/>
    </row>
    <row r="148" spans="63:74" x14ac:dyDescent="0.2">
      <c r="BK148" s="406"/>
      <c r="BL148" s="406"/>
      <c r="BM148" s="406"/>
      <c r="BN148" s="406"/>
      <c r="BO148" s="406"/>
      <c r="BP148" s="406"/>
      <c r="BQ148" s="406"/>
      <c r="BR148" s="406"/>
      <c r="BS148" s="406"/>
      <c r="BT148" s="406"/>
      <c r="BU148" s="406"/>
      <c r="BV148" s="406"/>
    </row>
    <row r="149" spans="63:74" x14ac:dyDescent="0.2">
      <c r="BK149" s="406"/>
      <c r="BL149" s="406"/>
      <c r="BM149" s="406"/>
      <c r="BN149" s="406"/>
      <c r="BO149" s="406"/>
      <c r="BP149" s="406"/>
      <c r="BQ149" s="406"/>
      <c r="BR149" s="406"/>
      <c r="BS149" s="406"/>
      <c r="BT149" s="406"/>
      <c r="BU149" s="406"/>
      <c r="BV149" s="406"/>
    </row>
    <row r="150" spans="63:74" x14ac:dyDescent="0.2">
      <c r="BK150" s="406"/>
      <c r="BL150" s="406"/>
      <c r="BM150" s="406"/>
      <c r="BN150" s="406"/>
      <c r="BO150" s="406"/>
      <c r="BP150" s="406"/>
      <c r="BQ150" s="406"/>
      <c r="BR150" s="406"/>
      <c r="BS150" s="406"/>
      <c r="BT150" s="406"/>
      <c r="BU150" s="406"/>
      <c r="BV150" s="406"/>
    </row>
    <row r="151" spans="63:74" x14ac:dyDescent="0.2">
      <c r="BK151" s="406"/>
      <c r="BL151" s="406"/>
      <c r="BM151" s="406"/>
      <c r="BN151" s="406"/>
      <c r="BO151" s="406"/>
      <c r="BP151" s="406"/>
      <c r="BQ151" s="406"/>
      <c r="BR151" s="406"/>
      <c r="BS151" s="406"/>
      <c r="BT151" s="406"/>
      <c r="BU151" s="406"/>
      <c r="BV151" s="406"/>
    </row>
    <row r="152" spans="63:74" x14ac:dyDescent="0.2">
      <c r="BK152" s="406"/>
      <c r="BL152" s="406"/>
      <c r="BM152" s="406"/>
      <c r="BN152" s="406"/>
      <c r="BO152" s="406"/>
      <c r="BP152" s="406"/>
      <c r="BQ152" s="406"/>
      <c r="BR152" s="406"/>
      <c r="BS152" s="406"/>
      <c r="BT152" s="406"/>
      <c r="BU152" s="406"/>
      <c r="BV152" s="406"/>
    </row>
    <row r="153" spans="63:74" x14ac:dyDescent="0.2">
      <c r="BK153" s="406"/>
      <c r="BL153" s="406"/>
      <c r="BM153" s="406"/>
      <c r="BN153" s="406"/>
      <c r="BO153" s="406"/>
      <c r="BP153" s="406"/>
      <c r="BQ153" s="406"/>
      <c r="BR153" s="406"/>
      <c r="BS153" s="406"/>
      <c r="BT153" s="406"/>
      <c r="BU153" s="406"/>
      <c r="BV153" s="406"/>
    </row>
    <row r="154" spans="63:74" x14ac:dyDescent="0.2">
      <c r="BK154" s="406"/>
      <c r="BL154" s="406"/>
      <c r="BM154" s="406"/>
      <c r="BN154" s="406"/>
      <c r="BO154" s="406"/>
      <c r="BP154" s="406"/>
      <c r="BQ154" s="406"/>
      <c r="BR154" s="406"/>
      <c r="BS154" s="406"/>
      <c r="BT154" s="406"/>
      <c r="BU154" s="406"/>
      <c r="BV154" s="406"/>
    </row>
    <row r="155" spans="63:74" x14ac:dyDescent="0.2">
      <c r="BK155" s="406"/>
      <c r="BL155" s="406"/>
      <c r="BM155" s="406"/>
      <c r="BN155" s="406"/>
      <c r="BO155" s="406"/>
      <c r="BP155" s="406"/>
      <c r="BQ155" s="406"/>
      <c r="BR155" s="406"/>
      <c r="BS155" s="406"/>
      <c r="BT155" s="406"/>
      <c r="BU155" s="406"/>
      <c r="BV155" s="406"/>
    </row>
    <row r="156" spans="63:74" x14ac:dyDescent="0.2">
      <c r="BK156" s="406"/>
      <c r="BL156" s="406"/>
      <c r="BM156" s="406"/>
      <c r="BN156" s="406"/>
      <c r="BO156" s="406"/>
      <c r="BP156" s="406"/>
      <c r="BQ156" s="406"/>
      <c r="BR156" s="406"/>
      <c r="BS156" s="406"/>
      <c r="BT156" s="406"/>
      <c r="BU156" s="406"/>
      <c r="BV156" s="406"/>
    </row>
    <row r="157" spans="63:74" x14ac:dyDescent="0.2">
      <c r="BK157" s="406"/>
      <c r="BL157" s="406"/>
      <c r="BM157" s="406"/>
      <c r="BN157" s="406"/>
      <c r="BO157" s="406"/>
      <c r="BP157" s="406"/>
      <c r="BQ157" s="406"/>
      <c r="BR157" s="406"/>
      <c r="BS157" s="406"/>
      <c r="BT157" s="406"/>
      <c r="BU157" s="406"/>
      <c r="BV157" s="406"/>
    </row>
    <row r="158" spans="63:74" x14ac:dyDescent="0.2">
      <c r="BK158" s="406"/>
      <c r="BL158" s="406"/>
      <c r="BM158" s="406"/>
      <c r="BN158" s="406"/>
      <c r="BO158" s="406"/>
      <c r="BP158" s="406"/>
      <c r="BQ158" s="406"/>
      <c r="BR158" s="406"/>
      <c r="BS158" s="406"/>
      <c r="BT158" s="406"/>
      <c r="BU158" s="406"/>
      <c r="BV158" s="406"/>
    </row>
    <row r="159" spans="63:74" x14ac:dyDescent="0.2">
      <c r="BK159" s="406"/>
      <c r="BL159" s="406"/>
      <c r="BM159" s="406"/>
      <c r="BN159" s="406"/>
      <c r="BO159" s="406"/>
      <c r="BP159" s="406"/>
      <c r="BQ159" s="406"/>
      <c r="BR159" s="406"/>
      <c r="BS159" s="406"/>
      <c r="BT159" s="406"/>
      <c r="BU159" s="406"/>
      <c r="BV159" s="406"/>
    </row>
    <row r="160" spans="63:74" x14ac:dyDescent="0.2">
      <c r="BK160" s="406"/>
      <c r="BL160" s="406"/>
      <c r="BM160" s="406"/>
      <c r="BN160" s="406"/>
      <c r="BO160" s="406"/>
      <c r="BP160" s="406"/>
      <c r="BQ160" s="406"/>
      <c r="BR160" s="406"/>
      <c r="BS160" s="406"/>
      <c r="BT160" s="406"/>
      <c r="BU160" s="406"/>
      <c r="BV160" s="406"/>
    </row>
    <row r="161" spans="63:74" x14ac:dyDescent="0.2">
      <c r="BK161" s="406"/>
      <c r="BL161" s="406"/>
      <c r="BM161" s="406"/>
      <c r="BN161" s="406"/>
      <c r="BO161" s="406"/>
      <c r="BP161" s="406"/>
      <c r="BQ161" s="406"/>
      <c r="BR161" s="406"/>
      <c r="BS161" s="406"/>
      <c r="BT161" s="406"/>
      <c r="BU161" s="406"/>
      <c r="BV161" s="406"/>
    </row>
    <row r="162" spans="63:74" x14ac:dyDescent="0.2">
      <c r="BK162" s="406"/>
      <c r="BL162" s="406"/>
      <c r="BM162" s="406"/>
      <c r="BN162" s="406"/>
      <c r="BO162" s="406"/>
      <c r="BP162" s="406"/>
      <c r="BQ162" s="406"/>
      <c r="BR162" s="406"/>
      <c r="BS162" s="406"/>
      <c r="BT162" s="406"/>
      <c r="BU162" s="406"/>
      <c r="BV162" s="406"/>
    </row>
    <row r="163" spans="63:74" x14ac:dyDescent="0.2">
      <c r="BK163" s="406"/>
      <c r="BL163" s="406"/>
      <c r="BM163" s="406"/>
      <c r="BN163" s="406"/>
      <c r="BO163" s="406"/>
      <c r="BP163" s="406"/>
      <c r="BQ163" s="406"/>
      <c r="BR163" s="406"/>
      <c r="BS163" s="406"/>
      <c r="BT163" s="406"/>
      <c r="BU163" s="406"/>
      <c r="BV163" s="406"/>
    </row>
    <row r="164" spans="63:74" x14ac:dyDescent="0.2">
      <c r="BK164" s="406"/>
      <c r="BL164" s="406"/>
      <c r="BM164" s="406"/>
      <c r="BN164" s="406"/>
      <c r="BO164" s="406"/>
      <c r="BP164" s="406"/>
      <c r="BQ164" s="406"/>
      <c r="BR164" s="406"/>
      <c r="BS164" s="406"/>
      <c r="BT164" s="406"/>
      <c r="BU164" s="406"/>
      <c r="BV164" s="406"/>
    </row>
    <row r="165" spans="63:74" x14ac:dyDescent="0.2">
      <c r="BK165" s="406"/>
      <c r="BL165" s="406"/>
      <c r="BM165" s="406"/>
      <c r="BN165" s="406"/>
      <c r="BO165" s="406"/>
      <c r="BP165" s="406"/>
      <c r="BQ165" s="406"/>
      <c r="BR165" s="406"/>
      <c r="BS165" s="406"/>
      <c r="BT165" s="406"/>
      <c r="BU165" s="406"/>
      <c r="BV165" s="406"/>
    </row>
    <row r="166" spans="63:74" x14ac:dyDescent="0.2">
      <c r="BK166" s="406"/>
      <c r="BL166" s="406"/>
      <c r="BM166" s="406"/>
      <c r="BN166" s="406"/>
      <c r="BO166" s="406"/>
      <c r="BP166" s="406"/>
      <c r="BQ166" s="406"/>
      <c r="BR166" s="406"/>
      <c r="BS166" s="406"/>
      <c r="BT166" s="406"/>
      <c r="BU166" s="406"/>
      <c r="BV166" s="406"/>
    </row>
    <row r="167" spans="63:74" x14ac:dyDescent="0.2">
      <c r="BK167" s="406"/>
      <c r="BL167" s="406"/>
      <c r="BM167" s="406"/>
      <c r="BN167" s="406"/>
      <c r="BO167" s="406"/>
      <c r="BP167" s="406"/>
      <c r="BQ167" s="406"/>
      <c r="BR167" s="406"/>
      <c r="BS167" s="406"/>
      <c r="BT167" s="406"/>
      <c r="BU167" s="406"/>
      <c r="BV167" s="406"/>
    </row>
    <row r="168" spans="63:74" x14ac:dyDescent="0.2">
      <c r="BK168" s="406"/>
      <c r="BL168" s="406"/>
      <c r="BM168" s="406"/>
      <c r="BN168" s="406"/>
      <c r="BO168" s="406"/>
      <c r="BP168" s="406"/>
      <c r="BQ168" s="406"/>
      <c r="BR168" s="406"/>
      <c r="BS168" s="406"/>
      <c r="BT168" s="406"/>
      <c r="BU168" s="406"/>
      <c r="BV168" s="406"/>
    </row>
    <row r="169" spans="63:74" x14ac:dyDescent="0.2">
      <c r="BK169" s="406"/>
      <c r="BL169" s="406"/>
      <c r="BM169" s="406"/>
      <c r="BN169" s="406"/>
      <c r="BO169" s="406"/>
      <c r="BP169" s="406"/>
      <c r="BQ169" s="406"/>
      <c r="BR169" s="406"/>
      <c r="BS169" s="406"/>
      <c r="BT169" s="406"/>
      <c r="BU169" s="406"/>
      <c r="BV169" s="406"/>
    </row>
    <row r="170" spans="63:74" x14ac:dyDescent="0.2">
      <c r="BK170" s="406"/>
      <c r="BL170" s="406"/>
      <c r="BM170" s="406"/>
      <c r="BN170" s="406"/>
      <c r="BO170" s="406"/>
      <c r="BP170" s="406"/>
      <c r="BQ170" s="406"/>
      <c r="BR170" s="406"/>
      <c r="BS170" s="406"/>
      <c r="BT170" s="406"/>
      <c r="BU170" s="406"/>
      <c r="BV170" s="406"/>
    </row>
    <row r="171" spans="63:74" x14ac:dyDescent="0.2">
      <c r="BK171" s="406"/>
      <c r="BL171" s="406"/>
      <c r="BM171" s="406"/>
      <c r="BN171" s="406"/>
      <c r="BO171" s="406"/>
      <c r="BP171" s="406"/>
      <c r="BQ171" s="406"/>
      <c r="BR171" s="406"/>
      <c r="BS171" s="406"/>
      <c r="BT171" s="406"/>
      <c r="BU171" s="406"/>
      <c r="BV171" s="406"/>
    </row>
    <row r="172" spans="63:74" x14ac:dyDescent="0.2">
      <c r="BK172" s="406"/>
      <c r="BL172" s="406"/>
      <c r="BM172" s="406"/>
      <c r="BN172" s="406"/>
      <c r="BO172" s="406"/>
      <c r="BP172" s="406"/>
      <c r="BQ172" s="406"/>
      <c r="BR172" s="406"/>
      <c r="BS172" s="406"/>
      <c r="BT172" s="406"/>
      <c r="BU172" s="406"/>
      <c r="BV172" s="406"/>
    </row>
    <row r="173" spans="63:74" x14ac:dyDescent="0.2">
      <c r="BK173" s="406"/>
      <c r="BL173" s="406"/>
      <c r="BM173" s="406"/>
      <c r="BN173" s="406"/>
      <c r="BO173" s="406"/>
      <c r="BP173" s="406"/>
      <c r="BQ173" s="406"/>
      <c r="BR173" s="406"/>
      <c r="BS173" s="406"/>
      <c r="BT173" s="406"/>
      <c r="BU173" s="406"/>
      <c r="BV173" s="406"/>
    </row>
    <row r="174" spans="63:74" x14ac:dyDescent="0.2">
      <c r="BK174" s="406"/>
      <c r="BL174" s="406"/>
      <c r="BM174" s="406"/>
      <c r="BN174" s="406"/>
      <c r="BO174" s="406"/>
      <c r="BP174" s="406"/>
      <c r="BQ174" s="406"/>
      <c r="BR174" s="406"/>
      <c r="BS174" s="406"/>
      <c r="BT174" s="406"/>
      <c r="BU174" s="406"/>
      <c r="BV174" s="406"/>
    </row>
    <row r="175" spans="63:74" x14ac:dyDescent="0.2">
      <c r="BK175" s="406"/>
      <c r="BL175" s="406"/>
      <c r="BM175" s="406"/>
      <c r="BN175" s="406"/>
      <c r="BO175" s="406"/>
      <c r="BP175" s="406"/>
      <c r="BQ175" s="406"/>
      <c r="BR175" s="406"/>
      <c r="BS175" s="406"/>
      <c r="BT175" s="406"/>
      <c r="BU175" s="406"/>
      <c r="BV175" s="406"/>
    </row>
    <row r="176" spans="63:74" x14ac:dyDescent="0.2">
      <c r="BK176" s="406"/>
      <c r="BL176" s="406"/>
      <c r="BM176" s="406"/>
      <c r="BN176" s="406"/>
      <c r="BO176" s="406"/>
      <c r="BP176" s="406"/>
      <c r="BQ176" s="406"/>
      <c r="BR176" s="406"/>
      <c r="BS176" s="406"/>
      <c r="BT176" s="406"/>
      <c r="BU176" s="406"/>
      <c r="BV176" s="406"/>
    </row>
    <row r="177" spans="63:74" x14ac:dyDescent="0.2">
      <c r="BK177" s="406"/>
      <c r="BL177" s="406"/>
      <c r="BM177" s="406"/>
      <c r="BN177" s="406"/>
      <c r="BO177" s="406"/>
      <c r="BP177" s="406"/>
      <c r="BQ177" s="406"/>
      <c r="BR177" s="406"/>
      <c r="BS177" s="406"/>
      <c r="BT177" s="406"/>
      <c r="BU177" s="406"/>
      <c r="BV177" s="406"/>
    </row>
    <row r="178" spans="63:74" x14ac:dyDescent="0.2">
      <c r="BK178" s="406"/>
      <c r="BL178" s="406"/>
      <c r="BM178" s="406"/>
      <c r="BN178" s="406"/>
      <c r="BO178" s="406"/>
      <c r="BP178" s="406"/>
      <c r="BQ178" s="406"/>
      <c r="BR178" s="406"/>
      <c r="BS178" s="406"/>
      <c r="BT178" s="406"/>
      <c r="BU178" s="406"/>
      <c r="BV178" s="406"/>
    </row>
    <row r="179" spans="63:74" x14ac:dyDescent="0.2">
      <c r="BK179" s="406"/>
      <c r="BL179" s="406"/>
      <c r="BM179" s="406"/>
      <c r="BN179" s="406"/>
      <c r="BO179" s="406"/>
      <c r="BP179" s="406"/>
      <c r="BQ179" s="406"/>
      <c r="BR179" s="406"/>
      <c r="BS179" s="406"/>
      <c r="BT179" s="406"/>
      <c r="BU179" s="406"/>
      <c r="BV179" s="406"/>
    </row>
    <row r="180" spans="63:74" x14ac:dyDescent="0.2">
      <c r="BK180" s="406"/>
      <c r="BL180" s="406"/>
      <c r="BM180" s="406"/>
      <c r="BN180" s="406"/>
      <c r="BO180" s="406"/>
      <c r="BP180" s="406"/>
      <c r="BQ180" s="406"/>
      <c r="BR180" s="406"/>
      <c r="BS180" s="406"/>
      <c r="BT180" s="406"/>
      <c r="BU180" s="406"/>
      <c r="BV180" s="406"/>
    </row>
  </sheetData>
  <mergeCells count="15">
    <mergeCell ref="B71:Q71"/>
    <mergeCell ref="B72:Q72"/>
    <mergeCell ref="B73:Q73"/>
    <mergeCell ref="B67:Q67"/>
    <mergeCell ref="B68:Q68"/>
    <mergeCell ref="B69:Q69"/>
    <mergeCell ref="B70:Q70"/>
    <mergeCell ref="A1:A2"/>
    <mergeCell ref="AM3:AX3"/>
    <mergeCell ref="AY3:BJ3"/>
    <mergeCell ref="BK3:BV3"/>
    <mergeCell ref="B1:AL1"/>
    <mergeCell ref="C3:N3"/>
    <mergeCell ref="O3:Z3"/>
    <mergeCell ref="AA3:AL3"/>
  </mergeCells>
  <phoneticPr fontId="3" type="noConversion"/>
  <conditionalFormatting sqref="C69:Q69">
    <cfRule type="cellIs" dxfId="2" priority="1" stopIfTrue="1" operator="notEqual">
      <formula>C$68</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Y5" activePane="bottomRight" state="frozen"/>
      <selection activeCell="BF63" sqref="BF63"/>
      <selection pane="topRight" activeCell="BF63" sqref="BF63"/>
      <selection pane="bottomLeft" activeCell="BF63" sqref="BF63"/>
      <selection pane="bottomRight" activeCell="BJ19" sqref="BJ19"/>
    </sheetView>
  </sheetViews>
  <sheetFormatPr defaultColWidth="9.5703125" defaultRowHeight="12" x14ac:dyDescent="0.15"/>
  <cols>
    <col min="1" max="1" width="8.5703125" style="2" customWidth="1"/>
    <col min="2" max="2" width="45.42578125" style="2" customWidth="1"/>
    <col min="3" max="50" width="6.5703125" style="2" customWidth="1"/>
    <col min="51" max="55" width="6.5703125" style="403" customWidth="1"/>
    <col min="56" max="58" width="6.5703125" style="664" customWidth="1"/>
    <col min="59" max="62" width="6.5703125" style="403" customWidth="1"/>
    <col min="63" max="74" width="6.5703125" style="2" customWidth="1"/>
    <col min="75" max="16384" width="9.5703125" style="2"/>
  </cols>
  <sheetData>
    <row r="1" spans="1:74" ht="15.75" customHeight="1" x14ac:dyDescent="0.2">
      <c r="A1" s="810" t="s">
        <v>997</v>
      </c>
      <c r="B1" s="847" t="s">
        <v>251</v>
      </c>
      <c r="C1" s="801"/>
      <c r="D1" s="801"/>
      <c r="E1" s="801"/>
      <c r="F1" s="801"/>
      <c r="G1" s="801"/>
      <c r="H1" s="801"/>
      <c r="I1" s="801"/>
      <c r="J1" s="801"/>
      <c r="K1" s="801"/>
      <c r="L1" s="801"/>
      <c r="M1" s="801"/>
      <c r="N1" s="801"/>
      <c r="O1" s="801"/>
      <c r="P1" s="801"/>
      <c r="Q1" s="801"/>
      <c r="R1" s="801"/>
      <c r="S1" s="801"/>
      <c r="T1" s="801"/>
      <c r="U1" s="801"/>
      <c r="V1" s="801"/>
      <c r="W1" s="801"/>
      <c r="X1" s="801"/>
      <c r="Y1" s="801"/>
      <c r="Z1" s="801"/>
      <c r="AA1" s="801"/>
      <c r="AB1" s="801"/>
      <c r="AC1" s="801"/>
      <c r="AD1" s="801"/>
      <c r="AE1" s="801"/>
      <c r="AF1" s="801"/>
      <c r="AG1" s="801"/>
      <c r="AH1" s="801"/>
      <c r="AI1" s="801"/>
      <c r="AJ1" s="801"/>
      <c r="AK1" s="801"/>
      <c r="AL1" s="801"/>
      <c r="AM1" s="305"/>
    </row>
    <row r="2" spans="1:74" s="5" customFormat="1" ht="12.75" x14ac:dyDescent="0.2">
      <c r="A2" s="811"/>
      <c r="B2" s="542" t="str">
        <f>"U.S. Energy Information Administration  |  Short-Term Energy Outlook  - "&amp;Dates!D1</f>
        <v>U.S. Energy Information Administration  |  Short-Term Energy Outlook  - November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6"/>
      <c r="AY2" s="531"/>
      <c r="AZ2" s="531"/>
      <c r="BA2" s="531"/>
      <c r="BB2" s="531"/>
      <c r="BC2" s="531"/>
      <c r="BD2" s="665"/>
      <c r="BE2" s="665"/>
      <c r="BF2" s="665"/>
      <c r="BG2" s="531"/>
      <c r="BH2" s="531"/>
      <c r="BI2" s="531"/>
      <c r="BJ2" s="531"/>
    </row>
    <row r="3" spans="1:74" s="12" customFormat="1" ht="12.75" x14ac:dyDescent="0.2">
      <c r="A3" s="14"/>
      <c r="B3" s="15"/>
      <c r="C3" s="815">
        <f>Dates!D3</f>
        <v>2013</v>
      </c>
      <c r="D3" s="806"/>
      <c r="E3" s="806"/>
      <c r="F3" s="806"/>
      <c r="G3" s="806"/>
      <c r="H3" s="806"/>
      <c r="I3" s="806"/>
      <c r="J3" s="806"/>
      <c r="K3" s="806"/>
      <c r="L3" s="806"/>
      <c r="M3" s="806"/>
      <c r="N3" s="807"/>
      <c r="O3" s="815">
        <f>C3+1</f>
        <v>2014</v>
      </c>
      <c r="P3" s="816"/>
      <c r="Q3" s="816"/>
      <c r="R3" s="816"/>
      <c r="S3" s="816"/>
      <c r="T3" s="816"/>
      <c r="U3" s="816"/>
      <c r="V3" s="816"/>
      <c r="W3" s="816"/>
      <c r="X3" s="806"/>
      <c r="Y3" s="806"/>
      <c r="Z3" s="807"/>
      <c r="AA3" s="805">
        <f>O3+1</f>
        <v>2015</v>
      </c>
      <c r="AB3" s="806"/>
      <c r="AC3" s="806"/>
      <c r="AD3" s="806"/>
      <c r="AE3" s="806"/>
      <c r="AF3" s="806"/>
      <c r="AG3" s="806"/>
      <c r="AH3" s="806"/>
      <c r="AI3" s="806"/>
      <c r="AJ3" s="806"/>
      <c r="AK3" s="806"/>
      <c r="AL3" s="807"/>
      <c r="AM3" s="805">
        <f>AA3+1</f>
        <v>2016</v>
      </c>
      <c r="AN3" s="806"/>
      <c r="AO3" s="806"/>
      <c r="AP3" s="806"/>
      <c r="AQ3" s="806"/>
      <c r="AR3" s="806"/>
      <c r="AS3" s="806"/>
      <c r="AT3" s="806"/>
      <c r="AU3" s="806"/>
      <c r="AV3" s="806"/>
      <c r="AW3" s="806"/>
      <c r="AX3" s="807"/>
      <c r="AY3" s="805">
        <f>AM3+1</f>
        <v>2017</v>
      </c>
      <c r="AZ3" s="812"/>
      <c r="BA3" s="812"/>
      <c r="BB3" s="812"/>
      <c r="BC3" s="812"/>
      <c r="BD3" s="812"/>
      <c r="BE3" s="812"/>
      <c r="BF3" s="812"/>
      <c r="BG3" s="812"/>
      <c r="BH3" s="812"/>
      <c r="BI3" s="812"/>
      <c r="BJ3" s="813"/>
      <c r="BK3" s="805">
        <f>AY3+1</f>
        <v>2018</v>
      </c>
      <c r="BL3" s="806"/>
      <c r="BM3" s="806"/>
      <c r="BN3" s="806"/>
      <c r="BO3" s="806"/>
      <c r="BP3" s="806"/>
      <c r="BQ3" s="806"/>
      <c r="BR3" s="806"/>
      <c r="BS3" s="806"/>
      <c r="BT3" s="806"/>
      <c r="BU3" s="806"/>
      <c r="BV3" s="807"/>
    </row>
    <row r="4" spans="1:74" s="12" customFormat="1" ht="11.25"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A5" s="3"/>
      <c r="B5" s="7" t="s">
        <v>138</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7"/>
      <c r="AZ5" s="427"/>
      <c r="BA5" s="427"/>
      <c r="BB5" s="427"/>
      <c r="BC5" s="427"/>
      <c r="BD5" s="666"/>
      <c r="BE5" s="666"/>
      <c r="BF5" s="666"/>
      <c r="BG5" s="666"/>
      <c r="BH5" s="427"/>
      <c r="BI5" s="427"/>
      <c r="BJ5" s="427"/>
      <c r="BK5" s="427"/>
      <c r="BL5" s="427"/>
      <c r="BM5" s="427"/>
      <c r="BN5" s="427"/>
      <c r="BO5" s="427"/>
      <c r="BP5" s="427"/>
      <c r="BQ5" s="427"/>
      <c r="BR5" s="427"/>
      <c r="BS5" s="427"/>
      <c r="BT5" s="427"/>
      <c r="BU5" s="427"/>
      <c r="BV5" s="427"/>
    </row>
    <row r="6" spans="1:74" ht="11.1" customHeight="1" x14ac:dyDescent="0.2">
      <c r="A6" s="3" t="s">
        <v>968</v>
      </c>
      <c r="B6" s="182" t="s">
        <v>15</v>
      </c>
      <c r="C6" s="240">
        <v>267.60000000000002</v>
      </c>
      <c r="D6" s="240">
        <v>302</v>
      </c>
      <c r="E6" s="240">
        <v>298.7</v>
      </c>
      <c r="F6" s="240">
        <v>285.3</v>
      </c>
      <c r="G6" s="240">
        <v>295.10000000000002</v>
      </c>
      <c r="H6" s="240">
        <v>288.2</v>
      </c>
      <c r="I6" s="240">
        <v>294.2</v>
      </c>
      <c r="J6" s="240">
        <v>289</v>
      </c>
      <c r="K6" s="240">
        <v>279.2</v>
      </c>
      <c r="L6" s="240">
        <v>263.2</v>
      </c>
      <c r="M6" s="240">
        <v>254.4</v>
      </c>
      <c r="N6" s="240">
        <v>258.10000000000002</v>
      </c>
      <c r="O6" s="240">
        <v>260.39999999999998</v>
      </c>
      <c r="P6" s="240">
        <v>269.89999999999998</v>
      </c>
      <c r="Q6" s="240">
        <v>285.5</v>
      </c>
      <c r="R6" s="240">
        <v>298.10000000000002</v>
      </c>
      <c r="S6" s="240">
        <v>295.10000000000002</v>
      </c>
      <c r="T6" s="240">
        <v>300.10000000000002</v>
      </c>
      <c r="U6" s="240">
        <v>285.5</v>
      </c>
      <c r="V6" s="240">
        <v>275.89999999999998</v>
      </c>
      <c r="W6" s="240">
        <v>266.89999999999998</v>
      </c>
      <c r="X6" s="240">
        <v>233.3</v>
      </c>
      <c r="Y6" s="240">
        <v>211.1</v>
      </c>
      <c r="Z6" s="240">
        <v>163.4</v>
      </c>
      <c r="AA6" s="240">
        <v>136.6</v>
      </c>
      <c r="AB6" s="240">
        <v>163.69999999999999</v>
      </c>
      <c r="AC6" s="240">
        <v>177</v>
      </c>
      <c r="AD6" s="240">
        <v>183.5</v>
      </c>
      <c r="AE6" s="240">
        <v>208</v>
      </c>
      <c r="AF6" s="240">
        <v>212.1</v>
      </c>
      <c r="AG6" s="240">
        <v>207.2</v>
      </c>
      <c r="AH6" s="240">
        <v>183.8</v>
      </c>
      <c r="AI6" s="240">
        <v>160.9</v>
      </c>
      <c r="AJ6" s="240">
        <v>155.80000000000001</v>
      </c>
      <c r="AK6" s="240">
        <v>142.6</v>
      </c>
      <c r="AL6" s="240">
        <v>135.6</v>
      </c>
      <c r="AM6" s="240">
        <v>118.7</v>
      </c>
      <c r="AN6" s="240">
        <v>104.6</v>
      </c>
      <c r="AO6" s="240">
        <v>133.5</v>
      </c>
      <c r="AP6" s="240">
        <v>147.6</v>
      </c>
      <c r="AQ6" s="240">
        <v>161.30000000000001</v>
      </c>
      <c r="AR6" s="240">
        <v>164.3</v>
      </c>
      <c r="AS6" s="240">
        <v>149</v>
      </c>
      <c r="AT6" s="240">
        <v>150.80000000000001</v>
      </c>
      <c r="AU6" s="240">
        <v>151.4</v>
      </c>
      <c r="AV6" s="240">
        <v>156.80000000000001</v>
      </c>
      <c r="AW6" s="240">
        <v>142.69999999999999</v>
      </c>
      <c r="AX6" s="240">
        <v>158.5</v>
      </c>
      <c r="AY6" s="240">
        <v>162.69999999999999</v>
      </c>
      <c r="AZ6" s="240">
        <v>162.5</v>
      </c>
      <c r="BA6" s="240">
        <v>163.4</v>
      </c>
      <c r="BB6" s="240">
        <v>172.3</v>
      </c>
      <c r="BC6" s="240">
        <v>166.8</v>
      </c>
      <c r="BD6" s="240">
        <v>157.4</v>
      </c>
      <c r="BE6" s="240">
        <v>162.1</v>
      </c>
      <c r="BF6" s="240">
        <v>171.1</v>
      </c>
      <c r="BG6" s="240">
        <v>185.48140000000001</v>
      </c>
      <c r="BH6" s="240">
        <v>177.02369999999999</v>
      </c>
      <c r="BI6" s="333">
        <v>169.09030000000001</v>
      </c>
      <c r="BJ6" s="333">
        <v>162.4383</v>
      </c>
      <c r="BK6" s="333">
        <v>154.92599999999999</v>
      </c>
      <c r="BL6" s="333">
        <v>157.5437</v>
      </c>
      <c r="BM6" s="333">
        <v>166.10939999999999</v>
      </c>
      <c r="BN6" s="333">
        <v>172.70609999999999</v>
      </c>
      <c r="BO6" s="333">
        <v>176.4323</v>
      </c>
      <c r="BP6" s="333">
        <v>178.59309999999999</v>
      </c>
      <c r="BQ6" s="333">
        <v>176.01480000000001</v>
      </c>
      <c r="BR6" s="333">
        <v>173.33279999999999</v>
      </c>
      <c r="BS6" s="333">
        <v>168.58590000000001</v>
      </c>
      <c r="BT6" s="333">
        <v>164.422</v>
      </c>
      <c r="BU6" s="333">
        <v>160.64089999999999</v>
      </c>
      <c r="BV6" s="333">
        <v>155.87729999999999</v>
      </c>
    </row>
    <row r="7" spans="1:74" ht="11.1" customHeight="1" x14ac:dyDescent="0.2">
      <c r="A7" s="1"/>
      <c r="B7" s="7" t="s">
        <v>16</v>
      </c>
      <c r="C7" s="225"/>
      <c r="D7" s="225"/>
      <c r="E7" s="225"/>
      <c r="F7" s="225"/>
      <c r="G7" s="225"/>
      <c r="H7" s="225"/>
      <c r="I7" s="225"/>
      <c r="J7" s="225"/>
      <c r="K7" s="225"/>
      <c r="L7" s="225"/>
      <c r="M7" s="225"/>
      <c r="N7" s="225"/>
      <c r="O7" s="225"/>
      <c r="P7" s="225"/>
      <c r="Q7" s="225"/>
      <c r="R7" s="225"/>
      <c r="S7" s="225"/>
      <c r="T7" s="225"/>
      <c r="U7" s="225"/>
      <c r="V7" s="225"/>
      <c r="W7" s="225"/>
      <c r="X7" s="225"/>
      <c r="Y7" s="225"/>
      <c r="Z7" s="225"/>
      <c r="AA7" s="225"/>
      <c r="AB7" s="225"/>
      <c r="AC7" s="225"/>
      <c r="AD7" s="225"/>
      <c r="AE7" s="225"/>
      <c r="AF7" s="225"/>
      <c r="AG7" s="225"/>
      <c r="AH7" s="225"/>
      <c r="AI7" s="225"/>
      <c r="AJ7" s="225"/>
      <c r="AK7" s="225"/>
      <c r="AL7" s="225"/>
      <c r="AM7" s="225"/>
      <c r="AN7" s="225"/>
      <c r="AO7" s="225"/>
      <c r="AP7" s="225"/>
      <c r="AQ7" s="225"/>
      <c r="AR7" s="225"/>
      <c r="AS7" s="225"/>
      <c r="AT7" s="225"/>
      <c r="AU7" s="225"/>
      <c r="AV7" s="225"/>
      <c r="AW7" s="225"/>
      <c r="AX7" s="225"/>
      <c r="AY7" s="225"/>
      <c r="AZ7" s="225"/>
      <c r="BA7" s="225"/>
      <c r="BB7" s="225"/>
      <c r="BC7" s="225"/>
      <c r="BD7" s="225"/>
      <c r="BE7" s="225"/>
      <c r="BF7" s="225"/>
      <c r="BG7" s="225"/>
      <c r="BH7" s="225"/>
      <c r="BI7" s="397"/>
      <c r="BJ7" s="397"/>
      <c r="BK7" s="397"/>
      <c r="BL7" s="397"/>
      <c r="BM7" s="397"/>
      <c r="BN7" s="397"/>
      <c r="BO7" s="397"/>
      <c r="BP7" s="397"/>
      <c r="BQ7" s="397"/>
      <c r="BR7" s="397"/>
      <c r="BS7" s="397"/>
      <c r="BT7" s="397"/>
      <c r="BU7" s="397"/>
      <c r="BV7" s="397"/>
    </row>
    <row r="8" spans="1:74" ht="11.1" customHeight="1" x14ac:dyDescent="0.2">
      <c r="A8" s="1" t="s">
        <v>631</v>
      </c>
      <c r="B8" s="183" t="s">
        <v>552</v>
      </c>
      <c r="C8" s="240">
        <v>343.875</v>
      </c>
      <c r="D8" s="240">
        <v>369.7</v>
      </c>
      <c r="E8" s="240">
        <v>370.95</v>
      </c>
      <c r="F8" s="240">
        <v>353.74</v>
      </c>
      <c r="G8" s="240">
        <v>348.15</v>
      </c>
      <c r="H8" s="240">
        <v>349.55</v>
      </c>
      <c r="I8" s="240">
        <v>356.24</v>
      </c>
      <c r="J8" s="240">
        <v>357.6</v>
      </c>
      <c r="K8" s="240">
        <v>351.8</v>
      </c>
      <c r="L8" s="240">
        <v>334.55</v>
      </c>
      <c r="M8" s="240">
        <v>330</v>
      </c>
      <c r="N8" s="240">
        <v>338.74</v>
      </c>
      <c r="O8" s="240">
        <v>340.3</v>
      </c>
      <c r="P8" s="240">
        <v>339.47500000000002</v>
      </c>
      <c r="Q8" s="240">
        <v>351.38</v>
      </c>
      <c r="R8" s="240">
        <v>363.875</v>
      </c>
      <c r="S8" s="240">
        <v>367.3</v>
      </c>
      <c r="T8" s="240">
        <v>365.28</v>
      </c>
      <c r="U8" s="240">
        <v>360.45</v>
      </c>
      <c r="V8" s="240">
        <v>345.125</v>
      </c>
      <c r="W8" s="240">
        <v>337.52</v>
      </c>
      <c r="X8" s="240">
        <v>318.25</v>
      </c>
      <c r="Y8" s="240">
        <v>292.5</v>
      </c>
      <c r="Z8" s="240">
        <v>263.18</v>
      </c>
      <c r="AA8" s="240">
        <v>221.8</v>
      </c>
      <c r="AB8" s="240">
        <v>220.9</v>
      </c>
      <c r="AC8" s="240">
        <v>238.8</v>
      </c>
      <c r="AD8" s="240">
        <v>241.67500000000001</v>
      </c>
      <c r="AE8" s="240">
        <v>262.02499999999998</v>
      </c>
      <c r="AF8" s="240">
        <v>271.2</v>
      </c>
      <c r="AG8" s="240">
        <v>267.85000000000002</v>
      </c>
      <c r="AH8" s="240">
        <v>247.36</v>
      </c>
      <c r="AI8" s="240">
        <v>223.77500000000001</v>
      </c>
      <c r="AJ8" s="240">
        <v>216.47499999999999</v>
      </c>
      <c r="AK8" s="240">
        <v>212.54</v>
      </c>
      <c r="AL8" s="240">
        <v>204.17500000000001</v>
      </c>
      <c r="AM8" s="240">
        <v>193.5</v>
      </c>
      <c r="AN8" s="240">
        <v>177.14</v>
      </c>
      <c r="AO8" s="240">
        <v>190.52500000000001</v>
      </c>
      <c r="AP8" s="240">
        <v>207.22499999999999</v>
      </c>
      <c r="AQ8" s="240">
        <v>223.68</v>
      </c>
      <c r="AR8" s="240">
        <v>228.875</v>
      </c>
      <c r="AS8" s="240">
        <v>217.65</v>
      </c>
      <c r="AT8" s="240">
        <v>210.78</v>
      </c>
      <c r="AU8" s="240">
        <v>217.875</v>
      </c>
      <c r="AV8" s="240">
        <v>222.46</v>
      </c>
      <c r="AW8" s="240">
        <v>219.82499999999999</v>
      </c>
      <c r="AX8" s="240">
        <v>227.32499999999999</v>
      </c>
      <c r="AY8" s="240">
        <v>236.46</v>
      </c>
      <c r="AZ8" s="240">
        <v>229.35</v>
      </c>
      <c r="BA8" s="240">
        <v>227.5</v>
      </c>
      <c r="BB8" s="240">
        <v>237.25</v>
      </c>
      <c r="BC8" s="240">
        <v>234.46</v>
      </c>
      <c r="BD8" s="240">
        <v>228.75</v>
      </c>
      <c r="BE8" s="240">
        <v>224.18</v>
      </c>
      <c r="BF8" s="240">
        <v>232.57499999999999</v>
      </c>
      <c r="BG8" s="240">
        <v>269.64999999999998</v>
      </c>
      <c r="BH8" s="240">
        <v>249.58</v>
      </c>
      <c r="BI8" s="333">
        <v>250.02449999999999</v>
      </c>
      <c r="BJ8" s="333">
        <v>244.1653</v>
      </c>
      <c r="BK8" s="333">
        <v>237.5822</v>
      </c>
      <c r="BL8" s="333">
        <v>233.23820000000001</v>
      </c>
      <c r="BM8" s="333">
        <v>239.8554</v>
      </c>
      <c r="BN8" s="333">
        <v>244.63759999999999</v>
      </c>
      <c r="BO8" s="333">
        <v>249.5429</v>
      </c>
      <c r="BP8" s="333">
        <v>251.69049999999999</v>
      </c>
      <c r="BQ8" s="333">
        <v>250.8767</v>
      </c>
      <c r="BR8" s="333">
        <v>247.95910000000001</v>
      </c>
      <c r="BS8" s="333">
        <v>243.80279999999999</v>
      </c>
      <c r="BT8" s="333">
        <v>242.0119</v>
      </c>
      <c r="BU8" s="333">
        <v>238.7217</v>
      </c>
      <c r="BV8" s="333">
        <v>236.5925</v>
      </c>
    </row>
    <row r="9" spans="1:74" ht="11.1" customHeight="1" x14ac:dyDescent="0.2">
      <c r="A9" s="1" t="s">
        <v>632</v>
      </c>
      <c r="B9" s="183" t="s">
        <v>553</v>
      </c>
      <c r="C9" s="240">
        <v>320.3</v>
      </c>
      <c r="D9" s="240">
        <v>364.82499999999999</v>
      </c>
      <c r="E9" s="240">
        <v>365.72500000000002</v>
      </c>
      <c r="F9" s="240">
        <v>354.12</v>
      </c>
      <c r="G9" s="240">
        <v>373.27499999999998</v>
      </c>
      <c r="H9" s="240">
        <v>374.75</v>
      </c>
      <c r="I9" s="240">
        <v>353.54</v>
      </c>
      <c r="J9" s="240">
        <v>352.3</v>
      </c>
      <c r="K9" s="240">
        <v>350</v>
      </c>
      <c r="L9" s="240">
        <v>327.05</v>
      </c>
      <c r="M9" s="240">
        <v>314.47500000000002</v>
      </c>
      <c r="N9" s="240">
        <v>315.12</v>
      </c>
      <c r="O9" s="240">
        <v>322.35000000000002</v>
      </c>
      <c r="P9" s="240">
        <v>332.77499999999998</v>
      </c>
      <c r="Q9" s="240">
        <v>354.96</v>
      </c>
      <c r="R9" s="240">
        <v>362.82499999999999</v>
      </c>
      <c r="S9" s="240">
        <v>361.32499999999999</v>
      </c>
      <c r="T9" s="240">
        <v>369.66</v>
      </c>
      <c r="U9" s="240">
        <v>351.47500000000002</v>
      </c>
      <c r="V9" s="240">
        <v>341.47500000000002</v>
      </c>
      <c r="W9" s="240">
        <v>336.02</v>
      </c>
      <c r="X9" s="240">
        <v>308.10000000000002</v>
      </c>
      <c r="Y9" s="240">
        <v>287.07499999999999</v>
      </c>
      <c r="Z9" s="240">
        <v>240.6</v>
      </c>
      <c r="AA9" s="240">
        <v>194.45</v>
      </c>
      <c r="AB9" s="240">
        <v>217.65</v>
      </c>
      <c r="AC9" s="240">
        <v>235.42</v>
      </c>
      <c r="AD9" s="240">
        <v>236.27500000000001</v>
      </c>
      <c r="AE9" s="240">
        <v>256.47500000000002</v>
      </c>
      <c r="AF9" s="240">
        <v>272.88</v>
      </c>
      <c r="AG9" s="240">
        <v>267.77499999999998</v>
      </c>
      <c r="AH9" s="240">
        <v>258.38</v>
      </c>
      <c r="AI9" s="240">
        <v>230.52500000000001</v>
      </c>
      <c r="AJ9" s="240">
        <v>232.125</v>
      </c>
      <c r="AK9" s="240">
        <v>207.6</v>
      </c>
      <c r="AL9" s="240">
        <v>187.75</v>
      </c>
      <c r="AM9" s="240">
        <v>175.57499999999999</v>
      </c>
      <c r="AN9" s="240">
        <v>159.86000000000001</v>
      </c>
      <c r="AO9" s="240">
        <v>191</v>
      </c>
      <c r="AP9" s="240">
        <v>202.67500000000001</v>
      </c>
      <c r="AQ9" s="240">
        <v>221.94</v>
      </c>
      <c r="AR9" s="240">
        <v>238.4</v>
      </c>
      <c r="AS9" s="240">
        <v>214.82499999999999</v>
      </c>
      <c r="AT9" s="240">
        <v>214.18</v>
      </c>
      <c r="AU9" s="240">
        <v>215.32499999999999</v>
      </c>
      <c r="AV9" s="240">
        <v>214.62</v>
      </c>
      <c r="AW9" s="240">
        <v>203.22499999999999</v>
      </c>
      <c r="AX9" s="240">
        <v>218.52500000000001</v>
      </c>
      <c r="AY9" s="240">
        <v>227.22</v>
      </c>
      <c r="AZ9" s="240">
        <v>219.85</v>
      </c>
      <c r="BA9" s="240">
        <v>222.22499999999999</v>
      </c>
      <c r="BB9" s="240">
        <v>233.42500000000001</v>
      </c>
      <c r="BC9" s="240">
        <v>228.12</v>
      </c>
      <c r="BD9" s="240">
        <v>223.05</v>
      </c>
      <c r="BE9" s="240">
        <v>220.68</v>
      </c>
      <c r="BF9" s="240">
        <v>228.47499999999999</v>
      </c>
      <c r="BG9" s="240">
        <v>247.32499999999999</v>
      </c>
      <c r="BH9" s="240">
        <v>238.62</v>
      </c>
      <c r="BI9" s="333">
        <v>234.8322</v>
      </c>
      <c r="BJ9" s="333">
        <v>228.21279999999999</v>
      </c>
      <c r="BK9" s="333">
        <v>217.63939999999999</v>
      </c>
      <c r="BL9" s="333">
        <v>220.71879999999999</v>
      </c>
      <c r="BM9" s="333">
        <v>231.07239999999999</v>
      </c>
      <c r="BN9" s="333">
        <v>238.76830000000001</v>
      </c>
      <c r="BO9" s="333">
        <v>246.02860000000001</v>
      </c>
      <c r="BP9" s="333">
        <v>250.66669999999999</v>
      </c>
      <c r="BQ9" s="333">
        <v>246.5821</v>
      </c>
      <c r="BR9" s="333">
        <v>244.25919999999999</v>
      </c>
      <c r="BS9" s="333">
        <v>240.42310000000001</v>
      </c>
      <c r="BT9" s="333">
        <v>236.0804</v>
      </c>
      <c r="BU9" s="333">
        <v>229.07060000000001</v>
      </c>
      <c r="BV9" s="333">
        <v>222.5994</v>
      </c>
    </row>
    <row r="10" spans="1:74" ht="11.1" customHeight="1" x14ac:dyDescent="0.2">
      <c r="A10" s="1" t="s">
        <v>633</v>
      </c>
      <c r="B10" s="183" t="s">
        <v>554</v>
      </c>
      <c r="C10" s="240">
        <v>316.2</v>
      </c>
      <c r="D10" s="240">
        <v>346.8</v>
      </c>
      <c r="E10" s="240">
        <v>353.625</v>
      </c>
      <c r="F10" s="240">
        <v>337.92</v>
      </c>
      <c r="G10" s="240">
        <v>335.52499999999998</v>
      </c>
      <c r="H10" s="240">
        <v>335.85</v>
      </c>
      <c r="I10" s="240">
        <v>340.7</v>
      </c>
      <c r="J10" s="240">
        <v>339.72500000000002</v>
      </c>
      <c r="K10" s="240">
        <v>329.82</v>
      </c>
      <c r="L10" s="240">
        <v>310.875</v>
      </c>
      <c r="M10" s="240">
        <v>303.8</v>
      </c>
      <c r="N10" s="240">
        <v>309.06</v>
      </c>
      <c r="O10" s="240">
        <v>310.64999999999998</v>
      </c>
      <c r="P10" s="240">
        <v>313.92500000000001</v>
      </c>
      <c r="Q10" s="240">
        <v>328.48</v>
      </c>
      <c r="R10" s="240">
        <v>346.15</v>
      </c>
      <c r="S10" s="240">
        <v>344.4</v>
      </c>
      <c r="T10" s="240">
        <v>345.26</v>
      </c>
      <c r="U10" s="240">
        <v>341.125</v>
      </c>
      <c r="V10" s="240">
        <v>326.97500000000002</v>
      </c>
      <c r="W10" s="240">
        <v>317.89999999999998</v>
      </c>
      <c r="X10" s="240">
        <v>296.47500000000002</v>
      </c>
      <c r="Y10" s="240">
        <v>268.95</v>
      </c>
      <c r="Z10" s="240">
        <v>230.96</v>
      </c>
      <c r="AA10" s="240">
        <v>189.95</v>
      </c>
      <c r="AB10" s="240">
        <v>200.67500000000001</v>
      </c>
      <c r="AC10" s="240">
        <v>220.82</v>
      </c>
      <c r="AD10" s="240">
        <v>222.95</v>
      </c>
      <c r="AE10" s="240">
        <v>244.3</v>
      </c>
      <c r="AF10" s="240">
        <v>254.56</v>
      </c>
      <c r="AG10" s="240">
        <v>249.375</v>
      </c>
      <c r="AH10" s="240">
        <v>230.96</v>
      </c>
      <c r="AI10" s="240">
        <v>206.7</v>
      </c>
      <c r="AJ10" s="240">
        <v>200.85</v>
      </c>
      <c r="AK10" s="240">
        <v>189.84</v>
      </c>
      <c r="AL10" s="240">
        <v>178.625</v>
      </c>
      <c r="AM10" s="240">
        <v>169.42500000000001</v>
      </c>
      <c r="AN10" s="240">
        <v>155.28</v>
      </c>
      <c r="AO10" s="240">
        <v>175.42500000000001</v>
      </c>
      <c r="AP10" s="240">
        <v>188.17500000000001</v>
      </c>
      <c r="AQ10" s="240">
        <v>202.46</v>
      </c>
      <c r="AR10" s="240">
        <v>211.75</v>
      </c>
      <c r="AS10" s="240">
        <v>202.65</v>
      </c>
      <c r="AT10" s="240">
        <v>195.66</v>
      </c>
      <c r="AU10" s="240">
        <v>197.72499999999999</v>
      </c>
      <c r="AV10" s="240">
        <v>203.72</v>
      </c>
      <c r="AW10" s="240">
        <v>195.35</v>
      </c>
      <c r="AX10" s="240">
        <v>203</v>
      </c>
      <c r="AY10" s="240">
        <v>213.42</v>
      </c>
      <c r="AZ10" s="240">
        <v>207.22499999999999</v>
      </c>
      <c r="BA10" s="240">
        <v>208.2</v>
      </c>
      <c r="BB10" s="240">
        <v>219.55</v>
      </c>
      <c r="BC10" s="240">
        <v>215.94</v>
      </c>
      <c r="BD10" s="240">
        <v>211.4</v>
      </c>
      <c r="BE10" s="240">
        <v>204.34</v>
      </c>
      <c r="BF10" s="240">
        <v>214.32499999999999</v>
      </c>
      <c r="BG10" s="240">
        <v>247.375</v>
      </c>
      <c r="BH10" s="240">
        <v>228</v>
      </c>
      <c r="BI10" s="333">
        <v>220.0343</v>
      </c>
      <c r="BJ10" s="333">
        <v>212.83670000000001</v>
      </c>
      <c r="BK10" s="333">
        <v>206.2962</v>
      </c>
      <c r="BL10" s="333">
        <v>206.82570000000001</v>
      </c>
      <c r="BM10" s="333">
        <v>214.16720000000001</v>
      </c>
      <c r="BN10" s="333">
        <v>222.2191</v>
      </c>
      <c r="BO10" s="333">
        <v>225.87629999999999</v>
      </c>
      <c r="BP10" s="333">
        <v>228.0232</v>
      </c>
      <c r="BQ10" s="333">
        <v>225.42779999999999</v>
      </c>
      <c r="BR10" s="333">
        <v>223.13120000000001</v>
      </c>
      <c r="BS10" s="333">
        <v>217.63040000000001</v>
      </c>
      <c r="BT10" s="333">
        <v>214.3552</v>
      </c>
      <c r="BU10" s="333">
        <v>210.56270000000001</v>
      </c>
      <c r="BV10" s="333">
        <v>205.93889999999999</v>
      </c>
    </row>
    <row r="11" spans="1:74" ht="11.1" customHeight="1" x14ac:dyDescent="0.2">
      <c r="A11" s="1" t="s">
        <v>634</v>
      </c>
      <c r="B11" s="183" t="s">
        <v>555</v>
      </c>
      <c r="C11" s="240">
        <v>291.57499999999999</v>
      </c>
      <c r="D11" s="240">
        <v>332.45</v>
      </c>
      <c r="E11" s="240">
        <v>347.07499999999999</v>
      </c>
      <c r="F11" s="240">
        <v>349.98</v>
      </c>
      <c r="G11" s="240">
        <v>361.2</v>
      </c>
      <c r="H11" s="240">
        <v>370.17500000000001</v>
      </c>
      <c r="I11" s="240">
        <v>362.34</v>
      </c>
      <c r="J11" s="240">
        <v>363.57499999999999</v>
      </c>
      <c r="K11" s="240">
        <v>360.08</v>
      </c>
      <c r="L11" s="240">
        <v>344</v>
      </c>
      <c r="M11" s="240">
        <v>321.55</v>
      </c>
      <c r="N11" s="240">
        <v>308</v>
      </c>
      <c r="O11" s="240">
        <v>313.67500000000001</v>
      </c>
      <c r="P11" s="240">
        <v>320.57499999999999</v>
      </c>
      <c r="Q11" s="240">
        <v>343.8</v>
      </c>
      <c r="R11" s="240">
        <v>345.3</v>
      </c>
      <c r="S11" s="240">
        <v>350.45</v>
      </c>
      <c r="T11" s="240">
        <v>355.52</v>
      </c>
      <c r="U11" s="240">
        <v>364.27499999999998</v>
      </c>
      <c r="V11" s="240">
        <v>365.05</v>
      </c>
      <c r="W11" s="240">
        <v>357.92</v>
      </c>
      <c r="X11" s="240">
        <v>330.57499999999999</v>
      </c>
      <c r="Y11" s="240">
        <v>304</v>
      </c>
      <c r="Z11" s="240">
        <v>255.98</v>
      </c>
      <c r="AA11" s="240">
        <v>197.02500000000001</v>
      </c>
      <c r="AB11" s="240">
        <v>196.22499999999999</v>
      </c>
      <c r="AC11" s="240">
        <v>225.18</v>
      </c>
      <c r="AD11" s="240">
        <v>239.375</v>
      </c>
      <c r="AE11" s="240">
        <v>265.42500000000001</v>
      </c>
      <c r="AF11" s="240">
        <v>277.2</v>
      </c>
      <c r="AG11" s="240">
        <v>283.125</v>
      </c>
      <c r="AH11" s="240">
        <v>280.98</v>
      </c>
      <c r="AI11" s="240">
        <v>263.95</v>
      </c>
      <c r="AJ11" s="240">
        <v>238.97499999999999</v>
      </c>
      <c r="AK11" s="240">
        <v>214.02</v>
      </c>
      <c r="AL11" s="240">
        <v>199.375</v>
      </c>
      <c r="AM11" s="240">
        <v>191.92500000000001</v>
      </c>
      <c r="AN11" s="240">
        <v>172.44</v>
      </c>
      <c r="AO11" s="240">
        <v>187.5</v>
      </c>
      <c r="AP11" s="240">
        <v>204.1</v>
      </c>
      <c r="AQ11" s="240">
        <v>224.8</v>
      </c>
      <c r="AR11" s="240">
        <v>232.125</v>
      </c>
      <c r="AS11" s="240">
        <v>228.32499999999999</v>
      </c>
      <c r="AT11" s="240">
        <v>223.68</v>
      </c>
      <c r="AU11" s="240">
        <v>226.3</v>
      </c>
      <c r="AV11" s="240">
        <v>226.68</v>
      </c>
      <c r="AW11" s="240">
        <v>220.85</v>
      </c>
      <c r="AX11" s="240">
        <v>213.8</v>
      </c>
      <c r="AY11" s="240">
        <v>225.36</v>
      </c>
      <c r="AZ11" s="240">
        <v>224.7</v>
      </c>
      <c r="BA11" s="240">
        <v>229.97499999999999</v>
      </c>
      <c r="BB11" s="240">
        <v>235.47499999999999</v>
      </c>
      <c r="BC11" s="240">
        <v>239.68</v>
      </c>
      <c r="BD11" s="240">
        <v>241.4</v>
      </c>
      <c r="BE11" s="240">
        <v>234</v>
      </c>
      <c r="BF11" s="240">
        <v>243.45</v>
      </c>
      <c r="BG11" s="240">
        <v>259.95</v>
      </c>
      <c r="BH11" s="240">
        <v>253.58</v>
      </c>
      <c r="BI11" s="333">
        <v>248.0402</v>
      </c>
      <c r="BJ11" s="333">
        <v>230.85740000000001</v>
      </c>
      <c r="BK11" s="333">
        <v>216.71780000000001</v>
      </c>
      <c r="BL11" s="333">
        <v>215.78579999999999</v>
      </c>
      <c r="BM11" s="333">
        <v>225.73769999999999</v>
      </c>
      <c r="BN11" s="333">
        <v>232.77879999999999</v>
      </c>
      <c r="BO11" s="333">
        <v>242.66300000000001</v>
      </c>
      <c r="BP11" s="333">
        <v>246.13509999999999</v>
      </c>
      <c r="BQ11" s="333">
        <v>248.5189</v>
      </c>
      <c r="BR11" s="333">
        <v>251.9571</v>
      </c>
      <c r="BS11" s="333">
        <v>248.54669999999999</v>
      </c>
      <c r="BT11" s="333">
        <v>243.92619999999999</v>
      </c>
      <c r="BU11" s="333">
        <v>236.94290000000001</v>
      </c>
      <c r="BV11" s="333">
        <v>222.7747</v>
      </c>
    </row>
    <row r="12" spans="1:74" ht="11.1" customHeight="1" x14ac:dyDescent="0.2">
      <c r="A12" s="1" t="s">
        <v>635</v>
      </c>
      <c r="B12" s="183" t="s">
        <v>556</v>
      </c>
      <c r="C12" s="240">
        <v>350.67500000000001</v>
      </c>
      <c r="D12" s="240">
        <v>390.77499999999998</v>
      </c>
      <c r="E12" s="240">
        <v>402.17500000000001</v>
      </c>
      <c r="F12" s="240">
        <v>387.94</v>
      </c>
      <c r="G12" s="240">
        <v>390.85</v>
      </c>
      <c r="H12" s="240">
        <v>390.07499999999999</v>
      </c>
      <c r="I12" s="240">
        <v>391.5</v>
      </c>
      <c r="J12" s="240">
        <v>381.25</v>
      </c>
      <c r="K12" s="240">
        <v>382.3</v>
      </c>
      <c r="L12" s="240">
        <v>367.125</v>
      </c>
      <c r="M12" s="240">
        <v>349.875</v>
      </c>
      <c r="N12" s="240">
        <v>348.66</v>
      </c>
      <c r="O12" s="240">
        <v>351.27499999999998</v>
      </c>
      <c r="P12" s="240">
        <v>355.82499999999999</v>
      </c>
      <c r="Q12" s="240">
        <v>378.96</v>
      </c>
      <c r="R12" s="240">
        <v>398.92500000000001</v>
      </c>
      <c r="S12" s="240">
        <v>402.4</v>
      </c>
      <c r="T12" s="240">
        <v>400.96</v>
      </c>
      <c r="U12" s="240">
        <v>397.92500000000001</v>
      </c>
      <c r="V12" s="240">
        <v>385.77499999999998</v>
      </c>
      <c r="W12" s="240">
        <v>372.8</v>
      </c>
      <c r="X12" s="240">
        <v>347.35</v>
      </c>
      <c r="Y12" s="240">
        <v>314.17500000000001</v>
      </c>
      <c r="Z12" s="240">
        <v>282.10000000000002</v>
      </c>
      <c r="AA12" s="240">
        <v>244.57499999999999</v>
      </c>
      <c r="AB12" s="240">
        <v>254.55</v>
      </c>
      <c r="AC12" s="240">
        <v>309.5</v>
      </c>
      <c r="AD12" s="240">
        <v>300.64999999999998</v>
      </c>
      <c r="AE12" s="240">
        <v>346.5</v>
      </c>
      <c r="AF12" s="240">
        <v>335.86</v>
      </c>
      <c r="AG12" s="240">
        <v>350.875</v>
      </c>
      <c r="AH12" s="240">
        <v>332.98</v>
      </c>
      <c r="AI12" s="240">
        <v>295.75</v>
      </c>
      <c r="AJ12" s="240">
        <v>272.72500000000002</v>
      </c>
      <c r="AK12" s="240">
        <v>261.58</v>
      </c>
      <c r="AL12" s="240">
        <v>256.27499999999998</v>
      </c>
      <c r="AM12" s="240">
        <v>256.875</v>
      </c>
      <c r="AN12" s="240">
        <v>225.06</v>
      </c>
      <c r="AO12" s="240">
        <v>242.2</v>
      </c>
      <c r="AP12" s="240">
        <v>258.25</v>
      </c>
      <c r="AQ12" s="240">
        <v>264.88</v>
      </c>
      <c r="AR12" s="240">
        <v>272.57499999999999</v>
      </c>
      <c r="AS12" s="240">
        <v>272.02499999999998</v>
      </c>
      <c r="AT12" s="240">
        <v>257.72000000000003</v>
      </c>
      <c r="AU12" s="240">
        <v>263.17500000000001</v>
      </c>
      <c r="AV12" s="240">
        <v>268.2</v>
      </c>
      <c r="AW12" s="240">
        <v>262.35000000000002</v>
      </c>
      <c r="AX12" s="240">
        <v>257.05</v>
      </c>
      <c r="AY12" s="240">
        <v>267.36</v>
      </c>
      <c r="AZ12" s="240">
        <v>274.45</v>
      </c>
      <c r="BA12" s="240">
        <v>284.5</v>
      </c>
      <c r="BB12" s="240">
        <v>287.5</v>
      </c>
      <c r="BC12" s="240">
        <v>290.12</v>
      </c>
      <c r="BD12" s="240">
        <v>288</v>
      </c>
      <c r="BE12" s="240">
        <v>281.64</v>
      </c>
      <c r="BF12" s="240">
        <v>287.39999999999998</v>
      </c>
      <c r="BG12" s="240">
        <v>302.02499999999998</v>
      </c>
      <c r="BH12" s="240">
        <v>294.26</v>
      </c>
      <c r="BI12" s="333">
        <v>289.52800000000002</v>
      </c>
      <c r="BJ12" s="333">
        <v>275.85840000000002</v>
      </c>
      <c r="BK12" s="333">
        <v>268.84820000000002</v>
      </c>
      <c r="BL12" s="333">
        <v>273.30489999999998</v>
      </c>
      <c r="BM12" s="333">
        <v>286.07690000000002</v>
      </c>
      <c r="BN12" s="333">
        <v>297.53449999999998</v>
      </c>
      <c r="BO12" s="333">
        <v>304.81799999999998</v>
      </c>
      <c r="BP12" s="333">
        <v>308.1481</v>
      </c>
      <c r="BQ12" s="333">
        <v>306.2869</v>
      </c>
      <c r="BR12" s="333">
        <v>302.04250000000002</v>
      </c>
      <c r="BS12" s="333">
        <v>294.54700000000003</v>
      </c>
      <c r="BT12" s="333">
        <v>288.95830000000001</v>
      </c>
      <c r="BU12" s="333">
        <v>281.3537</v>
      </c>
      <c r="BV12" s="333">
        <v>272.24700000000001</v>
      </c>
    </row>
    <row r="13" spans="1:74" ht="11.1" customHeight="1" x14ac:dyDescent="0.2">
      <c r="A13" s="1" t="s">
        <v>636</v>
      </c>
      <c r="B13" s="183" t="s">
        <v>594</v>
      </c>
      <c r="C13" s="240">
        <v>331.85</v>
      </c>
      <c r="D13" s="240">
        <v>367</v>
      </c>
      <c r="E13" s="240">
        <v>371.125</v>
      </c>
      <c r="F13" s="240">
        <v>357.02</v>
      </c>
      <c r="G13" s="240">
        <v>361.47500000000002</v>
      </c>
      <c r="H13" s="240">
        <v>362.6</v>
      </c>
      <c r="I13" s="240">
        <v>359.1</v>
      </c>
      <c r="J13" s="240">
        <v>357.375</v>
      </c>
      <c r="K13" s="240">
        <v>353.24</v>
      </c>
      <c r="L13" s="240">
        <v>334.375</v>
      </c>
      <c r="M13" s="240">
        <v>324.27499999999998</v>
      </c>
      <c r="N13" s="240">
        <v>327.64</v>
      </c>
      <c r="O13" s="240">
        <v>331.25</v>
      </c>
      <c r="P13" s="240">
        <v>335.625</v>
      </c>
      <c r="Q13" s="240">
        <v>353.32</v>
      </c>
      <c r="R13" s="240">
        <v>366.07499999999999</v>
      </c>
      <c r="S13" s="240">
        <v>367.27499999999998</v>
      </c>
      <c r="T13" s="240">
        <v>369.16</v>
      </c>
      <c r="U13" s="240">
        <v>361.125</v>
      </c>
      <c r="V13" s="240">
        <v>348.65</v>
      </c>
      <c r="W13" s="240">
        <v>340.62</v>
      </c>
      <c r="X13" s="240">
        <v>317.05</v>
      </c>
      <c r="Y13" s="240">
        <v>291.22500000000002</v>
      </c>
      <c r="Z13" s="240">
        <v>254.26</v>
      </c>
      <c r="AA13" s="240">
        <v>211.57499999999999</v>
      </c>
      <c r="AB13" s="240">
        <v>221.625</v>
      </c>
      <c r="AC13" s="240">
        <v>246.36</v>
      </c>
      <c r="AD13" s="240">
        <v>246.9</v>
      </c>
      <c r="AE13" s="240">
        <v>271.82499999999999</v>
      </c>
      <c r="AF13" s="240">
        <v>280.16000000000003</v>
      </c>
      <c r="AG13" s="240">
        <v>279.35000000000002</v>
      </c>
      <c r="AH13" s="240">
        <v>263.62</v>
      </c>
      <c r="AI13" s="240">
        <v>236.52500000000001</v>
      </c>
      <c r="AJ13" s="240">
        <v>229</v>
      </c>
      <c r="AK13" s="240">
        <v>215.8</v>
      </c>
      <c r="AL13" s="240">
        <v>203.75</v>
      </c>
      <c r="AM13" s="240">
        <v>194.85</v>
      </c>
      <c r="AN13" s="240">
        <v>176.36</v>
      </c>
      <c r="AO13" s="240">
        <v>196.875</v>
      </c>
      <c r="AP13" s="240">
        <v>211.27500000000001</v>
      </c>
      <c r="AQ13" s="240">
        <v>226.82</v>
      </c>
      <c r="AR13" s="240">
        <v>236.55</v>
      </c>
      <c r="AS13" s="240">
        <v>223.9</v>
      </c>
      <c r="AT13" s="240">
        <v>217.76</v>
      </c>
      <c r="AU13" s="240">
        <v>221.85</v>
      </c>
      <c r="AV13" s="240">
        <v>224.94</v>
      </c>
      <c r="AW13" s="240">
        <v>218.15</v>
      </c>
      <c r="AX13" s="240">
        <v>225.42500000000001</v>
      </c>
      <c r="AY13" s="240">
        <v>234.9</v>
      </c>
      <c r="AZ13" s="240">
        <v>230.4</v>
      </c>
      <c r="BA13" s="240">
        <v>232.5</v>
      </c>
      <c r="BB13" s="240">
        <v>241.72499999999999</v>
      </c>
      <c r="BC13" s="240">
        <v>239.14</v>
      </c>
      <c r="BD13" s="240">
        <v>234.65</v>
      </c>
      <c r="BE13" s="240">
        <v>229.98</v>
      </c>
      <c r="BF13" s="240">
        <v>238.02500000000001</v>
      </c>
      <c r="BG13" s="240">
        <v>264.52499999999998</v>
      </c>
      <c r="BH13" s="240">
        <v>250.5</v>
      </c>
      <c r="BI13" s="333">
        <v>247.27459999999999</v>
      </c>
      <c r="BJ13" s="333">
        <v>239.42400000000001</v>
      </c>
      <c r="BK13" s="333">
        <v>231.43440000000001</v>
      </c>
      <c r="BL13" s="333">
        <v>231.6515</v>
      </c>
      <c r="BM13" s="333">
        <v>240.76599999999999</v>
      </c>
      <c r="BN13" s="333">
        <v>248.02549999999999</v>
      </c>
      <c r="BO13" s="333">
        <v>254</v>
      </c>
      <c r="BP13" s="333">
        <v>257.15320000000003</v>
      </c>
      <c r="BQ13" s="333">
        <v>255.01179999999999</v>
      </c>
      <c r="BR13" s="333">
        <v>252.0608</v>
      </c>
      <c r="BS13" s="333">
        <v>247.5472</v>
      </c>
      <c r="BT13" s="333">
        <v>243.95760000000001</v>
      </c>
      <c r="BU13" s="333">
        <v>238.41130000000001</v>
      </c>
      <c r="BV13" s="333">
        <v>233.17679999999999</v>
      </c>
    </row>
    <row r="14" spans="1:74" ht="11.1" customHeight="1" x14ac:dyDescent="0.2">
      <c r="A14" s="1" t="s">
        <v>659</v>
      </c>
      <c r="B14" s="10" t="s">
        <v>17</v>
      </c>
      <c r="C14" s="240">
        <v>339.07499999999999</v>
      </c>
      <c r="D14" s="240">
        <v>373.6</v>
      </c>
      <c r="E14" s="240">
        <v>377.875</v>
      </c>
      <c r="F14" s="240">
        <v>363.82</v>
      </c>
      <c r="G14" s="240">
        <v>367.5</v>
      </c>
      <c r="H14" s="240">
        <v>368.85</v>
      </c>
      <c r="I14" s="240">
        <v>366.06</v>
      </c>
      <c r="J14" s="240">
        <v>364.47500000000002</v>
      </c>
      <c r="K14" s="240">
        <v>360.42</v>
      </c>
      <c r="L14" s="240">
        <v>341.95</v>
      </c>
      <c r="M14" s="240">
        <v>332.17500000000001</v>
      </c>
      <c r="N14" s="240">
        <v>335.68</v>
      </c>
      <c r="O14" s="240">
        <v>339.2</v>
      </c>
      <c r="P14" s="240">
        <v>343.42500000000001</v>
      </c>
      <c r="Q14" s="240">
        <v>360.58</v>
      </c>
      <c r="R14" s="240">
        <v>373.52499999999998</v>
      </c>
      <c r="S14" s="240">
        <v>375</v>
      </c>
      <c r="T14" s="240">
        <v>376.6</v>
      </c>
      <c r="U14" s="240">
        <v>368.82499999999999</v>
      </c>
      <c r="V14" s="240">
        <v>356.45</v>
      </c>
      <c r="W14" s="240">
        <v>348.42</v>
      </c>
      <c r="X14" s="240">
        <v>325.45</v>
      </c>
      <c r="Y14" s="240">
        <v>299.67500000000001</v>
      </c>
      <c r="Z14" s="240">
        <v>263.24</v>
      </c>
      <c r="AA14" s="240">
        <v>220.75</v>
      </c>
      <c r="AB14" s="240">
        <v>230.07499999999999</v>
      </c>
      <c r="AC14" s="240">
        <v>254.64</v>
      </c>
      <c r="AD14" s="240">
        <v>255.47499999999999</v>
      </c>
      <c r="AE14" s="240">
        <v>280.22500000000002</v>
      </c>
      <c r="AF14" s="240">
        <v>288.48</v>
      </c>
      <c r="AG14" s="240">
        <v>287.95</v>
      </c>
      <c r="AH14" s="240">
        <v>272.60000000000002</v>
      </c>
      <c r="AI14" s="240">
        <v>246.15</v>
      </c>
      <c r="AJ14" s="240">
        <v>238.67500000000001</v>
      </c>
      <c r="AK14" s="240">
        <v>226.02</v>
      </c>
      <c r="AL14" s="240">
        <v>214.42500000000001</v>
      </c>
      <c r="AM14" s="240">
        <v>205.65</v>
      </c>
      <c r="AN14" s="240">
        <v>187.2</v>
      </c>
      <c r="AO14" s="240">
        <v>207.07499999999999</v>
      </c>
      <c r="AP14" s="240">
        <v>221.57499999999999</v>
      </c>
      <c r="AQ14" s="240">
        <v>237.1</v>
      </c>
      <c r="AR14" s="240">
        <v>246.7</v>
      </c>
      <c r="AS14" s="240">
        <v>234.5</v>
      </c>
      <c r="AT14" s="240">
        <v>228.38</v>
      </c>
      <c r="AU14" s="240">
        <v>232.65</v>
      </c>
      <c r="AV14" s="240">
        <v>235.92</v>
      </c>
      <c r="AW14" s="240">
        <v>229.5</v>
      </c>
      <c r="AX14" s="240">
        <v>236.55</v>
      </c>
      <c r="AY14" s="240">
        <v>245.84</v>
      </c>
      <c r="AZ14" s="240">
        <v>241.6</v>
      </c>
      <c r="BA14" s="240">
        <v>243.67500000000001</v>
      </c>
      <c r="BB14" s="240">
        <v>252.75</v>
      </c>
      <c r="BC14" s="240">
        <v>250.26</v>
      </c>
      <c r="BD14" s="240">
        <v>246.02500000000001</v>
      </c>
      <c r="BE14" s="240">
        <v>241.44</v>
      </c>
      <c r="BF14" s="240">
        <v>249.4</v>
      </c>
      <c r="BG14" s="240">
        <v>276.125</v>
      </c>
      <c r="BH14" s="240">
        <v>262.10000000000002</v>
      </c>
      <c r="BI14" s="333">
        <v>258.77609999999999</v>
      </c>
      <c r="BJ14" s="333">
        <v>250.9376</v>
      </c>
      <c r="BK14" s="333">
        <v>242.74420000000001</v>
      </c>
      <c r="BL14" s="333">
        <v>242.9256</v>
      </c>
      <c r="BM14" s="333">
        <v>251.79419999999999</v>
      </c>
      <c r="BN14" s="333">
        <v>259.0772</v>
      </c>
      <c r="BO14" s="333">
        <v>265.08780000000002</v>
      </c>
      <c r="BP14" s="333">
        <v>268.12670000000003</v>
      </c>
      <c r="BQ14" s="333">
        <v>266.18549999999999</v>
      </c>
      <c r="BR14" s="333">
        <v>263.30529999999999</v>
      </c>
      <c r="BS14" s="333">
        <v>258.89670000000001</v>
      </c>
      <c r="BT14" s="333">
        <v>255.49950000000001</v>
      </c>
      <c r="BU14" s="333">
        <v>250.1139</v>
      </c>
      <c r="BV14" s="333">
        <v>245.0538</v>
      </c>
    </row>
    <row r="15" spans="1:74" ht="11.1" customHeight="1" x14ac:dyDescent="0.2">
      <c r="A15" s="1"/>
      <c r="B15" s="10"/>
      <c r="C15" s="224"/>
      <c r="D15" s="224"/>
      <c r="E15" s="224"/>
      <c r="F15" s="224"/>
      <c r="G15" s="224"/>
      <c r="H15" s="224"/>
      <c r="I15" s="224"/>
      <c r="J15" s="224"/>
      <c r="K15" s="224"/>
      <c r="L15" s="224"/>
      <c r="M15" s="224"/>
      <c r="N15" s="224"/>
      <c r="O15" s="224"/>
      <c r="P15" s="224"/>
      <c r="Q15" s="224"/>
      <c r="R15" s="224"/>
      <c r="S15" s="224"/>
      <c r="T15" s="224"/>
      <c r="U15" s="224"/>
      <c r="V15" s="224"/>
      <c r="W15" s="224"/>
      <c r="X15" s="224"/>
      <c r="Y15" s="224"/>
      <c r="Z15" s="224"/>
      <c r="AA15" s="224"/>
      <c r="AB15" s="224"/>
      <c r="AC15" s="224"/>
      <c r="AD15" s="224"/>
      <c r="AE15" s="224"/>
      <c r="AF15" s="224"/>
      <c r="AG15" s="224"/>
      <c r="AH15" s="224"/>
      <c r="AI15" s="224"/>
      <c r="AJ15" s="224"/>
      <c r="AK15" s="224"/>
      <c r="AL15" s="224"/>
      <c r="AM15" s="224"/>
      <c r="AN15" s="224"/>
      <c r="AO15" s="224"/>
      <c r="AP15" s="224"/>
      <c r="AQ15" s="224"/>
      <c r="AR15" s="224"/>
      <c r="AS15" s="224"/>
      <c r="AT15" s="224"/>
      <c r="AU15" s="224"/>
      <c r="AV15" s="224"/>
      <c r="AW15" s="224"/>
      <c r="AX15" s="224"/>
      <c r="AY15" s="224"/>
      <c r="AZ15" s="224"/>
      <c r="BA15" s="224"/>
      <c r="BB15" s="224"/>
      <c r="BC15" s="224"/>
      <c r="BD15" s="224"/>
      <c r="BE15" s="224"/>
      <c r="BF15" s="224"/>
      <c r="BG15" s="224"/>
      <c r="BH15" s="224"/>
      <c r="BI15" s="398"/>
      <c r="BJ15" s="398"/>
      <c r="BK15" s="398"/>
      <c r="BL15" s="398"/>
      <c r="BM15" s="398"/>
      <c r="BN15" s="398"/>
      <c r="BO15" s="398"/>
      <c r="BP15" s="398"/>
      <c r="BQ15" s="398"/>
      <c r="BR15" s="398"/>
      <c r="BS15" s="398"/>
      <c r="BT15" s="398"/>
      <c r="BU15" s="398"/>
      <c r="BV15" s="398"/>
    </row>
    <row r="16" spans="1:74" ht="11.1" customHeight="1" x14ac:dyDescent="0.2">
      <c r="A16" s="1"/>
      <c r="B16" s="7" t="s">
        <v>946</v>
      </c>
      <c r="C16" s="226"/>
      <c r="D16" s="226"/>
      <c r="E16" s="226"/>
      <c r="F16" s="226"/>
      <c r="G16" s="226"/>
      <c r="H16" s="226"/>
      <c r="I16" s="226"/>
      <c r="J16" s="226"/>
      <c r="K16" s="226"/>
      <c r="L16" s="226"/>
      <c r="M16" s="226"/>
      <c r="N16" s="226"/>
      <c r="O16" s="226"/>
      <c r="P16" s="226"/>
      <c r="Q16" s="226"/>
      <c r="R16" s="226"/>
      <c r="S16" s="226"/>
      <c r="T16" s="226"/>
      <c r="U16" s="226"/>
      <c r="V16" s="226"/>
      <c r="W16" s="226"/>
      <c r="X16" s="226"/>
      <c r="Y16" s="226"/>
      <c r="Z16" s="226"/>
      <c r="AA16" s="226"/>
      <c r="AB16" s="226"/>
      <c r="AC16" s="226"/>
      <c r="AD16" s="226"/>
      <c r="AE16" s="226"/>
      <c r="AF16" s="226"/>
      <c r="AG16" s="226"/>
      <c r="AH16" s="226"/>
      <c r="AI16" s="226"/>
      <c r="AJ16" s="226"/>
      <c r="AK16" s="226"/>
      <c r="AL16" s="226"/>
      <c r="AM16" s="226"/>
      <c r="AN16" s="226"/>
      <c r="AO16" s="226"/>
      <c r="AP16" s="226"/>
      <c r="AQ16" s="226"/>
      <c r="AR16" s="226"/>
      <c r="AS16" s="226"/>
      <c r="AT16" s="226"/>
      <c r="AU16" s="226"/>
      <c r="AV16" s="226"/>
      <c r="AW16" s="226"/>
      <c r="AX16" s="226"/>
      <c r="AY16" s="226"/>
      <c r="AZ16" s="226"/>
      <c r="BA16" s="226"/>
      <c r="BB16" s="226"/>
      <c r="BC16" s="226"/>
      <c r="BD16" s="226"/>
      <c r="BE16" s="226"/>
      <c r="BF16" s="226"/>
      <c r="BG16" s="226"/>
      <c r="BH16" s="226"/>
      <c r="BI16" s="399"/>
      <c r="BJ16" s="399"/>
      <c r="BK16" s="399"/>
      <c r="BL16" s="399"/>
      <c r="BM16" s="399"/>
      <c r="BN16" s="399"/>
      <c r="BO16" s="399"/>
      <c r="BP16" s="399"/>
      <c r="BQ16" s="399"/>
      <c r="BR16" s="399"/>
      <c r="BS16" s="399"/>
      <c r="BT16" s="399"/>
      <c r="BU16" s="399"/>
      <c r="BV16" s="399"/>
    </row>
    <row r="17" spans="1:74" ht="11.1" customHeight="1" x14ac:dyDescent="0.2">
      <c r="A17" s="1"/>
      <c r="B17" s="7" t="s">
        <v>124</v>
      </c>
      <c r="C17" s="227"/>
      <c r="D17" s="227"/>
      <c r="E17" s="227"/>
      <c r="F17" s="227"/>
      <c r="G17" s="227"/>
      <c r="H17" s="227"/>
      <c r="I17" s="227"/>
      <c r="J17" s="227"/>
      <c r="K17" s="227"/>
      <c r="L17" s="227"/>
      <c r="M17" s="227"/>
      <c r="N17" s="227"/>
      <c r="O17" s="227"/>
      <c r="P17" s="227"/>
      <c r="Q17" s="227"/>
      <c r="R17" s="227"/>
      <c r="S17" s="227"/>
      <c r="T17" s="227"/>
      <c r="U17" s="227"/>
      <c r="V17" s="227"/>
      <c r="W17" s="227"/>
      <c r="X17" s="227"/>
      <c r="Y17" s="227"/>
      <c r="Z17" s="227"/>
      <c r="AA17" s="227"/>
      <c r="AB17" s="227"/>
      <c r="AC17" s="227"/>
      <c r="AD17" s="227"/>
      <c r="AE17" s="227"/>
      <c r="AF17" s="227"/>
      <c r="AG17" s="227"/>
      <c r="AH17" s="227"/>
      <c r="AI17" s="227"/>
      <c r="AJ17" s="227"/>
      <c r="AK17" s="227"/>
      <c r="AL17" s="227"/>
      <c r="AM17" s="227"/>
      <c r="AN17" s="227"/>
      <c r="AO17" s="227"/>
      <c r="AP17" s="227"/>
      <c r="AQ17" s="227"/>
      <c r="AR17" s="227"/>
      <c r="AS17" s="227"/>
      <c r="AT17" s="227"/>
      <c r="AU17" s="227"/>
      <c r="AV17" s="227"/>
      <c r="AW17" s="227"/>
      <c r="AX17" s="227"/>
      <c r="AY17" s="227"/>
      <c r="AZ17" s="227"/>
      <c r="BA17" s="227"/>
      <c r="BB17" s="227"/>
      <c r="BC17" s="227"/>
      <c r="BD17" s="227"/>
      <c r="BE17" s="227"/>
      <c r="BF17" s="227"/>
      <c r="BG17" s="227"/>
      <c r="BH17" s="227"/>
      <c r="BI17" s="400"/>
      <c r="BJ17" s="400"/>
      <c r="BK17" s="400"/>
      <c r="BL17" s="400"/>
      <c r="BM17" s="400"/>
      <c r="BN17" s="400"/>
      <c r="BO17" s="400"/>
      <c r="BP17" s="400"/>
      <c r="BQ17" s="400"/>
      <c r="BR17" s="400"/>
      <c r="BS17" s="400"/>
      <c r="BT17" s="400"/>
      <c r="BU17" s="400"/>
      <c r="BV17" s="400"/>
    </row>
    <row r="18" spans="1:74" ht="11.1" customHeight="1" x14ac:dyDescent="0.2">
      <c r="A18" s="1" t="s">
        <v>621</v>
      </c>
      <c r="B18" s="183" t="s">
        <v>552</v>
      </c>
      <c r="C18" s="68">
        <v>57.92</v>
      </c>
      <c r="D18" s="68">
        <v>59.881</v>
      </c>
      <c r="E18" s="68">
        <v>59.472999999999999</v>
      </c>
      <c r="F18" s="68">
        <v>63.731000000000002</v>
      </c>
      <c r="G18" s="68">
        <v>62.640999999999998</v>
      </c>
      <c r="H18" s="68">
        <v>61.976999999999997</v>
      </c>
      <c r="I18" s="68">
        <v>61.052999999999997</v>
      </c>
      <c r="J18" s="68">
        <v>58.551000000000002</v>
      </c>
      <c r="K18" s="68">
        <v>58.106000000000002</v>
      </c>
      <c r="L18" s="68">
        <v>54.703000000000003</v>
      </c>
      <c r="M18" s="68">
        <v>55.972000000000001</v>
      </c>
      <c r="N18" s="68">
        <v>61.079000000000001</v>
      </c>
      <c r="O18" s="68">
        <v>64.453999999999994</v>
      </c>
      <c r="P18" s="68">
        <v>59.911999999999999</v>
      </c>
      <c r="Q18" s="68">
        <v>57.656999999999996</v>
      </c>
      <c r="R18" s="68">
        <v>54.935000000000002</v>
      </c>
      <c r="S18" s="68">
        <v>62.576999999999998</v>
      </c>
      <c r="T18" s="68">
        <v>63.14</v>
      </c>
      <c r="U18" s="68">
        <v>59.765000000000001</v>
      </c>
      <c r="V18" s="68">
        <v>57.773000000000003</v>
      </c>
      <c r="W18" s="68">
        <v>55.712000000000003</v>
      </c>
      <c r="X18" s="68">
        <v>50.685000000000002</v>
      </c>
      <c r="Y18" s="68">
        <v>53.624000000000002</v>
      </c>
      <c r="Z18" s="68">
        <v>62.085000000000001</v>
      </c>
      <c r="AA18" s="68">
        <v>69.031999999999996</v>
      </c>
      <c r="AB18" s="68">
        <v>68.141999999999996</v>
      </c>
      <c r="AC18" s="68">
        <v>64.542000000000002</v>
      </c>
      <c r="AD18" s="68">
        <v>63.271999999999998</v>
      </c>
      <c r="AE18" s="68">
        <v>61.203000000000003</v>
      </c>
      <c r="AF18" s="68">
        <v>61.35</v>
      </c>
      <c r="AG18" s="68">
        <v>58.703000000000003</v>
      </c>
      <c r="AH18" s="68">
        <v>60.374000000000002</v>
      </c>
      <c r="AI18" s="68">
        <v>62.622</v>
      </c>
      <c r="AJ18" s="68">
        <v>59.686999999999998</v>
      </c>
      <c r="AK18" s="68">
        <v>58.578000000000003</v>
      </c>
      <c r="AL18" s="68">
        <v>60.722000000000001</v>
      </c>
      <c r="AM18" s="68">
        <v>70.308999999999997</v>
      </c>
      <c r="AN18" s="68">
        <v>71.066000000000003</v>
      </c>
      <c r="AO18" s="68">
        <v>65.92</v>
      </c>
      <c r="AP18" s="68">
        <v>69.090999999999994</v>
      </c>
      <c r="AQ18" s="68">
        <v>69.707999999999998</v>
      </c>
      <c r="AR18" s="68">
        <v>73.138000000000005</v>
      </c>
      <c r="AS18" s="68">
        <v>72.616</v>
      </c>
      <c r="AT18" s="68">
        <v>65.183999999999997</v>
      </c>
      <c r="AU18" s="68">
        <v>58.841999999999999</v>
      </c>
      <c r="AV18" s="68">
        <v>60.975000000000001</v>
      </c>
      <c r="AW18" s="68">
        <v>63.052</v>
      </c>
      <c r="AX18" s="68">
        <v>65.379000000000005</v>
      </c>
      <c r="AY18" s="68">
        <v>74.254000000000005</v>
      </c>
      <c r="AZ18" s="68">
        <v>72.760999999999996</v>
      </c>
      <c r="BA18" s="68">
        <v>65.27</v>
      </c>
      <c r="BB18" s="68">
        <v>68.271000000000001</v>
      </c>
      <c r="BC18" s="68">
        <v>70.430000000000007</v>
      </c>
      <c r="BD18" s="68">
        <v>67.222999999999999</v>
      </c>
      <c r="BE18" s="68">
        <v>64.144000000000005</v>
      </c>
      <c r="BF18" s="68">
        <v>60.417000000000002</v>
      </c>
      <c r="BG18" s="68">
        <v>57.3</v>
      </c>
      <c r="BH18" s="68">
        <v>53.796782366000002</v>
      </c>
      <c r="BI18" s="329">
        <v>57.200980000000001</v>
      </c>
      <c r="BJ18" s="329">
        <v>63.124009999999998</v>
      </c>
      <c r="BK18" s="329">
        <v>68.643770000000004</v>
      </c>
      <c r="BL18" s="329">
        <v>68.97757</v>
      </c>
      <c r="BM18" s="329">
        <v>65.809030000000007</v>
      </c>
      <c r="BN18" s="329">
        <v>64.74709</v>
      </c>
      <c r="BO18" s="329">
        <v>65.575909999999993</v>
      </c>
      <c r="BP18" s="329">
        <v>66.114570000000001</v>
      </c>
      <c r="BQ18" s="329">
        <v>65.090379999999996</v>
      </c>
      <c r="BR18" s="329">
        <v>63.897010000000002</v>
      </c>
      <c r="BS18" s="329">
        <v>62.484099999999998</v>
      </c>
      <c r="BT18" s="329">
        <v>59.048340000000003</v>
      </c>
      <c r="BU18" s="329">
        <v>60.329410000000003</v>
      </c>
      <c r="BV18" s="329">
        <v>65.164249999999996</v>
      </c>
    </row>
    <row r="19" spans="1:74" ht="11.1" customHeight="1" x14ac:dyDescent="0.2">
      <c r="A19" s="1" t="s">
        <v>622</v>
      </c>
      <c r="B19" s="183" t="s">
        <v>553</v>
      </c>
      <c r="C19" s="68">
        <v>53.645000000000003</v>
      </c>
      <c r="D19" s="68">
        <v>55.066000000000003</v>
      </c>
      <c r="E19" s="68">
        <v>53.79</v>
      </c>
      <c r="F19" s="68">
        <v>50.122</v>
      </c>
      <c r="G19" s="68">
        <v>48.523000000000003</v>
      </c>
      <c r="H19" s="68">
        <v>49.293999999999997</v>
      </c>
      <c r="I19" s="68">
        <v>48.441000000000003</v>
      </c>
      <c r="J19" s="68">
        <v>46.993000000000002</v>
      </c>
      <c r="K19" s="68">
        <v>49.802</v>
      </c>
      <c r="L19" s="68">
        <v>48.033000000000001</v>
      </c>
      <c r="M19" s="68">
        <v>49.277999999999999</v>
      </c>
      <c r="N19" s="68">
        <v>51.527000000000001</v>
      </c>
      <c r="O19" s="68">
        <v>52.87</v>
      </c>
      <c r="P19" s="68">
        <v>53.250999999999998</v>
      </c>
      <c r="Q19" s="68">
        <v>49.093000000000004</v>
      </c>
      <c r="R19" s="68">
        <v>50.506999999999998</v>
      </c>
      <c r="S19" s="68">
        <v>46.914000000000001</v>
      </c>
      <c r="T19" s="68">
        <v>49.74</v>
      </c>
      <c r="U19" s="68">
        <v>48.264000000000003</v>
      </c>
      <c r="V19" s="68">
        <v>46.77</v>
      </c>
      <c r="W19" s="68">
        <v>47.082999999999998</v>
      </c>
      <c r="X19" s="68">
        <v>44.073999999999998</v>
      </c>
      <c r="Y19" s="68">
        <v>45.415999999999997</v>
      </c>
      <c r="Z19" s="68">
        <v>52.44</v>
      </c>
      <c r="AA19" s="68">
        <v>53.424999999999997</v>
      </c>
      <c r="AB19" s="68">
        <v>53.384999999999998</v>
      </c>
      <c r="AC19" s="68">
        <v>52.860999999999997</v>
      </c>
      <c r="AD19" s="68">
        <v>53.286000000000001</v>
      </c>
      <c r="AE19" s="68">
        <v>49.145000000000003</v>
      </c>
      <c r="AF19" s="68">
        <v>50.387</v>
      </c>
      <c r="AG19" s="68">
        <v>48.21</v>
      </c>
      <c r="AH19" s="68">
        <v>49.387</v>
      </c>
      <c r="AI19" s="68">
        <v>47.040999999999997</v>
      </c>
      <c r="AJ19" s="68">
        <v>45.966999999999999</v>
      </c>
      <c r="AK19" s="68">
        <v>50.052999999999997</v>
      </c>
      <c r="AL19" s="68">
        <v>53.673999999999999</v>
      </c>
      <c r="AM19" s="68">
        <v>62.335999999999999</v>
      </c>
      <c r="AN19" s="68">
        <v>60.365000000000002</v>
      </c>
      <c r="AO19" s="68">
        <v>57.094000000000001</v>
      </c>
      <c r="AP19" s="68">
        <v>54.581000000000003</v>
      </c>
      <c r="AQ19" s="68">
        <v>54.210999999999999</v>
      </c>
      <c r="AR19" s="68">
        <v>53.898000000000003</v>
      </c>
      <c r="AS19" s="68">
        <v>51.933</v>
      </c>
      <c r="AT19" s="68">
        <v>51.959000000000003</v>
      </c>
      <c r="AU19" s="68">
        <v>51.100999999999999</v>
      </c>
      <c r="AV19" s="68">
        <v>49.811</v>
      </c>
      <c r="AW19" s="68">
        <v>50.31</v>
      </c>
      <c r="AX19" s="68">
        <v>53.228999999999999</v>
      </c>
      <c r="AY19" s="68">
        <v>60.081000000000003</v>
      </c>
      <c r="AZ19" s="68">
        <v>59.963999999999999</v>
      </c>
      <c r="BA19" s="68">
        <v>56.984999999999999</v>
      </c>
      <c r="BB19" s="68">
        <v>56.805</v>
      </c>
      <c r="BC19" s="68">
        <v>55.29</v>
      </c>
      <c r="BD19" s="68">
        <v>53.579000000000001</v>
      </c>
      <c r="BE19" s="68">
        <v>53.122999999999998</v>
      </c>
      <c r="BF19" s="68">
        <v>51.503999999999998</v>
      </c>
      <c r="BG19" s="68">
        <v>50.216714285999998</v>
      </c>
      <c r="BH19" s="68">
        <v>45.119998924999997</v>
      </c>
      <c r="BI19" s="329">
        <v>47.49765</v>
      </c>
      <c r="BJ19" s="329">
        <v>51.459620000000001</v>
      </c>
      <c r="BK19" s="329">
        <v>55.506909999999998</v>
      </c>
      <c r="BL19" s="329">
        <v>55.931690000000003</v>
      </c>
      <c r="BM19" s="329">
        <v>53.325069999999997</v>
      </c>
      <c r="BN19" s="329">
        <v>51.535559999999997</v>
      </c>
      <c r="BO19" s="329">
        <v>49.54383</v>
      </c>
      <c r="BP19" s="329">
        <v>50.857050000000001</v>
      </c>
      <c r="BQ19" s="329">
        <v>50.552059999999997</v>
      </c>
      <c r="BR19" s="329">
        <v>49.692149999999998</v>
      </c>
      <c r="BS19" s="329">
        <v>49.599220000000003</v>
      </c>
      <c r="BT19" s="329">
        <v>47.348370000000003</v>
      </c>
      <c r="BU19" s="329">
        <v>48.615029999999997</v>
      </c>
      <c r="BV19" s="329">
        <v>52.019260000000003</v>
      </c>
    </row>
    <row r="20" spans="1:74" ht="11.1" customHeight="1" x14ac:dyDescent="0.2">
      <c r="A20" s="1" t="s">
        <v>623</v>
      </c>
      <c r="B20" s="183" t="s">
        <v>554</v>
      </c>
      <c r="C20" s="68">
        <v>80.215999999999994</v>
      </c>
      <c r="D20" s="68">
        <v>72.703999999999994</v>
      </c>
      <c r="E20" s="68">
        <v>75.552999999999997</v>
      </c>
      <c r="F20" s="68">
        <v>73.146000000000001</v>
      </c>
      <c r="G20" s="68">
        <v>76.858999999999995</v>
      </c>
      <c r="H20" s="68">
        <v>77.495999999999995</v>
      </c>
      <c r="I20" s="68">
        <v>76.861999999999995</v>
      </c>
      <c r="J20" s="68">
        <v>75.866</v>
      </c>
      <c r="K20" s="68">
        <v>77.305999999999997</v>
      </c>
      <c r="L20" s="68">
        <v>75.111000000000004</v>
      </c>
      <c r="M20" s="68">
        <v>73.557000000000002</v>
      </c>
      <c r="N20" s="68">
        <v>76.271000000000001</v>
      </c>
      <c r="O20" s="68">
        <v>77.477999999999994</v>
      </c>
      <c r="P20" s="68">
        <v>78.179000000000002</v>
      </c>
      <c r="Q20" s="68">
        <v>78.495000000000005</v>
      </c>
      <c r="R20" s="68">
        <v>76.575999999999993</v>
      </c>
      <c r="S20" s="68">
        <v>74.337000000000003</v>
      </c>
      <c r="T20" s="68">
        <v>73.213999999999999</v>
      </c>
      <c r="U20" s="68">
        <v>75.789000000000001</v>
      </c>
      <c r="V20" s="68">
        <v>74.349000000000004</v>
      </c>
      <c r="W20" s="68">
        <v>74.918000000000006</v>
      </c>
      <c r="X20" s="68">
        <v>75.433999999999997</v>
      </c>
      <c r="Y20" s="68">
        <v>82.728999999999999</v>
      </c>
      <c r="Z20" s="68">
        <v>84.2</v>
      </c>
      <c r="AA20" s="68">
        <v>80.766000000000005</v>
      </c>
      <c r="AB20" s="68">
        <v>81.436000000000007</v>
      </c>
      <c r="AC20" s="68">
        <v>79.84</v>
      </c>
      <c r="AD20" s="68">
        <v>76.581000000000003</v>
      </c>
      <c r="AE20" s="68">
        <v>76.801000000000002</v>
      </c>
      <c r="AF20" s="68">
        <v>74.575000000000003</v>
      </c>
      <c r="AG20" s="68">
        <v>77.251999999999995</v>
      </c>
      <c r="AH20" s="68">
        <v>74.930000000000007</v>
      </c>
      <c r="AI20" s="68">
        <v>78.105000000000004</v>
      </c>
      <c r="AJ20" s="68">
        <v>76.052000000000007</v>
      </c>
      <c r="AK20" s="68">
        <v>77.370999999999995</v>
      </c>
      <c r="AL20" s="68">
        <v>84.606999999999999</v>
      </c>
      <c r="AM20" s="68">
        <v>86.569000000000003</v>
      </c>
      <c r="AN20" s="68">
        <v>83.823999999999998</v>
      </c>
      <c r="AO20" s="68">
        <v>82.876999999999995</v>
      </c>
      <c r="AP20" s="68">
        <v>82.477000000000004</v>
      </c>
      <c r="AQ20" s="68">
        <v>82.111000000000004</v>
      </c>
      <c r="AR20" s="68">
        <v>80.28</v>
      </c>
      <c r="AS20" s="68">
        <v>79.007000000000005</v>
      </c>
      <c r="AT20" s="68">
        <v>78.138000000000005</v>
      </c>
      <c r="AU20" s="68">
        <v>83.221000000000004</v>
      </c>
      <c r="AV20" s="68">
        <v>79.302000000000007</v>
      </c>
      <c r="AW20" s="68">
        <v>82.506</v>
      </c>
      <c r="AX20" s="68">
        <v>82.783000000000001</v>
      </c>
      <c r="AY20" s="68">
        <v>86.144999999999996</v>
      </c>
      <c r="AZ20" s="68">
        <v>81.147999999999996</v>
      </c>
      <c r="BA20" s="68">
        <v>79.072000000000003</v>
      </c>
      <c r="BB20" s="68">
        <v>80.591999999999999</v>
      </c>
      <c r="BC20" s="68">
        <v>81.251000000000005</v>
      </c>
      <c r="BD20" s="68">
        <v>82.415999999999997</v>
      </c>
      <c r="BE20" s="68">
        <v>81.813999999999993</v>
      </c>
      <c r="BF20" s="68">
        <v>80.510000000000005</v>
      </c>
      <c r="BG20" s="68">
        <v>76.371714286</v>
      </c>
      <c r="BH20" s="68">
        <v>78.974234300999996</v>
      </c>
      <c r="BI20" s="329">
        <v>81.767809999999997</v>
      </c>
      <c r="BJ20" s="329">
        <v>83.275859999999994</v>
      </c>
      <c r="BK20" s="329">
        <v>82.743620000000007</v>
      </c>
      <c r="BL20" s="329">
        <v>81.669439999999994</v>
      </c>
      <c r="BM20" s="329">
        <v>81.147310000000004</v>
      </c>
      <c r="BN20" s="329">
        <v>80.663079999999994</v>
      </c>
      <c r="BO20" s="329">
        <v>81.606380000000001</v>
      </c>
      <c r="BP20" s="329">
        <v>80.588089999999994</v>
      </c>
      <c r="BQ20" s="329">
        <v>81.531720000000007</v>
      </c>
      <c r="BR20" s="329">
        <v>79.732590000000002</v>
      </c>
      <c r="BS20" s="329">
        <v>80.529709999999994</v>
      </c>
      <c r="BT20" s="329">
        <v>79.927130000000005</v>
      </c>
      <c r="BU20" s="329">
        <v>82.842439999999996</v>
      </c>
      <c r="BV20" s="329">
        <v>84.87621</v>
      </c>
    </row>
    <row r="21" spans="1:74" ht="11.1" customHeight="1" x14ac:dyDescent="0.2">
      <c r="A21" s="1" t="s">
        <v>624</v>
      </c>
      <c r="B21" s="183" t="s">
        <v>555</v>
      </c>
      <c r="C21" s="68">
        <v>7.1289999999999996</v>
      </c>
      <c r="D21" s="68">
        <v>6.9409999999999998</v>
      </c>
      <c r="E21" s="68">
        <v>6.7670000000000003</v>
      </c>
      <c r="F21" s="68">
        <v>6.5140000000000002</v>
      </c>
      <c r="G21" s="68">
        <v>5.9349999999999996</v>
      </c>
      <c r="H21" s="68">
        <v>6.5250000000000004</v>
      </c>
      <c r="I21" s="68">
        <v>6.6120000000000001</v>
      </c>
      <c r="J21" s="68">
        <v>6.7089999999999996</v>
      </c>
      <c r="K21" s="68">
        <v>6.3230000000000004</v>
      </c>
      <c r="L21" s="68">
        <v>7.2690000000000001</v>
      </c>
      <c r="M21" s="68">
        <v>7.4080000000000004</v>
      </c>
      <c r="N21" s="68">
        <v>7.07</v>
      </c>
      <c r="O21" s="68">
        <v>7.1470000000000002</v>
      </c>
      <c r="P21" s="68">
        <v>6.2560000000000002</v>
      </c>
      <c r="Q21" s="68">
        <v>6.431</v>
      </c>
      <c r="R21" s="68">
        <v>6.2839999999999998</v>
      </c>
      <c r="S21" s="68">
        <v>6.6639999999999997</v>
      </c>
      <c r="T21" s="68">
        <v>6.0960000000000001</v>
      </c>
      <c r="U21" s="68">
        <v>6.5389999999999997</v>
      </c>
      <c r="V21" s="68">
        <v>6.891</v>
      </c>
      <c r="W21" s="68">
        <v>7.41</v>
      </c>
      <c r="X21" s="68">
        <v>6.52</v>
      </c>
      <c r="Y21" s="68">
        <v>7.8579999999999997</v>
      </c>
      <c r="Z21" s="68">
        <v>7.9020000000000001</v>
      </c>
      <c r="AA21" s="68">
        <v>7.6509999999999998</v>
      </c>
      <c r="AB21" s="68">
        <v>7.7709999999999999</v>
      </c>
      <c r="AC21" s="68">
        <v>6.46</v>
      </c>
      <c r="AD21" s="68">
        <v>6.7919999999999998</v>
      </c>
      <c r="AE21" s="68">
        <v>7.0640000000000001</v>
      </c>
      <c r="AF21" s="68">
        <v>6.7610000000000001</v>
      </c>
      <c r="AG21" s="68">
        <v>6.4480000000000004</v>
      </c>
      <c r="AH21" s="68">
        <v>6.8620000000000001</v>
      </c>
      <c r="AI21" s="68">
        <v>7.1539999999999999</v>
      </c>
      <c r="AJ21" s="68">
        <v>6.8</v>
      </c>
      <c r="AK21" s="68">
        <v>7.226</v>
      </c>
      <c r="AL21" s="68">
        <v>7.7160000000000002</v>
      </c>
      <c r="AM21" s="68">
        <v>8.0009999999999994</v>
      </c>
      <c r="AN21" s="68">
        <v>8.3789999999999996</v>
      </c>
      <c r="AO21" s="68">
        <v>8.3859999999999992</v>
      </c>
      <c r="AP21" s="68">
        <v>7.6059999999999999</v>
      </c>
      <c r="AQ21" s="68">
        <v>7.5670000000000002</v>
      </c>
      <c r="AR21" s="68">
        <v>7.444</v>
      </c>
      <c r="AS21" s="68">
        <v>7.4180000000000001</v>
      </c>
      <c r="AT21" s="68">
        <v>6.8330000000000002</v>
      </c>
      <c r="AU21" s="68">
        <v>6.9370000000000003</v>
      </c>
      <c r="AV21" s="68">
        <v>7.2949999999999999</v>
      </c>
      <c r="AW21" s="68">
        <v>8.0960000000000001</v>
      </c>
      <c r="AX21" s="68">
        <v>7.91</v>
      </c>
      <c r="AY21" s="68">
        <v>8.6180000000000003</v>
      </c>
      <c r="AZ21" s="68">
        <v>8.4559999999999995</v>
      </c>
      <c r="BA21" s="68">
        <v>7.94</v>
      </c>
      <c r="BB21" s="68">
        <v>7.8090000000000002</v>
      </c>
      <c r="BC21" s="68">
        <v>7.6760000000000002</v>
      </c>
      <c r="BD21" s="68">
        <v>7.0209999999999999</v>
      </c>
      <c r="BE21" s="68">
        <v>6.6959999999999997</v>
      </c>
      <c r="BF21" s="68">
        <v>6.5069999999999997</v>
      </c>
      <c r="BG21" s="68">
        <v>6.9171428571</v>
      </c>
      <c r="BH21" s="68">
        <v>6.9732919461999998</v>
      </c>
      <c r="BI21" s="329">
        <v>7.7475290000000001</v>
      </c>
      <c r="BJ21" s="329">
        <v>7.799048</v>
      </c>
      <c r="BK21" s="329">
        <v>7.6882799999999998</v>
      </c>
      <c r="BL21" s="329">
        <v>7.5941080000000003</v>
      </c>
      <c r="BM21" s="329">
        <v>7.4308680000000003</v>
      </c>
      <c r="BN21" s="329">
        <v>7.2317049999999998</v>
      </c>
      <c r="BO21" s="329">
        <v>7.2502719999999998</v>
      </c>
      <c r="BP21" s="329">
        <v>7.4454849999999997</v>
      </c>
      <c r="BQ21" s="329">
        <v>7.3904209999999999</v>
      </c>
      <c r="BR21" s="329">
        <v>7.2399529999999999</v>
      </c>
      <c r="BS21" s="329">
        <v>7.328303</v>
      </c>
      <c r="BT21" s="329">
        <v>7.3678270000000001</v>
      </c>
      <c r="BU21" s="329">
        <v>7.9553459999999996</v>
      </c>
      <c r="BV21" s="329">
        <v>7.9578660000000001</v>
      </c>
    </row>
    <row r="22" spans="1:74" ht="11.1" customHeight="1" x14ac:dyDescent="0.2">
      <c r="A22" s="1" t="s">
        <v>625</v>
      </c>
      <c r="B22" s="183" t="s">
        <v>556</v>
      </c>
      <c r="C22" s="68">
        <v>35.526000000000003</v>
      </c>
      <c r="D22" s="68">
        <v>32.17</v>
      </c>
      <c r="E22" s="68">
        <v>29.087</v>
      </c>
      <c r="F22" s="68">
        <v>27.254999999999999</v>
      </c>
      <c r="G22" s="68">
        <v>27.373999999999999</v>
      </c>
      <c r="H22" s="68">
        <v>29.074000000000002</v>
      </c>
      <c r="I22" s="68">
        <v>29.388000000000002</v>
      </c>
      <c r="J22" s="68">
        <v>29.478000000000002</v>
      </c>
      <c r="K22" s="68">
        <v>28.248000000000001</v>
      </c>
      <c r="L22" s="68">
        <v>28.861000000000001</v>
      </c>
      <c r="M22" s="68">
        <v>30.634</v>
      </c>
      <c r="N22" s="68">
        <v>32.087000000000003</v>
      </c>
      <c r="O22" s="68">
        <v>33.905999999999999</v>
      </c>
      <c r="P22" s="68">
        <v>31.901</v>
      </c>
      <c r="Q22" s="68">
        <v>29.936</v>
      </c>
      <c r="R22" s="68">
        <v>28.457999999999998</v>
      </c>
      <c r="S22" s="68">
        <v>27.66</v>
      </c>
      <c r="T22" s="68">
        <v>27.062000000000001</v>
      </c>
      <c r="U22" s="68">
        <v>27.204000000000001</v>
      </c>
      <c r="V22" s="68">
        <v>26.361999999999998</v>
      </c>
      <c r="W22" s="68">
        <v>27.327999999999999</v>
      </c>
      <c r="X22" s="68">
        <v>26.96</v>
      </c>
      <c r="Y22" s="68">
        <v>29.928000000000001</v>
      </c>
      <c r="Z22" s="68">
        <v>33.741</v>
      </c>
      <c r="AA22" s="68">
        <v>33.103000000000002</v>
      </c>
      <c r="AB22" s="68">
        <v>30.614000000000001</v>
      </c>
      <c r="AC22" s="68">
        <v>29.228000000000002</v>
      </c>
      <c r="AD22" s="68">
        <v>28.65</v>
      </c>
      <c r="AE22" s="68">
        <v>28.370999999999999</v>
      </c>
      <c r="AF22" s="68">
        <v>28.026</v>
      </c>
      <c r="AG22" s="68">
        <v>27.106000000000002</v>
      </c>
      <c r="AH22" s="68">
        <v>26.702000000000002</v>
      </c>
      <c r="AI22" s="68">
        <v>30.294</v>
      </c>
      <c r="AJ22" s="68">
        <v>28.85</v>
      </c>
      <c r="AK22" s="68">
        <v>29.709</v>
      </c>
      <c r="AL22" s="68">
        <v>28.745999999999999</v>
      </c>
      <c r="AM22" s="68">
        <v>34.433</v>
      </c>
      <c r="AN22" s="68">
        <v>32.585000000000001</v>
      </c>
      <c r="AO22" s="68">
        <v>29.439</v>
      </c>
      <c r="AP22" s="68">
        <v>29.724</v>
      </c>
      <c r="AQ22" s="68">
        <v>29.812000000000001</v>
      </c>
      <c r="AR22" s="68">
        <v>27.902000000000001</v>
      </c>
      <c r="AS22" s="68">
        <v>29.957999999999998</v>
      </c>
      <c r="AT22" s="68">
        <v>28.297000000000001</v>
      </c>
      <c r="AU22" s="68">
        <v>27.596</v>
      </c>
      <c r="AV22" s="68">
        <v>28.210999999999999</v>
      </c>
      <c r="AW22" s="68">
        <v>29.878</v>
      </c>
      <c r="AX22" s="68">
        <v>29.286000000000001</v>
      </c>
      <c r="AY22" s="68">
        <v>30.949000000000002</v>
      </c>
      <c r="AZ22" s="68">
        <v>30.789000000000001</v>
      </c>
      <c r="BA22" s="68">
        <v>29.686</v>
      </c>
      <c r="BB22" s="68">
        <v>30.238</v>
      </c>
      <c r="BC22" s="68">
        <v>27.474</v>
      </c>
      <c r="BD22" s="68">
        <v>27.704000000000001</v>
      </c>
      <c r="BE22" s="68">
        <v>27.28</v>
      </c>
      <c r="BF22" s="68">
        <v>27.254000000000001</v>
      </c>
      <c r="BG22" s="68">
        <v>28.842142856999999</v>
      </c>
      <c r="BH22" s="68">
        <v>27.548510752999999</v>
      </c>
      <c r="BI22" s="329">
        <v>29.467189999999999</v>
      </c>
      <c r="BJ22" s="329">
        <v>31.189900000000002</v>
      </c>
      <c r="BK22" s="329">
        <v>32.862439999999999</v>
      </c>
      <c r="BL22" s="329">
        <v>31.641470000000002</v>
      </c>
      <c r="BM22" s="329">
        <v>30.015329999999999</v>
      </c>
      <c r="BN22" s="329">
        <v>28.532979999999998</v>
      </c>
      <c r="BO22" s="329">
        <v>28.013079999999999</v>
      </c>
      <c r="BP22" s="329">
        <v>28.136030000000002</v>
      </c>
      <c r="BQ22" s="329">
        <v>27.98573</v>
      </c>
      <c r="BR22" s="329">
        <v>27.589030000000001</v>
      </c>
      <c r="BS22" s="329">
        <v>27.889289999999999</v>
      </c>
      <c r="BT22" s="329">
        <v>28.05743</v>
      </c>
      <c r="BU22" s="329">
        <v>29.753170000000001</v>
      </c>
      <c r="BV22" s="329">
        <v>31.322019999999998</v>
      </c>
    </row>
    <row r="23" spans="1:74" ht="11.1" customHeight="1" x14ac:dyDescent="0.2">
      <c r="A23" s="1" t="s">
        <v>626</v>
      </c>
      <c r="B23" s="183" t="s">
        <v>123</v>
      </c>
      <c r="C23" s="68">
        <v>234.43600000000001</v>
      </c>
      <c r="D23" s="68">
        <v>226.762</v>
      </c>
      <c r="E23" s="68">
        <v>224.67</v>
      </c>
      <c r="F23" s="68">
        <v>220.768</v>
      </c>
      <c r="G23" s="68">
        <v>221.33199999999999</v>
      </c>
      <c r="H23" s="68">
        <v>224.36600000000001</v>
      </c>
      <c r="I23" s="68">
        <v>222.35599999999999</v>
      </c>
      <c r="J23" s="68">
        <v>217.59700000000001</v>
      </c>
      <c r="K23" s="68">
        <v>219.785</v>
      </c>
      <c r="L23" s="68">
        <v>213.977</v>
      </c>
      <c r="M23" s="68">
        <v>216.84899999999999</v>
      </c>
      <c r="N23" s="68">
        <v>228.03399999999999</v>
      </c>
      <c r="O23" s="68">
        <v>235.85499999999999</v>
      </c>
      <c r="P23" s="68">
        <v>229.499</v>
      </c>
      <c r="Q23" s="68">
        <v>221.61199999999999</v>
      </c>
      <c r="R23" s="68">
        <v>216.76</v>
      </c>
      <c r="S23" s="68">
        <v>218.15199999999999</v>
      </c>
      <c r="T23" s="68">
        <v>219.25200000000001</v>
      </c>
      <c r="U23" s="68">
        <v>217.56100000000001</v>
      </c>
      <c r="V23" s="68">
        <v>212.14500000000001</v>
      </c>
      <c r="W23" s="68">
        <v>212.45099999999999</v>
      </c>
      <c r="X23" s="68">
        <v>203.673</v>
      </c>
      <c r="Y23" s="68">
        <v>219.55500000000001</v>
      </c>
      <c r="Z23" s="68">
        <v>240.36799999999999</v>
      </c>
      <c r="AA23" s="68">
        <v>243.977</v>
      </c>
      <c r="AB23" s="68">
        <v>241.34800000000001</v>
      </c>
      <c r="AC23" s="68">
        <v>232.93100000000001</v>
      </c>
      <c r="AD23" s="68">
        <v>228.58099999999999</v>
      </c>
      <c r="AE23" s="68">
        <v>222.584</v>
      </c>
      <c r="AF23" s="68">
        <v>221.09899999999999</v>
      </c>
      <c r="AG23" s="68">
        <v>217.71899999999999</v>
      </c>
      <c r="AH23" s="68">
        <v>218.255</v>
      </c>
      <c r="AI23" s="68">
        <v>225.21600000000001</v>
      </c>
      <c r="AJ23" s="68">
        <v>217.35599999999999</v>
      </c>
      <c r="AK23" s="68">
        <v>222.93700000000001</v>
      </c>
      <c r="AL23" s="68">
        <v>235.465</v>
      </c>
      <c r="AM23" s="68">
        <v>261.64800000000002</v>
      </c>
      <c r="AN23" s="68">
        <v>256.21899999999999</v>
      </c>
      <c r="AO23" s="68">
        <v>243.71600000000001</v>
      </c>
      <c r="AP23" s="68">
        <v>243.47900000000001</v>
      </c>
      <c r="AQ23" s="68">
        <v>243.40899999999999</v>
      </c>
      <c r="AR23" s="68">
        <v>242.66200000000001</v>
      </c>
      <c r="AS23" s="68">
        <v>240.93199999999999</v>
      </c>
      <c r="AT23" s="68">
        <v>230.411</v>
      </c>
      <c r="AU23" s="68">
        <v>227.697</v>
      </c>
      <c r="AV23" s="68">
        <v>225.59399999999999</v>
      </c>
      <c r="AW23" s="68">
        <v>233.84200000000001</v>
      </c>
      <c r="AX23" s="68">
        <v>238.58699999999999</v>
      </c>
      <c r="AY23" s="68">
        <v>260.04700000000003</v>
      </c>
      <c r="AZ23" s="68">
        <v>253.11799999999999</v>
      </c>
      <c r="BA23" s="68">
        <v>238.953</v>
      </c>
      <c r="BB23" s="68">
        <v>243.715</v>
      </c>
      <c r="BC23" s="68">
        <v>242.12100000000001</v>
      </c>
      <c r="BD23" s="68">
        <v>237.94300000000001</v>
      </c>
      <c r="BE23" s="68">
        <v>233.05699999999999</v>
      </c>
      <c r="BF23" s="68">
        <v>226.19200000000001</v>
      </c>
      <c r="BG23" s="68">
        <v>219.64771429000001</v>
      </c>
      <c r="BH23" s="68">
        <v>212.41281828999999</v>
      </c>
      <c r="BI23" s="329">
        <v>223.68119999999999</v>
      </c>
      <c r="BJ23" s="329">
        <v>236.8484</v>
      </c>
      <c r="BK23" s="329">
        <v>247.44499999999999</v>
      </c>
      <c r="BL23" s="329">
        <v>245.8143</v>
      </c>
      <c r="BM23" s="329">
        <v>237.7276</v>
      </c>
      <c r="BN23" s="329">
        <v>232.71039999999999</v>
      </c>
      <c r="BO23" s="329">
        <v>231.98949999999999</v>
      </c>
      <c r="BP23" s="329">
        <v>233.1412</v>
      </c>
      <c r="BQ23" s="329">
        <v>232.55029999999999</v>
      </c>
      <c r="BR23" s="329">
        <v>228.1507</v>
      </c>
      <c r="BS23" s="329">
        <v>227.8306</v>
      </c>
      <c r="BT23" s="329">
        <v>221.7491</v>
      </c>
      <c r="BU23" s="329">
        <v>229.49539999999999</v>
      </c>
      <c r="BV23" s="329">
        <v>241.33959999999999</v>
      </c>
    </row>
    <row r="24" spans="1:74" ht="11.1" customHeight="1" x14ac:dyDescent="0.2">
      <c r="A24" s="1"/>
      <c r="B24" s="7" t="s">
        <v>125</v>
      </c>
      <c r="C24" s="227"/>
      <c r="D24" s="227"/>
      <c r="E24" s="227"/>
      <c r="F24" s="227"/>
      <c r="G24" s="227"/>
      <c r="H24" s="227"/>
      <c r="I24" s="227"/>
      <c r="J24" s="227"/>
      <c r="K24" s="227"/>
      <c r="L24" s="227"/>
      <c r="M24" s="227"/>
      <c r="N24" s="227"/>
      <c r="O24" s="227"/>
      <c r="P24" s="227"/>
      <c r="Q24" s="227"/>
      <c r="R24" s="227"/>
      <c r="S24" s="227"/>
      <c r="T24" s="227"/>
      <c r="U24" s="227"/>
      <c r="V24" s="227"/>
      <c r="W24" s="227"/>
      <c r="X24" s="227"/>
      <c r="Y24" s="227"/>
      <c r="Z24" s="227"/>
      <c r="AA24" s="227"/>
      <c r="AB24" s="227"/>
      <c r="AC24" s="227"/>
      <c r="AD24" s="227"/>
      <c r="AE24" s="227"/>
      <c r="AF24" s="227"/>
      <c r="AG24" s="227"/>
      <c r="AH24" s="227"/>
      <c r="AI24" s="227"/>
      <c r="AJ24" s="227"/>
      <c r="AK24" s="227"/>
      <c r="AL24" s="227"/>
      <c r="AM24" s="227"/>
      <c r="AN24" s="227"/>
      <c r="AO24" s="227"/>
      <c r="AP24" s="227"/>
      <c r="AQ24" s="227"/>
      <c r="AR24" s="227"/>
      <c r="AS24" s="227"/>
      <c r="AT24" s="227"/>
      <c r="AU24" s="227"/>
      <c r="AV24" s="227"/>
      <c r="AW24" s="227"/>
      <c r="AX24" s="227"/>
      <c r="AY24" s="227"/>
      <c r="AZ24" s="227"/>
      <c r="BA24" s="227"/>
      <c r="BB24" s="227"/>
      <c r="BC24" s="227"/>
      <c r="BD24" s="227"/>
      <c r="BE24" s="227"/>
      <c r="BF24" s="227"/>
      <c r="BG24" s="227"/>
      <c r="BH24" s="227"/>
      <c r="BI24" s="400"/>
      <c r="BJ24" s="400"/>
      <c r="BK24" s="400"/>
      <c r="BL24" s="400"/>
      <c r="BM24" s="400"/>
      <c r="BN24" s="400"/>
      <c r="BO24" s="400"/>
      <c r="BP24" s="400"/>
      <c r="BQ24" s="400"/>
      <c r="BR24" s="400"/>
      <c r="BS24" s="400"/>
      <c r="BT24" s="400"/>
      <c r="BU24" s="400"/>
      <c r="BV24" s="400"/>
    </row>
    <row r="25" spans="1:74" ht="11.1" customHeight="1" x14ac:dyDescent="0.2">
      <c r="A25" s="1" t="s">
        <v>627</v>
      </c>
      <c r="B25" s="183" t="s">
        <v>123</v>
      </c>
      <c r="C25" s="68">
        <v>55.228000000000002</v>
      </c>
      <c r="D25" s="68">
        <v>53.143000000000001</v>
      </c>
      <c r="E25" s="68">
        <v>47.326999999999998</v>
      </c>
      <c r="F25" s="68">
        <v>45.107999999999997</v>
      </c>
      <c r="G25" s="68">
        <v>46.375999999999998</v>
      </c>
      <c r="H25" s="68">
        <v>48.634</v>
      </c>
      <c r="I25" s="68">
        <v>49.725999999999999</v>
      </c>
      <c r="J25" s="68">
        <v>47.655000000000001</v>
      </c>
      <c r="K25" s="68">
        <v>39.78</v>
      </c>
      <c r="L25" s="68">
        <v>37.594999999999999</v>
      </c>
      <c r="M25" s="68">
        <v>37.548000000000002</v>
      </c>
      <c r="N25" s="68">
        <v>38.975999999999999</v>
      </c>
      <c r="O25" s="68">
        <v>39.395000000000003</v>
      </c>
      <c r="P25" s="68">
        <v>37.718000000000004</v>
      </c>
      <c r="Q25" s="68">
        <v>34.372</v>
      </c>
      <c r="R25" s="68">
        <v>31.138000000000002</v>
      </c>
      <c r="S25" s="68">
        <v>31.484999999999999</v>
      </c>
      <c r="T25" s="68">
        <v>28.785</v>
      </c>
      <c r="U25" s="68">
        <v>28.864000000000001</v>
      </c>
      <c r="V25" s="68">
        <v>27.721</v>
      </c>
      <c r="W25" s="68">
        <v>28.353999999999999</v>
      </c>
      <c r="X25" s="68">
        <v>27.798999999999999</v>
      </c>
      <c r="Y25" s="68">
        <v>29.72</v>
      </c>
      <c r="Z25" s="68">
        <v>31.236000000000001</v>
      </c>
      <c r="AA25" s="68">
        <v>30.54</v>
      </c>
      <c r="AB25" s="68">
        <v>30.423999999999999</v>
      </c>
      <c r="AC25" s="68">
        <v>26.725000000000001</v>
      </c>
      <c r="AD25" s="68">
        <v>25.096</v>
      </c>
      <c r="AE25" s="68">
        <v>26.062000000000001</v>
      </c>
      <c r="AF25" s="68">
        <v>25.212</v>
      </c>
      <c r="AG25" s="68">
        <v>24.056000000000001</v>
      </c>
      <c r="AH25" s="68">
        <v>26.03</v>
      </c>
      <c r="AI25" s="68">
        <v>29.026</v>
      </c>
      <c r="AJ25" s="68">
        <v>27.698</v>
      </c>
      <c r="AK25" s="68">
        <v>27.754000000000001</v>
      </c>
      <c r="AL25" s="68">
        <v>28.594999999999999</v>
      </c>
      <c r="AM25" s="68">
        <v>26.513000000000002</v>
      </c>
      <c r="AN25" s="68">
        <v>26.896999999999998</v>
      </c>
      <c r="AO25" s="68">
        <v>26.262</v>
      </c>
      <c r="AP25" s="68">
        <v>24.664999999999999</v>
      </c>
      <c r="AQ25" s="68">
        <v>23.375</v>
      </c>
      <c r="AR25" s="68">
        <v>24.655999999999999</v>
      </c>
      <c r="AS25" s="68">
        <v>24.445</v>
      </c>
      <c r="AT25" s="68">
        <v>25.552</v>
      </c>
      <c r="AU25" s="68">
        <v>24.803000000000001</v>
      </c>
      <c r="AV25" s="68">
        <v>25.751999999999999</v>
      </c>
      <c r="AW25" s="68">
        <v>26.134</v>
      </c>
      <c r="AX25" s="68">
        <v>28.382999999999999</v>
      </c>
      <c r="AY25" s="68">
        <v>28.495999999999999</v>
      </c>
      <c r="AZ25" s="68">
        <v>25.727</v>
      </c>
      <c r="BA25" s="68">
        <v>21.728000000000002</v>
      </c>
      <c r="BB25" s="68">
        <v>21.827999999999999</v>
      </c>
      <c r="BC25" s="68">
        <v>21.983000000000001</v>
      </c>
      <c r="BD25" s="68">
        <v>22.48</v>
      </c>
      <c r="BE25" s="68">
        <v>23.157</v>
      </c>
      <c r="BF25" s="68">
        <v>24.584</v>
      </c>
      <c r="BG25" s="68">
        <v>21.817571429000001</v>
      </c>
      <c r="BH25" s="68">
        <v>22.327695483999999</v>
      </c>
      <c r="BI25" s="329">
        <v>25.835889999999999</v>
      </c>
      <c r="BJ25" s="329">
        <v>27.46885</v>
      </c>
      <c r="BK25" s="329">
        <v>27.159990000000001</v>
      </c>
      <c r="BL25" s="329">
        <v>28.194199999999999</v>
      </c>
      <c r="BM25" s="329">
        <v>24.694790000000001</v>
      </c>
      <c r="BN25" s="329">
        <v>22.124929999999999</v>
      </c>
      <c r="BO25" s="329">
        <v>23.116859999999999</v>
      </c>
      <c r="BP25" s="329">
        <v>23.39883</v>
      </c>
      <c r="BQ25" s="329">
        <v>23.353850000000001</v>
      </c>
      <c r="BR25" s="329">
        <v>23.814309999999999</v>
      </c>
      <c r="BS25" s="329">
        <v>23.95851</v>
      </c>
      <c r="BT25" s="329">
        <v>23.612670000000001</v>
      </c>
      <c r="BU25" s="329">
        <v>23.972329999999999</v>
      </c>
      <c r="BV25" s="329">
        <v>25.342400000000001</v>
      </c>
    </row>
    <row r="26" spans="1:74" ht="11.1" customHeight="1" x14ac:dyDescent="0.2">
      <c r="A26" s="1"/>
      <c r="B26" s="7" t="s">
        <v>126</v>
      </c>
      <c r="C26" s="228"/>
      <c r="D26" s="228"/>
      <c r="E26" s="228"/>
      <c r="F26" s="228"/>
      <c r="G26" s="228"/>
      <c r="H26" s="228"/>
      <c r="I26" s="228"/>
      <c r="J26" s="228"/>
      <c r="K26" s="228"/>
      <c r="L26" s="228"/>
      <c r="M26" s="228"/>
      <c r="N26" s="228"/>
      <c r="O26" s="228"/>
      <c r="P26" s="228"/>
      <c r="Q26" s="228"/>
      <c r="R26" s="228"/>
      <c r="S26" s="228"/>
      <c r="T26" s="228"/>
      <c r="U26" s="228"/>
      <c r="V26" s="228"/>
      <c r="W26" s="228"/>
      <c r="X26" s="228"/>
      <c r="Y26" s="228"/>
      <c r="Z26" s="228"/>
      <c r="AA26" s="228"/>
      <c r="AB26" s="228"/>
      <c r="AC26" s="228"/>
      <c r="AD26" s="228"/>
      <c r="AE26" s="228"/>
      <c r="AF26" s="228"/>
      <c r="AG26" s="228"/>
      <c r="AH26" s="228"/>
      <c r="AI26" s="228"/>
      <c r="AJ26" s="228"/>
      <c r="AK26" s="228"/>
      <c r="AL26" s="228"/>
      <c r="AM26" s="228"/>
      <c r="AN26" s="228"/>
      <c r="AO26" s="228"/>
      <c r="AP26" s="228"/>
      <c r="AQ26" s="228"/>
      <c r="AR26" s="228"/>
      <c r="AS26" s="228"/>
      <c r="AT26" s="228"/>
      <c r="AU26" s="228"/>
      <c r="AV26" s="228"/>
      <c r="AW26" s="228"/>
      <c r="AX26" s="228"/>
      <c r="AY26" s="228"/>
      <c r="AZ26" s="228"/>
      <c r="BA26" s="228"/>
      <c r="BB26" s="228"/>
      <c r="BC26" s="228"/>
      <c r="BD26" s="228"/>
      <c r="BE26" s="228"/>
      <c r="BF26" s="228"/>
      <c r="BG26" s="228"/>
      <c r="BH26" s="228"/>
      <c r="BI26" s="401"/>
      <c r="BJ26" s="401"/>
      <c r="BK26" s="401"/>
      <c r="BL26" s="401"/>
      <c r="BM26" s="401"/>
      <c r="BN26" s="401"/>
      <c r="BO26" s="401"/>
      <c r="BP26" s="401"/>
      <c r="BQ26" s="401"/>
      <c r="BR26" s="401"/>
      <c r="BS26" s="401"/>
      <c r="BT26" s="401"/>
      <c r="BU26" s="401"/>
      <c r="BV26" s="401"/>
    </row>
    <row r="27" spans="1:74" ht="11.1" customHeight="1" x14ac:dyDescent="0.2">
      <c r="A27" s="1" t="s">
        <v>628</v>
      </c>
      <c r="B27" s="184" t="s">
        <v>123</v>
      </c>
      <c r="C27" s="69">
        <v>179.208</v>
      </c>
      <c r="D27" s="69">
        <v>173.619</v>
      </c>
      <c r="E27" s="69">
        <v>177.34299999999999</v>
      </c>
      <c r="F27" s="69">
        <v>175.66</v>
      </c>
      <c r="G27" s="69">
        <v>174.95599999999999</v>
      </c>
      <c r="H27" s="69">
        <v>175.732</v>
      </c>
      <c r="I27" s="69">
        <v>172.63</v>
      </c>
      <c r="J27" s="69">
        <v>169.94200000000001</v>
      </c>
      <c r="K27" s="69">
        <v>180.005</v>
      </c>
      <c r="L27" s="69">
        <v>176.38200000000001</v>
      </c>
      <c r="M27" s="69">
        <v>179.30099999999999</v>
      </c>
      <c r="N27" s="69">
        <v>189.05799999999999</v>
      </c>
      <c r="O27" s="69">
        <v>196.46</v>
      </c>
      <c r="P27" s="69">
        <v>191.78100000000001</v>
      </c>
      <c r="Q27" s="69">
        <v>187.24</v>
      </c>
      <c r="R27" s="69">
        <v>185.62200000000001</v>
      </c>
      <c r="S27" s="69">
        <v>186.667</v>
      </c>
      <c r="T27" s="69">
        <v>190.46700000000001</v>
      </c>
      <c r="U27" s="69">
        <v>188.697</v>
      </c>
      <c r="V27" s="69">
        <v>184.42400000000001</v>
      </c>
      <c r="W27" s="69">
        <v>184.09700000000001</v>
      </c>
      <c r="X27" s="69">
        <v>175.874</v>
      </c>
      <c r="Y27" s="69">
        <v>189.83500000000001</v>
      </c>
      <c r="Z27" s="69">
        <v>209.13200000000001</v>
      </c>
      <c r="AA27" s="69">
        <v>213.43700000000001</v>
      </c>
      <c r="AB27" s="69">
        <v>210.92400000000001</v>
      </c>
      <c r="AC27" s="69">
        <v>206.20599999999999</v>
      </c>
      <c r="AD27" s="69">
        <v>203.48500000000001</v>
      </c>
      <c r="AE27" s="69">
        <v>196.52199999999999</v>
      </c>
      <c r="AF27" s="69">
        <v>195.887</v>
      </c>
      <c r="AG27" s="69">
        <v>193.66300000000001</v>
      </c>
      <c r="AH27" s="69">
        <v>192.22499999999999</v>
      </c>
      <c r="AI27" s="69">
        <v>196.19</v>
      </c>
      <c r="AJ27" s="69">
        <v>189.65799999999999</v>
      </c>
      <c r="AK27" s="69">
        <v>195.18299999999999</v>
      </c>
      <c r="AL27" s="69">
        <v>206.87</v>
      </c>
      <c r="AM27" s="69">
        <v>235.13499999999999</v>
      </c>
      <c r="AN27" s="69">
        <v>229.322</v>
      </c>
      <c r="AO27" s="69">
        <v>217.45400000000001</v>
      </c>
      <c r="AP27" s="69">
        <v>218.81399999999999</v>
      </c>
      <c r="AQ27" s="69">
        <v>220.03399999999999</v>
      </c>
      <c r="AR27" s="69">
        <v>218.006</v>
      </c>
      <c r="AS27" s="69">
        <v>216.48699999999999</v>
      </c>
      <c r="AT27" s="69">
        <v>204.85900000000001</v>
      </c>
      <c r="AU27" s="69">
        <v>202.89400000000001</v>
      </c>
      <c r="AV27" s="69">
        <v>199.84200000000001</v>
      </c>
      <c r="AW27" s="69">
        <v>207.708</v>
      </c>
      <c r="AX27" s="69">
        <v>210.20400000000001</v>
      </c>
      <c r="AY27" s="69">
        <v>231.55099999999999</v>
      </c>
      <c r="AZ27" s="69">
        <v>227.39099999999999</v>
      </c>
      <c r="BA27" s="69">
        <v>217.22499999999999</v>
      </c>
      <c r="BB27" s="69">
        <v>221.887</v>
      </c>
      <c r="BC27" s="69">
        <v>220.13800000000001</v>
      </c>
      <c r="BD27" s="69">
        <v>215.46299999999999</v>
      </c>
      <c r="BE27" s="69">
        <v>209.9</v>
      </c>
      <c r="BF27" s="69">
        <v>201.608</v>
      </c>
      <c r="BG27" s="69">
        <v>197.82914285999999</v>
      </c>
      <c r="BH27" s="69">
        <v>190.08528709999999</v>
      </c>
      <c r="BI27" s="350">
        <v>197.84530000000001</v>
      </c>
      <c r="BJ27" s="350">
        <v>209.37960000000001</v>
      </c>
      <c r="BK27" s="350">
        <v>220.285</v>
      </c>
      <c r="BL27" s="350">
        <v>217.62010000000001</v>
      </c>
      <c r="BM27" s="350">
        <v>213.03280000000001</v>
      </c>
      <c r="BN27" s="350">
        <v>210.5855</v>
      </c>
      <c r="BO27" s="350">
        <v>208.87260000000001</v>
      </c>
      <c r="BP27" s="350">
        <v>209.7424</v>
      </c>
      <c r="BQ27" s="350">
        <v>209.19649999999999</v>
      </c>
      <c r="BR27" s="350">
        <v>204.3364</v>
      </c>
      <c r="BS27" s="350">
        <v>203.87209999999999</v>
      </c>
      <c r="BT27" s="350">
        <v>198.13640000000001</v>
      </c>
      <c r="BU27" s="350">
        <v>205.5231</v>
      </c>
      <c r="BV27" s="350">
        <v>215.99719999999999</v>
      </c>
    </row>
    <row r="28" spans="1:74" s="280" customFormat="1" ht="11.1" customHeight="1" x14ac:dyDescent="0.2">
      <c r="A28" s="1"/>
      <c r="B28" s="278"/>
      <c r="C28" s="279"/>
      <c r="D28" s="279"/>
      <c r="E28" s="279"/>
      <c r="F28" s="279"/>
      <c r="G28" s="279"/>
      <c r="H28" s="279"/>
      <c r="I28" s="279"/>
      <c r="J28" s="279"/>
      <c r="K28" s="279"/>
      <c r="L28" s="279"/>
      <c r="M28" s="279"/>
      <c r="N28" s="279"/>
      <c r="O28" s="279"/>
      <c r="P28" s="279"/>
      <c r="Q28" s="279"/>
      <c r="R28" s="279"/>
      <c r="S28" s="279"/>
      <c r="T28" s="279"/>
      <c r="U28" s="279"/>
      <c r="V28" s="279"/>
      <c r="W28" s="279"/>
      <c r="X28" s="279"/>
      <c r="Y28" s="279"/>
      <c r="Z28" s="279"/>
      <c r="AA28" s="279"/>
      <c r="AB28" s="279"/>
      <c r="AC28" s="279"/>
      <c r="AD28" s="279"/>
      <c r="AE28" s="279"/>
      <c r="AF28" s="279"/>
      <c r="AG28" s="279"/>
      <c r="AH28" s="279"/>
      <c r="AI28" s="279"/>
      <c r="AJ28" s="279"/>
      <c r="AK28" s="279"/>
      <c r="AL28" s="279"/>
      <c r="AM28" s="279"/>
      <c r="AN28" s="279"/>
      <c r="AO28" s="279"/>
      <c r="AP28" s="279"/>
      <c r="AQ28" s="279"/>
      <c r="AR28" s="279"/>
      <c r="AS28" s="279"/>
      <c r="AT28" s="279"/>
      <c r="AU28" s="279"/>
      <c r="AV28" s="279"/>
      <c r="AW28" s="279"/>
      <c r="AX28" s="279"/>
      <c r="AY28" s="402"/>
      <c r="AZ28" s="402"/>
      <c r="BA28" s="402"/>
      <c r="BB28" s="402"/>
      <c r="BC28" s="402"/>
      <c r="BD28" s="279"/>
      <c r="BE28" s="279"/>
      <c r="BF28" s="279"/>
      <c r="BG28" s="402"/>
      <c r="BH28" s="402"/>
      <c r="BI28" s="402"/>
      <c r="BJ28" s="402"/>
      <c r="BK28" s="402"/>
      <c r="BL28" s="402"/>
      <c r="BM28" s="402"/>
      <c r="BN28" s="402"/>
      <c r="BO28" s="402"/>
      <c r="BP28" s="402"/>
      <c r="BQ28" s="402"/>
      <c r="BR28" s="402"/>
      <c r="BS28" s="402"/>
      <c r="BT28" s="402"/>
      <c r="BU28" s="402"/>
      <c r="BV28" s="402"/>
    </row>
    <row r="29" spans="1:74" s="280" customFormat="1" ht="12" customHeight="1" x14ac:dyDescent="0.2">
      <c r="A29" s="1"/>
      <c r="B29" s="800" t="s">
        <v>1018</v>
      </c>
      <c r="C29" s="801"/>
      <c r="D29" s="801"/>
      <c r="E29" s="801"/>
      <c r="F29" s="801"/>
      <c r="G29" s="801"/>
      <c r="H29" s="801"/>
      <c r="I29" s="801"/>
      <c r="J29" s="801"/>
      <c r="K29" s="801"/>
      <c r="L29" s="801"/>
      <c r="M29" s="801"/>
      <c r="N29" s="801"/>
      <c r="O29" s="801"/>
      <c r="P29" s="801"/>
      <c r="Q29" s="801"/>
      <c r="AY29" s="532"/>
      <c r="AZ29" s="532"/>
      <c r="BA29" s="532"/>
      <c r="BB29" s="532"/>
      <c r="BC29" s="532"/>
      <c r="BD29" s="667"/>
      <c r="BE29" s="667"/>
      <c r="BF29" s="667"/>
      <c r="BG29" s="532"/>
      <c r="BH29" s="532"/>
      <c r="BI29" s="532"/>
      <c r="BJ29" s="532"/>
    </row>
    <row r="30" spans="1:74" s="280" customFormat="1" ht="12" customHeight="1" x14ac:dyDescent="0.2">
      <c r="A30" s="1"/>
      <c r="B30" s="809" t="s">
        <v>139</v>
      </c>
      <c r="C30" s="801"/>
      <c r="D30" s="801"/>
      <c r="E30" s="801"/>
      <c r="F30" s="801"/>
      <c r="G30" s="801"/>
      <c r="H30" s="801"/>
      <c r="I30" s="801"/>
      <c r="J30" s="801"/>
      <c r="K30" s="801"/>
      <c r="L30" s="801"/>
      <c r="M30" s="801"/>
      <c r="N30" s="801"/>
      <c r="O30" s="801"/>
      <c r="P30" s="801"/>
      <c r="Q30" s="801"/>
      <c r="AY30" s="532"/>
      <c r="AZ30" s="532"/>
      <c r="BA30" s="532"/>
      <c r="BB30" s="532"/>
      <c r="BC30" s="532"/>
      <c r="BD30" s="667"/>
      <c r="BE30" s="667"/>
      <c r="BF30" s="667"/>
      <c r="BG30" s="532"/>
      <c r="BH30" s="532"/>
      <c r="BI30" s="532"/>
      <c r="BJ30" s="532"/>
    </row>
    <row r="31" spans="1:74" s="446" customFormat="1" ht="12" customHeight="1" x14ac:dyDescent="0.2">
      <c r="A31" s="445"/>
      <c r="B31" s="822" t="s">
        <v>1043</v>
      </c>
      <c r="C31" s="823"/>
      <c r="D31" s="823"/>
      <c r="E31" s="823"/>
      <c r="F31" s="823"/>
      <c r="G31" s="823"/>
      <c r="H31" s="823"/>
      <c r="I31" s="823"/>
      <c r="J31" s="823"/>
      <c r="K31" s="823"/>
      <c r="L31" s="823"/>
      <c r="M31" s="823"/>
      <c r="N31" s="823"/>
      <c r="O31" s="823"/>
      <c r="P31" s="823"/>
      <c r="Q31" s="819"/>
      <c r="AY31" s="533"/>
      <c r="AZ31" s="533"/>
      <c r="BA31" s="533"/>
      <c r="BB31" s="533"/>
      <c r="BC31" s="533"/>
      <c r="BD31" s="668"/>
      <c r="BE31" s="668"/>
      <c r="BF31" s="668"/>
      <c r="BG31" s="533"/>
      <c r="BH31" s="533"/>
      <c r="BI31" s="533"/>
      <c r="BJ31" s="533"/>
    </row>
    <row r="32" spans="1:74" s="446" customFormat="1" ht="12" customHeight="1" x14ac:dyDescent="0.2">
      <c r="A32" s="445"/>
      <c r="B32" s="817" t="s">
        <v>1064</v>
      </c>
      <c r="C32" s="819"/>
      <c r="D32" s="819"/>
      <c r="E32" s="819"/>
      <c r="F32" s="819"/>
      <c r="G32" s="819"/>
      <c r="H32" s="819"/>
      <c r="I32" s="819"/>
      <c r="J32" s="819"/>
      <c r="K32" s="819"/>
      <c r="L32" s="819"/>
      <c r="M32" s="819"/>
      <c r="N32" s="819"/>
      <c r="O32" s="819"/>
      <c r="P32" s="819"/>
      <c r="Q32" s="819"/>
      <c r="AY32" s="533"/>
      <c r="AZ32" s="533"/>
      <c r="BA32" s="533"/>
      <c r="BB32" s="533"/>
      <c r="BC32" s="533"/>
      <c r="BD32" s="668"/>
      <c r="BE32" s="668"/>
      <c r="BF32" s="668"/>
      <c r="BG32" s="533"/>
      <c r="BH32" s="533"/>
      <c r="BI32" s="533"/>
      <c r="BJ32" s="533"/>
    </row>
    <row r="33" spans="1:74" s="446" customFormat="1" ht="12" customHeight="1" x14ac:dyDescent="0.2">
      <c r="A33" s="445"/>
      <c r="B33" s="848" t="s">
        <v>1065</v>
      </c>
      <c r="C33" s="819"/>
      <c r="D33" s="819"/>
      <c r="E33" s="819"/>
      <c r="F33" s="819"/>
      <c r="G33" s="819"/>
      <c r="H33" s="819"/>
      <c r="I33" s="819"/>
      <c r="J33" s="819"/>
      <c r="K33" s="819"/>
      <c r="L33" s="819"/>
      <c r="M33" s="819"/>
      <c r="N33" s="819"/>
      <c r="O33" s="819"/>
      <c r="P33" s="819"/>
      <c r="Q33" s="819"/>
      <c r="AY33" s="533"/>
      <c r="AZ33" s="533"/>
      <c r="BA33" s="533"/>
      <c r="BB33" s="533"/>
      <c r="BC33" s="533"/>
      <c r="BD33" s="668"/>
      <c r="BE33" s="668"/>
      <c r="BF33" s="668"/>
      <c r="BG33" s="533"/>
      <c r="BH33" s="533"/>
      <c r="BI33" s="533"/>
      <c r="BJ33" s="533"/>
    </row>
    <row r="34" spans="1:74" s="446" customFormat="1" ht="12" customHeight="1" x14ac:dyDescent="0.2">
      <c r="A34" s="445"/>
      <c r="B34" s="822" t="s">
        <v>1069</v>
      </c>
      <c r="C34" s="823"/>
      <c r="D34" s="823"/>
      <c r="E34" s="823"/>
      <c r="F34" s="823"/>
      <c r="G34" s="823"/>
      <c r="H34" s="823"/>
      <c r="I34" s="823"/>
      <c r="J34" s="823"/>
      <c r="K34" s="823"/>
      <c r="L34" s="823"/>
      <c r="M34" s="823"/>
      <c r="N34" s="823"/>
      <c r="O34" s="823"/>
      <c r="P34" s="823"/>
      <c r="Q34" s="819"/>
      <c r="AY34" s="533"/>
      <c r="AZ34" s="533"/>
      <c r="BA34" s="533"/>
      <c r="BB34" s="533"/>
      <c r="BC34" s="533"/>
      <c r="BD34" s="668"/>
      <c r="BE34" s="668"/>
      <c r="BF34" s="668"/>
      <c r="BG34" s="533"/>
      <c r="BH34" s="533"/>
      <c r="BI34" s="533"/>
      <c r="BJ34" s="533"/>
    </row>
    <row r="35" spans="1:74" s="446" customFormat="1" ht="12" customHeight="1" x14ac:dyDescent="0.2">
      <c r="A35" s="445"/>
      <c r="B35" s="824" t="s">
        <v>1070</v>
      </c>
      <c r="C35" s="818"/>
      <c r="D35" s="818"/>
      <c r="E35" s="818"/>
      <c r="F35" s="818"/>
      <c r="G35" s="818"/>
      <c r="H35" s="818"/>
      <c r="I35" s="818"/>
      <c r="J35" s="818"/>
      <c r="K35" s="818"/>
      <c r="L35" s="818"/>
      <c r="M35" s="818"/>
      <c r="N35" s="818"/>
      <c r="O35" s="818"/>
      <c r="P35" s="818"/>
      <c r="Q35" s="819"/>
      <c r="AY35" s="533"/>
      <c r="AZ35" s="533"/>
      <c r="BA35" s="533"/>
      <c r="BB35" s="533"/>
      <c r="BC35" s="533"/>
      <c r="BD35" s="668"/>
      <c r="BE35" s="668"/>
      <c r="BF35" s="668"/>
      <c r="BG35" s="533"/>
      <c r="BH35" s="533"/>
      <c r="BI35" s="533"/>
      <c r="BJ35" s="533"/>
    </row>
    <row r="36" spans="1:74" s="446" customFormat="1" ht="12" customHeight="1" x14ac:dyDescent="0.2">
      <c r="A36" s="445"/>
      <c r="B36" s="817" t="s">
        <v>1047</v>
      </c>
      <c r="C36" s="818"/>
      <c r="D36" s="818"/>
      <c r="E36" s="818"/>
      <c r="F36" s="818"/>
      <c r="G36" s="818"/>
      <c r="H36" s="818"/>
      <c r="I36" s="818"/>
      <c r="J36" s="818"/>
      <c r="K36" s="818"/>
      <c r="L36" s="818"/>
      <c r="M36" s="818"/>
      <c r="N36" s="818"/>
      <c r="O36" s="818"/>
      <c r="P36" s="818"/>
      <c r="Q36" s="819"/>
      <c r="AY36" s="533"/>
      <c r="AZ36" s="533"/>
      <c r="BA36" s="533"/>
      <c r="BB36" s="533"/>
      <c r="BC36" s="533"/>
      <c r="BD36" s="668"/>
      <c r="BE36" s="668"/>
      <c r="BF36" s="668"/>
      <c r="BG36" s="533"/>
      <c r="BH36" s="533"/>
      <c r="BI36" s="533"/>
      <c r="BJ36" s="533"/>
    </row>
    <row r="37" spans="1:74" s="447" customFormat="1" ht="12" customHeight="1" x14ac:dyDescent="0.2">
      <c r="A37" s="436"/>
      <c r="B37" s="831" t="s">
        <v>1156</v>
      </c>
      <c r="C37" s="819"/>
      <c r="D37" s="819"/>
      <c r="E37" s="819"/>
      <c r="F37" s="819"/>
      <c r="G37" s="819"/>
      <c r="H37" s="819"/>
      <c r="I37" s="819"/>
      <c r="J37" s="819"/>
      <c r="K37" s="819"/>
      <c r="L37" s="819"/>
      <c r="M37" s="819"/>
      <c r="N37" s="819"/>
      <c r="O37" s="819"/>
      <c r="P37" s="819"/>
      <c r="Q37" s="819"/>
      <c r="AY37" s="534"/>
      <c r="AZ37" s="534"/>
      <c r="BA37" s="534"/>
      <c r="BB37" s="534"/>
      <c r="BC37" s="534"/>
      <c r="BD37" s="669"/>
      <c r="BE37" s="669"/>
      <c r="BF37" s="669"/>
      <c r="BG37" s="534"/>
      <c r="BH37" s="534"/>
      <c r="BI37" s="534"/>
      <c r="BJ37" s="534"/>
    </row>
    <row r="38" spans="1:74" x14ac:dyDescent="0.15">
      <c r="BK38" s="403"/>
      <c r="BL38" s="403"/>
      <c r="BM38" s="403"/>
      <c r="BN38" s="403"/>
      <c r="BO38" s="403"/>
      <c r="BP38" s="403"/>
      <c r="BQ38" s="403"/>
      <c r="BR38" s="403"/>
      <c r="BS38" s="403"/>
      <c r="BT38" s="403"/>
      <c r="BU38" s="403"/>
      <c r="BV38" s="403"/>
    </row>
    <row r="39" spans="1:74" x14ac:dyDescent="0.15">
      <c r="BK39" s="403"/>
      <c r="BL39" s="403"/>
      <c r="BM39" s="403"/>
      <c r="BN39" s="403"/>
      <c r="BO39" s="403"/>
      <c r="BP39" s="403"/>
      <c r="BQ39" s="403"/>
      <c r="BR39" s="403"/>
      <c r="BS39" s="403"/>
      <c r="BT39" s="403"/>
      <c r="BU39" s="403"/>
      <c r="BV39" s="403"/>
    </row>
    <row r="40" spans="1:74" x14ac:dyDescent="0.15">
      <c r="BK40" s="403"/>
      <c r="BL40" s="403"/>
      <c r="BM40" s="403"/>
      <c r="BN40" s="403"/>
      <c r="BO40" s="403"/>
      <c r="BP40" s="403"/>
      <c r="BQ40" s="403"/>
      <c r="BR40" s="403"/>
      <c r="BS40" s="403"/>
      <c r="BT40" s="403"/>
      <c r="BU40" s="403"/>
      <c r="BV40" s="403"/>
    </row>
    <row r="41" spans="1:74" x14ac:dyDescent="0.15">
      <c r="BK41" s="403"/>
      <c r="BL41" s="403"/>
      <c r="BM41" s="403"/>
      <c r="BN41" s="403"/>
      <c r="BO41" s="403"/>
      <c r="BP41" s="403"/>
      <c r="BQ41" s="403"/>
      <c r="BR41" s="403"/>
      <c r="BS41" s="403"/>
      <c r="BT41" s="403"/>
      <c r="BU41" s="403"/>
      <c r="BV41" s="403"/>
    </row>
    <row r="42" spans="1:74" x14ac:dyDescent="0.15">
      <c r="BK42" s="403"/>
      <c r="BL42" s="403"/>
      <c r="BM42" s="403"/>
      <c r="BN42" s="403"/>
      <c r="BO42" s="403"/>
      <c r="BP42" s="403"/>
      <c r="BQ42" s="403"/>
      <c r="BR42" s="403"/>
      <c r="BS42" s="403"/>
      <c r="BT42" s="403"/>
      <c r="BU42" s="403"/>
      <c r="BV42" s="403"/>
    </row>
    <row r="43" spans="1:74" x14ac:dyDescent="0.15">
      <c r="BK43" s="403"/>
      <c r="BL43" s="403"/>
      <c r="BM43" s="403"/>
      <c r="BN43" s="403"/>
      <c r="BO43" s="403"/>
      <c r="BP43" s="403"/>
      <c r="BQ43" s="403"/>
      <c r="BR43" s="403"/>
      <c r="BS43" s="403"/>
      <c r="BT43" s="403"/>
      <c r="BU43" s="403"/>
      <c r="BV43" s="403"/>
    </row>
    <row r="44" spans="1:74" x14ac:dyDescent="0.15">
      <c r="BK44" s="403"/>
      <c r="BL44" s="403"/>
      <c r="BM44" s="403"/>
      <c r="BN44" s="403"/>
      <c r="BO44" s="403"/>
      <c r="BP44" s="403"/>
      <c r="BQ44" s="403"/>
      <c r="BR44" s="403"/>
      <c r="BS44" s="403"/>
      <c r="BT44" s="403"/>
      <c r="BU44" s="403"/>
      <c r="BV44" s="403"/>
    </row>
    <row r="45" spans="1:74" x14ac:dyDescent="0.15">
      <c r="BK45" s="403"/>
      <c r="BL45" s="403"/>
      <c r="BM45" s="403"/>
      <c r="BN45" s="403"/>
      <c r="BO45" s="403"/>
      <c r="BP45" s="403"/>
      <c r="BQ45" s="403"/>
      <c r="BR45" s="403"/>
      <c r="BS45" s="403"/>
      <c r="BT45" s="403"/>
      <c r="BU45" s="403"/>
      <c r="BV45" s="403"/>
    </row>
    <row r="46" spans="1:74" x14ac:dyDescent="0.15">
      <c r="BK46" s="403"/>
      <c r="BL46" s="403"/>
      <c r="BM46" s="403"/>
      <c r="BN46" s="403"/>
      <c r="BO46" s="403"/>
      <c r="BP46" s="403"/>
      <c r="BQ46" s="403"/>
      <c r="BR46" s="403"/>
      <c r="BS46" s="403"/>
      <c r="BT46" s="403"/>
      <c r="BU46" s="403"/>
      <c r="BV46" s="403"/>
    </row>
    <row r="47" spans="1:74" x14ac:dyDescent="0.15">
      <c r="BK47" s="403"/>
      <c r="BL47" s="403"/>
      <c r="BM47" s="403"/>
      <c r="BN47" s="403"/>
      <c r="BO47" s="403"/>
      <c r="BP47" s="403"/>
      <c r="BQ47" s="403"/>
      <c r="BR47" s="403"/>
      <c r="BS47" s="403"/>
      <c r="BT47" s="403"/>
      <c r="BU47" s="403"/>
      <c r="BV47" s="403"/>
    </row>
    <row r="48" spans="1:74" x14ac:dyDescent="0.15">
      <c r="BK48" s="403"/>
      <c r="BL48" s="403"/>
      <c r="BM48" s="403"/>
      <c r="BN48" s="403"/>
      <c r="BO48" s="403"/>
      <c r="BP48" s="403"/>
      <c r="BQ48" s="403"/>
      <c r="BR48" s="403"/>
      <c r="BS48" s="403"/>
      <c r="BT48" s="403"/>
      <c r="BU48" s="403"/>
      <c r="BV48" s="403"/>
    </row>
    <row r="49" spans="63:74" x14ac:dyDescent="0.15">
      <c r="BK49" s="403"/>
      <c r="BL49" s="403"/>
      <c r="BM49" s="403"/>
      <c r="BN49" s="403"/>
      <c r="BO49" s="403"/>
      <c r="BP49" s="403"/>
      <c r="BQ49" s="403"/>
      <c r="BR49" s="403"/>
      <c r="BS49" s="403"/>
      <c r="BT49" s="403"/>
      <c r="BU49" s="403"/>
      <c r="BV49" s="403"/>
    </row>
    <row r="50" spans="63:74" x14ac:dyDescent="0.15">
      <c r="BK50" s="403"/>
      <c r="BL50" s="403"/>
      <c r="BM50" s="403"/>
      <c r="BN50" s="403"/>
      <c r="BO50" s="403"/>
      <c r="BP50" s="403"/>
      <c r="BQ50" s="403"/>
      <c r="BR50" s="403"/>
      <c r="BS50" s="403"/>
      <c r="BT50" s="403"/>
      <c r="BU50" s="403"/>
      <c r="BV50" s="403"/>
    </row>
    <row r="51" spans="63:74" x14ac:dyDescent="0.15">
      <c r="BK51" s="403"/>
      <c r="BL51" s="403"/>
      <c r="BM51" s="403"/>
      <c r="BN51" s="403"/>
      <c r="BO51" s="403"/>
      <c r="BP51" s="403"/>
      <c r="BQ51" s="403"/>
      <c r="BR51" s="403"/>
      <c r="BS51" s="403"/>
      <c r="BT51" s="403"/>
      <c r="BU51" s="403"/>
      <c r="BV51" s="403"/>
    </row>
    <row r="52" spans="63:74" x14ac:dyDescent="0.15">
      <c r="BK52" s="403"/>
      <c r="BL52" s="403"/>
      <c r="BM52" s="403"/>
      <c r="BN52" s="403"/>
      <c r="BO52" s="403"/>
      <c r="BP52" s="403"/>
      <c r="BQ52" s="403"/>
      <c r="BR52" s="403"/>
      <c r="BS52" s="403"/>
      <c r="BT52" s="403"/>
      <c r="BU52" s="403"/>
      <c r="BV52" s="403"/>
    </row>
    <row r="53" spans="63:74" x14ac:dyDescent="0.15">
      <c r="BK53" s="403"/>
      <c r="BL53" s="403"/>
      <c r="BM53" s="403"/>
      <c r="BN53" s="403"/>
      <c r="BO53" s="403"/>
      <c r="BP53" s="403"/>
      <c r="BQ53" s="403"/>
      <c r="BR53" s="403"/>
      <c r="BS53" s="403"/>
      <c r="BT53" s="403"/>
      <c r="BU53" s="403"/>
      <c r="BV53" s="403"/>
    </row>
    <row r="54" spans="63:74" x14ac:dyDescent="0.15">
      <c r="BK54" s="403"/>
      <c r="BL54" s="403"/>
      <c r="BM54" s="403"/>
      <c r="BN54" s="403"/>
      <c r="BO54" s="403"/>
      <c r="BP54" s="403"/>
      <c r="BQ54" s="403"/>
      <c r="BR54" s="403"/>
      <c r="BS54" s="403"/>
      <c r="BT54" s="403"/>
      <c r="BU54" s="403"/>
      <c r="BV54" s="403"/>
    </row>
    <row r="55" spans="63:74" x14ac:dyDescent="0.15">
      <c r="BK55" s="403"/>
      <c r="BL55" s="403"/>
      <c r="BM55" s="403"/>
      <c r="BN55" s="403"/>
      <c r="BO55" s="403"/>
      <c r="BP55" s="403"/>
      <c r="BQ55" s="403"/>
      <c r="BR55" s="403"/>
      <c r="BS55" s="403"/>
      <c r="BT55" s="403"/>
      <c r="BU55" s="403"/>
      <c r="BV55" s="403"/>
    </row>
    <row r="56" spans="63:74" x14ac:dyDescent="0.15">
      <c r="BK56" s="403"/>
      <c r="BL56" s="403"/>
      <c r="BM56" s="403"/>
      <c r="BN56" s="403"/>
      <c r="BO56" s="403"/>
      <c r="BP56" s="403"/>
      <c r="BQ56" s="403"/>
      <c r="BR56" s="403"/>
      <c r="BS56" s="403"/>
      <c r="BT56" s="403"/>
      <c r="BU56" s="403"/>
      <c r="BV56" s="403"/>
    </row>
    <row r="57" spans="63:74" x14ac:dyDescent="0.15">
      <c r="BK57" s="403"/>
      <c r="BL57" s="403"/>
      <c r="BM57" s="403"/>
      <c r="BN57" s="403"/>
      <c r="BO57" s="403"/>
      <c r="BP57" s="403"/>
      <c r="BQ57" s="403"/>
      <c r="BR57" s="403"/>
      <c r="BS57" s="403"/>
      <c r="BT57" s="403"/>
      <c r="BU57" s="403"/>
      <c r="BV57" s="403"/>
    </row>
    <row r="58" spans="63:74" x14ac:dyDescent="0.15">
      <c r="BK58" s="403"/>
      <c r="BL58" s="403"/>
      <c r="BM58" s="403"/>
      <c r="BN58" s="403"/>
      <c r="BO58" s="403"/>
      <c r="BP58" s="403"/>
      <c r="BQ58" s="403"/>
      <c r="BR58" s="403"/>
      <c r="BS58" s="403"/>
      <c r="BT58" s="403"/>
      <c r="BU58" s="403"/>
      <c r="BV58" s="403"/>
    </row>
    <row r="59" spans="63:74" x14ac:dyDescent="0.15">
      <c r="BK59" s="403"/>
      <c r="BL59" s="403"/>
      <c r="BM59" s="403"/>
      <c r="BN59" s="403"/>
      <c r="BO59" s="403"/>
      <c r="BP59" s="403"/>
      <c r="BQ59" s="403"/>
      <c r="BR59" s="403"/>
      <c r="BS59" s="403"/>
      <c r="BT59" s="403"/>
      <c r="BU59" s="403"/>
      <c r="BV59" s="403"/>
    </row>
    <row r="60" spans="63:74" x14ac:dyDescent="0.15">
      <c r="BK60" s="403"/>
      <c r="BL60" s="403"/>
      <c r="BM60" s="403"/>
      <c r="BN60" s="403"/>
      <c r="BO60" s="403"/>
      <c r="BP60" s="403"/>
      <c r="BQ60" s="403"/>
      <c r="BR60" s="403"/>
      <c r="BS60" s="403"/>
      <c r="BT60" s="403"/>
      <c r="BU60" s="403"/>
      <c r="BV60" s="403"/>
    </row>
    <row r="61" spans="63:74" x14ac:dyDescent="0.15">
      <c r="BK61" s="403"/>
      <c r="BL61" s="403"/>
      <c r="BM61" s="403"/>
      <c r="BN61" s="403"/>
      <c r="BO61" s="403"/>
      <c r="BP61" s="403"/>
      <c r="BQ61" s="403"/>
      <c r="BR61" s="403"/>
      <c r="BS61" s="403"/>
      <c r="BT61" s="403"/>
      <c r="BU61" s="403"/>
      <c r="BV61" s="403"/>
    </row>
    <row r="62" spans="63:74" x14ac:dyDescent="0.15">
      <c r="BK62" s="403"/>
      <c r="BL62" s="403"/>
      <c r="BM62" s="403"/>
      <c r="BN62" s="403"/>
      <c r="BO62" s="403"/>
      <c r="BP62" s="403"/>
      <c r="BQ62" s="403"/>
      <c r="BR62" s="403"/>
      <c r="BS62" s="403"/>
      <c r="BT62" s="403"/>
      <c r="BU62" s="403"/>
      <c r="BV62" s="403"/>
    </row>
    <row r="63" spans="63:74" x14ac:dyDescent="0.15">
      <c r="BK63" s="403"/>
      <c r="BL63" s="403"/>
      <c r="BM63" s="403"/>
      <c r="BN63" s="403"/>
      <c r="BO63" s="403"/>
      <c r="BP63" s="403"/>
      <c r="BQ63" s="403"/>
      <c r="BR63" s="403"/>
      <c r="BS63" s="403"/>
      <c r="BT63" s="403"/>
      <c r="BU63" s="403"/>
      <c r="BV63" s="403"/>
    </row>
    <row r="64" spans="63:74" x14ac:dyDescent="0.15">
      <c r="BK64" s="403"/>
      <c r="BL64" s="403"/>
      <c r="BM64" s="403"/>
      <c r="BN64" s="403"/>
      <c r="BO64" s="403"/>
      <c r="BP64" s="403"/>
      <c r="BQ64" s="403"/>
      <c r="BR64" s="403"/>
      <c r="BS64" s="403"/>
      <c r="BT64" s="403"/>
      <c r="BU64" s="403"/>
      <c r="BV64" s="403"/>
    </row>
    <row r="65" spans="63:74" x14ac:dyDescent="0.15">
      <c r="BK65" s="403"/>
      <c r="BL65" s="403"/>
      <c r="BM65" s="403"/>
      <c r="BN65" s="403"/>
      <c r="BO65" s="403"/>
      <c r="BP65" s="403"/>
      <c r="BQ65" s="403"/>
      <c r="BR65" s="403"/>
      <c r="BS65" s="403"/>
      <c r="BT65" s="403"/>
      <c r="BU65" s="403"/>
      <c r="BV65" s="403"/>
    </row>
    <row r="66" spans="63:74" x14ac:dyDescent="0.15">
      <c r="BK66" s="403"/>
      <c r="BL66" s="403"/>
      <c r="BM66" s="403"/>
      <c r="BN66" s="403"/>
      <c r="BO66" s="403"/>
      <c r="BP66" s="403"/>
      <c r="BQ66" s="403"/>
      <c r="BR66" s="403"/>
      <c r="BS66" s="403"/>
      <c r="BT66" s="403"/>
      <c r="BU66" s="403"/>
      <c r="BV66" s="403"/>
    </row>
    <row r="67" spans="63:74" x14ac:dyDescent="0.15">
      <c r="BK67" s="403"/>
      <c r="BL67" s="403"/>
      <c r="BM67" s="403"/>
      <c r="BN67" s="403"/>
      <c r="BO67" s="403"/>
      <c r="BP67" s="403"/>
      <c r="BQ67" s="403"/>
      <c r="BR67" s="403"/>
      <c r="BS67" s="403"/>
      <c r="BT67" s="403"/>
      <c r="BU67" s="403"/>
      <c r="BV67" s="403"/>
    </row>
    <row r="68" spans="63:74" x14ac:dyDescent="0.15">
      <c r="BK68" s="403"/>
      <c r="BL68" s="403"/>
      <c r="BM68" s="403"/>
      <c r="BN68" s="403"/>
      <c r="BO68" s="403"/>
      <c r="BP68" s="403"/>
      <c r="BQ68" s="403"/>
      <c r="BR68" s="403"/>
      <c r="BS68" s="403"/>
      <c r="BT68" s="403"/>
      <c r="BU68" s="403"/>
      <c r="BV68" s="403"/>
    </row>
    <row r="69" spans="63:74" x14ac:dyDescent="0.15">
      <c r="BK69" s="403"/>
      <c r="BL69" s="403"/>
      <c r="BM69" s="403"/>
      <c r="BN69" s="403"/>
      <c r="BO69" s="403"/>
      <c r="BP69" s="403"/>
      <c r="BQ69" s="403"/>
      <c r="BR69" s="403"/>
      <c r="BS69" s="403"/>
      <c r="BT69" s="403"/>
      <c r="BU69" s="403"/>
      <c r="BV69" s="403"/>
    </row>
    <row r="70" spans="63:74" x14ac:dyDescent="0.15">
      <c r="BK70" s="403"/>
      <c r="BL70" s="403"/>
      <c r="BM70" s="403"/>
      <c r="BN70" s="403"/>
      <c r="BO70" s="403"/>
      <c r="BP70" s="403"/>
      <c r="BQ70" s="403"/>
      <c r="BR70" s="403"/>
      <c r="BS70" s="403"/>
      <c r="BT70" s="403"/>
      <c r="BU70" s="403"/>
      <c r="BV70" s="403"/>
    </row>
    <row r="71" spans="63:74" x14ac:dyDescent="0.15">
      <c r="BK71" s="403"/>
      <c r="BL71" s="403"/>
      <c r="BM71" s="403"/>
      <c r="BN71" s="403"/>
      <c r="BO71" s="403"/>
      <c r="BP71" s="403"/>
      <c r="BQ71" s="403"/>
      <c r="BR71" s="403"/>
      <c r="BS71" s="403"/>
      <c r="BT71" s="403"/>
      <c r="BU71" s="403"/>
      <c r="BV71" s="403"/>
    </row>
    <row r="72" spans="63:74" x14ac:dyDescent="0.15">
      <c r="BK72" s="403"/>
      <c r="BL72" s="403"/>
      <c r="BM72" s="403"/>
      <c r="BN72" s="403"/>
      <c r="BO72" s="403"/>
      <c r="BP72" s="403"/>
      <c r="BQ72" s="403"/>
      <c r="BR72" s="403"/>
      <c r="BS72" s="403"/>
      <c r="BT72" s="403"/>
      <c r="BU72" s="403"/>
      <c r="BV72" s="403"/>
    </row>
    <row r="73" spans="63:74" x14ac:dyDescent="0.15">
      <c r="BK73" s="403"/>
      <c r="BL73" s="403"/>
      <c r="BM73" s="403"/>
      <c r="BN73" s="403"/>
      <c r="BO73" s="403"/>
      <c r="BP73" s="403"/>
      <c r="BQ73" s="403"/>
      <c r="BR73" s="403"/>
      <c r="BS73" s="403"/>
      <c r="BT73" s="403"/>
      <c r="BU73" s="403"/>
      <c r="BV73" s="403"/>
    </row>
    <row r="74" spans="63:74" x14ac:dyDescent="0.15">
      <c r="BK74" s="403"/>
      <c r="BL74" s="403"/>
      <c r="BM74" s="403"/>
      <c r="BN74" s="403"/>
      <c r="BO74" s="403"/>
      <c r="BP74" s="403"/>
      <c r="BQ74" s="403"/>
      <c r="BR74" s="403"/>
      <c r="BS74" s="403"/>
      <c r="BT74" s="403"/>
      <c r="BU74" s="403"/>
      <c r="BV74" s="403"/>
    </row>
    <row r="75" spans="63:74" x14ac:dyDescent="0.15">
      <c r="BK75" s="403"/>
      <c r="BL75" s="403"/>
      <c r="BM75" s="403"/>
      <c r="BN75" s="403"/>
      <c r="BO75" s="403"/>
      <c r="BP75" s="403"/>
      <c r="BQ75" s="403"/>
      <c r="BR75" s="403"/>
      <c r="BS75" s="403"/>
      <c r="BT75" s="403"/>
      <c r="BU75" s="403"/>
      <c r="BV75" s="403"/>
    </row>
    <row r="76" spans="63:74" x14ac:dyDescent="0.15">
      <c r="BK76" s="403"/>
      <c r="BL76" s="403"/>
      <c r="BM76" s="403"/>
      <c r="BN76" s="403"/>
      <c r="BO76" s="403"/>
      <c r="BP76" s="403"/>
      <c r="BQ76" s="403"/>
      <c r="BR76" s="403"/>
      <c r="BS76" s="403"/>
      <c r="BT76" s="403"/>
      <c r="BU76" s="403"/>
      <c r="BV76" s="403"/>
    </row>
    <row r="77" spans="63:74" x14ac:dyDescent="0.15">
      <c r="BK77" s="403"/>
      <c r="BL77" s="403"/>
      <c r="BM77" s="403"/>
      <c r="BN77" s="403"/>
      <c r="BO77" s="403"/>
      <c r="BP77" s="403"/>
      <c r="BQ77" s="403"/>
      <c r="BR77" s="403"/>
      <c r="BS77" s="403"/>
      <c r="BT77" s="403"/>
      <c r="BU77" s="403"/>
      <c r="BV77" s="403"/>
    </row>
    <row r="78" spans="63:74" x14ac:dyDescent="0.15">
      <c r="BK78" s="403"/>
      <c r="BL78" s="403"/>
      <c r="BM78" s="403"/>
      <c r="BN78" s="403"/>
      <c r="BO78" s="403"/>
      <c r="BP78" s="403"/>
      <c r="BQ78" s="403"/>
      <c r="BR78" s="403"/>
      <c r="BS78" s="403"/>
      <c r="BT78" s="403"/>
      <c r="BU78" s="403"/>
      <c r="BV78" s="403"/>
    </row>
    <row r="79" spans="63:74" x14ac:dyDescent="0.15">
      <c r="BK79" s="403"/>
      <c r="BL79" s="403"/>
      <c r="BM79" s="403"/>
      <c r="BN79" s="403"/>
      <c r="BO79" s="403"/>
      <c r="BP79" s="403"/>
      <c r="BQ79" s="403"/>
      <c r="BR79" s="403"/>
      <c r="BS79" s="403"/>
      <c r="BT79" s="403"/>
      <c r="BU79" s="403"/>
      <c r="BV79" s="403"/>
    </row>
    <row r="80" spans="63:74" x14ac:dyDescent="0.15">
      <c r="BK80" s="403"/>
      <c r="BL80" s="403"/>
      <c r="BM80" s="403"/>
      <c r="BN80" s="403"/>
      <c r="BO80" s="403"/>
      <c r="BP80" s="403"/>
      <c r="BQ80" s="403"/>
      <c r="BR80" s="403"/>
      <c r="BS80" s="403"/>
      <c r="BT80" s="403"/>
      <c r="BU80" s="403"/>
      <c r="BV80" s="403"/>
    </row>
    <row r="81" spans="63:74" x14ac:dyDescent="0.15">
      <c r="BK81" s="403"/>
      <c r="BL81" s="403"/>
      <c r="BM81" s="403"/>
      <c r="BN81" s="403"/>
      <c r="BO81" s="403"/>
      <c r="BP81" s="403"/>
      <c r="BQ81" s="403"/>
      <c r="BR81" s="403"/>
      <c r="BS81" s="403"/>
      <c r="BT81" s="403"/>
      <c r="BU81" s="403"/>
      <c r="BV81" s="403"/>
    </row>
    <row r="82" spans="63:74" x14ac:dyDescent="0.15">
      <c r="BK82" s="403"/>
      <c r="BL82" s="403"/>
      <c r="BM82" s="403"/>
      <c r="BN82" s="403"/>
      <c r="BO82" s="403"/>
      <c r="BP82" s="403"/>
      <c r="BQ82" s="403"/>
      <c r="BR82" s="403"/>
      <c r="BS82" s="403"/>
      <c r="BT82" s="403"/>
      <c r="BU82" s="403"/>
      <c r="BV82" s="403"/>
    </row>
    <row r="83" spans="63:74" x14ac:dyDescent="0.15">
      <c r="BK83" s="403"/>
      <c r="BL83" s="403"/>
      <c r="BM83" s="403"/>
      <c r="BN83" s="403"/>
      <c r="BO83" s="403"/>
      <c r="BP83" s="403"/>
      <c r="BQ83" s="403"/>
      <c r="BR83" s="403"/>
      <c r="BS83" s="403"/>
      <c r="BT83" s="403"/>
      <c r="BU83" s="403"/>
      <c r="BV83" s="403"/>
    </row>
    <row r="84" spans="63:74" x14ac:dyDescent="0.15">
      <c r="BK84" s="403"/>
      <c r="BL84" s="403"/>
      <c r="BM84" s="403"/>
      <c r="BN84" s="403"/>
      <c r="BO84" s="403"/>
      <c r="BP84" s="403"/>
      <c r="BQ84" s="403"/>
      <c r="BR84" s="403"/>
      <c r="BS84" s="403"/>
      <c r="BT84" s="403"/>
      <c r="BU84" s="403"/>
      <c r="BV84" s="403"/>
    </row>
    <row r="85" spans="63:74" x14ac:dyDescent="0.15">
      <c r="BK85" s="403"/>
      <c r="BL85" s="403"/>
      <c r="BM85" s="403"/>
      <c r="BN85" s="403"/>
      <c r="BO85" s="403"/>
      <c r="BP85" s="403"/>
      <c r="BQ85" s="403"/>
      <c r="BR85" s="403"/>
      <c r="BS85" s="403"/>
      <c r="BT85" s="403"/>
      <c r="BU85" s="403"/>
      <c r="BV85" s="403"/>
    </row>
    <row r="86" spans="63:74" x14ac:dyDescent="0.15">
      <c r="BK86" s="403"/>
      <c r="BL86" s="403"/>
      <c r="BM86" s="403"/>
      <c r="BN86" s="403"/>
      <c r="BO86" s="403"/>
      <c r="BP86" s="403"/>
      <c r="BQ86" s="403"/>
      <c r="BR86" s="403"/>
      <c r="BS86" s="403"/>
      <c r="BT86" s="403"/>
      <c r="BU86" s="403"/>
      <c r="BV86" s="403"/>
    </row>
    <row r="87" spans="63:74" x14ac:dyDescent="0.15">
      <c r="BK87" s="403"/>
      <c r="BL87" s="403"/>
      <c r="BM87" s="403"/>
      <c r="BN87" s="403"/>
      <c r="BO87" s="403"/>
      <c r="BP87" s="403"/>
      <c r="BQ87" s="403"/>
      <c r="BR87" s="403"/>
      <c r="BS87" s="403"/>
      <c r="BT87" s="403"/>
      <c r="BU87" s="403"/>
      <c r="BV87" s="403"/>
    </row>
    <row r="88" spans="63:74" x14ac:dyDescent="0.15">
      <c r="BK88" s="403"/>
      <c r="BL88" s="403"/>
      <c r="BM88" s="403"/>
      <c r="BN88" s="403"/>
      <c r="BO88" s="403"/>
      <c r="BP88" s="403"/>
      <c r="BQ88" s="403"/>
      <c r="BR88" s="403"/>
      <c r="BS88" s="403"/>
      <c r="BT88" s="403"/>
      <c r="BU88" s="403"/>
      <c r="BV88" s="403"/>
    </row>
    <row r="89" spans="63:74" x14ac:dyDescent="0.15">
      <c r="BK89" s="403"/>
      <c r="BL89" s="403"/>
      <c r="BM89" s="403"/>
      <c r="BN89" s="403"/>
      <c r="BO89" s="403"/>
      <c r="BP89" s="403"/>
      <c r="BQ89" s="403"/>
      <c r="BR89" s="403"/>
      <c r="BS89" s="403"/>
      <c r="BT89" s="403"/>
      <c r="BU89" s="403"/>
      <c r="BV89" s="403"/>
    </row>
    <row r="90" spans="63:74" x14ac:dyDescent="0.15">
      <c r="BK90" s="403"/>
      <c r="BL90" s="403"/>
      <c r="BM90" s="403"/>
      <c r="BN90" s="403"/>
      <c r="BO90" s="403"/>
      <c r="BP90" s="403"/>
      <c r="BQ90" s="403"/>
      <c r="BR90" s="403"/>
      <c r="BS90" s="403"/>
      <c r="BT90" s="403"/>
      <c r="BU90" s="403"/>
      <c r="BV90" s="403"/>
    </row>
    <row r="91" spans="63:74" x14ac:dyDescent="0.15">
      <c r="BK91" s="403"/>
      <c r="BL91" s="403"/>
      <c r="BM91" s="403"/>
      <c r="BN91" s="403"/>
      <c r="BO91" s="403"/>
      <c r="BP91" s="403"/>
      <c r="BQ91" s="403"/>
      <c r="BR91" s="403"/>
      <c r="BS91" s="403"/>
      <c r="BT91" s="403"/>
      <c r="BU91" s="403"/>
      <c r="BV91" s="403"/>
    </row>
    <row r="92" spans="63:74" x14ac:dyDescent="0.15">
      <c r="BK92" s="403"/>
      <c r="BL92" s="403"/>
      <c r="BM92" s="403"/>
      <c r="BN92" s="403"/>
      <c r="BO92" s="403"/>
      <c r="BP92" s="403"/>
      <c r="BQ92" s="403"/>
      <c r="BR92" s="403"/>
      <c r="BS92" s="403"/>
      <c r="BT92" s="403"/>
      <c r="BU92" s="403"/>
      <c r="BV92" s="403"/>
    </row>
    <row r="93" spans="63:74" x14ac:dyDescent="0.15">
      <c r="BK93" s="403"/>
      <c r="BL93" s="403"/>
      <c r="BM93" s="403"/>
      <c r="BN93" s="403"/>
      <c r="BO93" s="403"/>
      <c r="BP93" s="403"/>
      <c r="BQ93" s="403"/>
      <c r="BR93" s="403"/>
      <c r="BS93" s="403"/>
      <c r="BT93" s="403"/>
      <c r="BU93" s="403"/>
      <c r="BV93" s="403"/>
    </row>
    <row r="94" spans="63:74" x14ac:dyDescent="0.15">
      <c r="BK94" s="403"/>
      <c r="BL94" s="403"/>
      <c r="BM94" s="403"/>
      <c r="BN94" s="403"/>
      <c r="BO94" s="403"/>
      <c r="BP94" s="403"/>
      <c r="BQ94" s="403"/>
      <c r="BR94" s="403"/>
      <c r="BS94" s="403"/>
      <c r="BT94" s="403"/>
      <c r="BU94" s="403"/>
      <c r="BV94" s="403"/>
    </row>
    <row r="95" spans="63:74" x14ac:dyDescent="0.15">
      <c r="BK95" s="403"/>
      <c r="BL95" s="403"/>
      <c r="BM95" s="403"/>
      <c r="BN95" s="403"/>
      <c r="BO95" s="403"/>
      <c r="BP95" s="403"/>
      <c r="BQ95" s="403"/>
      <c r="BR95" s="403"/>
      <c r="BS95" s="403"/>
      <c r="BT95" s="403"/>
      <c r="BU95" s="403"/>
      <c r="BV95" s="403"/>
    </row>
    <row r="96" spans="63:74" x14ac:dyDescent="0.15">
      <c r="BK96" s="403"/>
      <c r="BL96" s="403"/>
      <c r="BM96" s="403"/>
      <c r="BN96" s="403"/>
      <c r="BO96" s="403"/>
      <c r="BP96" s="403"/>
      <c r="BQ96" s="403"/>
      <c r="BR96" s="403"/>
      <c r="BS96" s="403"/>
      <c r="BT96" s="403"/>
      <c r="BU96" s="403"/>
      <c r="BV96" s="403"/>
    </row>
    <row r="97" spans="63:74" x14ac:dyDescent="0.15">
      <c r="BK97" s="403"/>
      <c r="BL97" s="403"/>
      <c r="BM97" s="403"/>
      <c r="BN97" s="403"/>
      <c r="BO97" s="403"/>
      <c r="BP97" s="403"/>
      <c r="BQ97" s="403"/>
      <c r="BR97" s="403"/>
      <c r="BS97" s="403"/>
      <c r="BT97" s="403"/>
      <c r="BU97" s="403"/>
      <c r="BV97" s="403"/>
    </row>
    <row r="98" spans="63:74" x14ac:dyDescent="0.15">
      <c r="BK98" s="403"/>
      <c r="BL98" s="403"/>
      <c r="BM98" s="403"/>
      <c r="BN98" s="403"/>
      <c r="BO98" s="403"/>
      <c r="BP98" s="403"/>
      <c r="BQ98" s="403"/>
      <c r="BR98" s="403"/>
      <c r="BS98" s="403"/>
      <c r="BT98" s="403"/>
      <c r="BU98" s="403"/>
      <c r="BV98" s="403"/>
    </row>
    <row r="99" spans="63:74" x14ac:dyDescent="0.15">
      <c r="BK99" s="403"/>
      <c r="BL99" s="403"/>
      <c r="BM99" s="403"/>
      <c r="BN99" s="403"/>
      <c r="BO99" s="403"/>
      <c r="BP99" s="403"/>
      <c r="BQ99" s="403"/>
      <c r="BR99" s="403"/>
      <c r="BS99" s="403"/>
      <c r="BT99" s="403"/>
      <c r="BU99" s="403"/>
      <c r="BV99" s="403"/>
    </row>
    <row r="100" spans="63:74" x14ac:dyDescent="0.15">
      <c r="BK100" s="403"/>
      <c r="BL100" s="403"/>
      <c r="BM100" s="403"/>
      <c r="BN100" s="403"/>
      <c r="BO100" s="403"/>
      <c r="BP100" s="403"/>
      <c r="BQ100" s="403"/>
      <c r="BR100" s="403"/>
      <c r="BS100" s="403"/>
      <c r="BT100" s="403"/>
      <c r="BU100" s="403"/>
      <c r="BV100" s="403"/>
    </row>
    <row r="101" spans="63:74" x14ac:dyDescent="0.15">
      <c r="BK101" s="403"/>
      <c r="BL101" s="403"/>
      <c r="BM101" s="403"/>
      <c r="BN101" s="403"/>
      <c r="BO101" s="403"/>
      <c r="BP101" s="403"/>
      <c r="BQ101" s="403"/>
      <c r="BR101" s="403"/>
      <c r="BS101" s="403"/>
      <c r="BT101" s="403"/>
      <c r="BU101" s="403"/>
      <c r="BV101" s="403"/>
    </row>
    <row r="102" spans="63:74" x14ac:dyDescent="0.15">
      <c r="BK102" s="403"/>
      <c r="BL102" s="403"/>
      <c r="BM102" s="403"/>
      <c r="BN102" s="403"/>
      <c r="BO102" s="403"/>
      <c r="BP102" s="403"/>
      <c r="BQ102" s="403"/>
      <c r="BR102" s="403"/>
      <c r="BS102" s="403"/>
      <c r="BT102" s="403"/>
      <c r="BU102" s="403"/>
      <c r="BV102" s="403"/>
    </row>
    <row r="103" spans="63:74" x14ac:dyDescent="0.15">
      <c r="BK103" s="403"/>
      <c r="BL103" s="403"/>
      <c r="BM103" s="403"/>
      <c r="BN103" s="403"/>
      <c r="BO103" s="403"/>
      <c r="BP103" s="403"/>
      <c r="BQ103" s="403"/>
      <c r="BR103" s="403"/>
      <c r="BS103" s="403"/>
      <c r="BT103" s="403"/>
      <c r="BU103" s="403"/>
      <c r="BV103" s="403"/>
    </row>
    <row r="104" spans="63:74" x14ac:dyDescent="0.15">
      <c r="BK104" s="403"/>
      <c r="BL104" s="403"/>
      <c r="BM104" s="403"/>
      <c r="BN104" s="403"/>
      <c r="BO104" s="403"/>
      <c r="BP104" s="403"/>
      <c r="BQ104" s="403"/>
      <c r="BR104" s="403"/>
      <c r="BS104" s="403"/>
      <c r="BT104" s="403"/>
      <c r="BU104" s="403"/>
      <c r="BV104" s="403"/>
    </row>
    <row r="105" spans="63:74" x14ac:dyDescent="0.15">
      <c r="BK105" s="403"/>
      <c r="BL105" s="403"/>
      <c r="BM105" s="403"/>
      <c r="BN105" s="403"/>
      <c r="BO105" s="403"/>
      <c r="BP105" s="403"/>
      <c r="BQ105" s="403"/>
      <c r="BR105" s="403"/>
      <c r="BS105" s="403"/>
      <c r="BT105" s="403"/>
      <c r="BU105" s="403"/>
      <c r="BV105" s="403"/>
    </row>
    <row r="106" spans="63:74" x14ac:dyDescent="0.15">
      <c r="BK106" s="403"/>
      <c r="BL106" s="403"/>
      <c r="BM106" s="403"/>
      <c r="BN106" s="403"/>
      <c r="BO106" s="403"/>
      <c r="BP106" s="403"/>
      <c r="BQ106" s="403"/>
      <c r="BR106" s="403"/>
      <c r="BS106" s="403"/>
      <c r="BT106" s="403"/>
      <c r="BU106" s="403"/>
      <c r="BV106" s="403"/>
    </row>
    <row r="107" spans="63:74" x14ac:dyDescent="0.15">
      <c r="BK107" s="403"/>
      <c r="BL107" s="403"/>
      <c r="BM107" s="403"/>
      <c r="BN107" s="403"/>
      <c r="BO107" s="403"/>
      <c r="BP107" s="403"/>
      <c r="BQ107" s="403"/>
      <c r="BR107" s="403"/>
      <c r="BS107" s="403"/>
      <c r="BT107" s="403"/>
      <c r="BU107" s="403"/>
      <c r="BV107" s="403"/>
    </row>
    <row r="108" spans="63:74" x14ac:dyDescent="0.15">
      <c r="BK108" s="403"/>
      <c r="BL108" s="403"/>
      <c r="BM108" s="403"/>
      <c r="BN108" s="403"/>
      <c r="BO108" s="403"/>
      <c r="BP108" s="403"/>
      <c r="BQ108" s="403"/>
      <c r="BR108" s="403"/>
      <c r="BS108" s="403"/>
      <c r="BT108" s="403"/>
      <c r="BU108" s="403"/>
      <c r="BV108" s="403"/>
    </row>
    <row r="109" spans="63:74" x14ac:dyDescent="0.15">
      <c r="BK109" s="403"/>
      <c r="BL109" s="403"/>
      <c r="BM109" s="403"/>
      <c r="BN109" s="403"/>
      <c r="BO109" s="403"/>
      <c r="BP109" s="403"/>
      <c r="BQ109" s="403"/>
      <c r="BR109" s="403"/>
      <c r="BS109" s="403"/>
      <c r="BT109" s="403"/>
      <c r="BU109" s="403"/>
      <c r="BV109" s="403"/>
    </row>
    <row r="110" spans="63:74" x14ac:dyDescent="0.15">
      <c r="BK110" s="403"/>
      <c r="BL110" s="403"/>
      <c r="BM110" s="403"/>
      <c r="BN110" s="403"/>
      <c r="BO110" s="403"/>
      <c r="BP110" s="403"/>
      <c r="BQ110" s="403"/>
      <c r="BR110" s="403"/>
      <c r="BS110" s="403"/>
      <c r="BT110" s="403"/>
      <c r="BU110" s="403"/>
      <c r="BV110" s="403"/>
    </row>
    <row r="111" spans="63:74" x14ac:dyDescent="0.15">
      <c r="BK111" s="403"/>
      <c r="BL111" s="403"/>
      <c r="BM111" s="403"/>
      <c r="BN111" s="403"/>
      <c r="BO111" s="403"/>
      <c r="BP111" s="403"/>
      <c r="BQ111" s="403"/>
      <c r="BR111" s="403"/>
      <c r="BS111" s="403"/>
      <c r="BT111" s="403"/>
      <c r="BU111" s="403"/>
      <c r="BV111" s="403"/>
    </row>
    <row r="112" spans="63:74" x14ac:dyDescent="0.15">
      <c r="BK112" s="403"/>
      <c r="BL112" s="403"/>
      <c r="BM112" s="403"/>
      <c r="BN112" s="403"/>
      <c r="BO112" s="403"/>
      <c r="BP112" s="403"/>
      <c r="BQ112" s="403"/>
      <c r="BR112" s="403"/>
      <c r="BS112" s="403"/>
      <c r="BT112" s="403"/>
      <c r="BU112" s="403"/>
      <c r="BV112" s="403"/>
    </row>
    <row r="113" spans="63:74" x14ac:dyDescent="0.15">
      <c r="BK113" s="403"/>
      <c r="BL113" s="403"/>
      <c r="BM113" s="403"/>
      <c r="BN113" s="403"/>
      <c r="BO113" s="403"/>
      <c r="BP113" s="403"/>
      <c r="BQ113" s="403"/>
      <c r="BR113" s="403"/>
      <c r="BS113" s="403"/>
      <c r="BT113" s="403"/>
      <c r="BU113" s="403"/>
      <c r="BV113" s="403"/>
    </row>
    <row r="114" spans="63:74" x14ac:dyDescent="0.15">
      <c r="BK114" s="403"/>
      <c r="BL114" s="403"/>
      <c r="BM114" s="403"/>
      <c r="BN114" s="403"/>
      <c r="BO114" s="403"/>
      <c r="BP114" s="403"/>
      <c r="BQ114" s="403"/>
      <c r="BR114" s="403"/>
      <c r="BS114" s="403"/>
      <c r="BT114" s="403"/>
      <c r="BU114" s="403"/>
      <c r="BV114" s="403"/>
    </row>
    <row r="115" spans="63:74" x14ac:dyDescent="0.15">
      <c r="BK115" s="403"/>
      <c r="BL115" s="403"/>
      <c r="BM115" s="403"/>
      <c r="BN115" s="403"/>
      <c r="BO115" s="403"/>
      <c r="BP115" s="403"/>
      <c r="BQ115" s="403"/>
      <c r="BR115" s="403"/>
      <c r="BS115" s="403"/>
      <c r="BT115" s="403"/>
      <c r="BU115" s="403"/>
      <c r="BV115" s="403"/>
    </row>
    <row r="116" spans="63:74" x14ac:dyDescent="0.15">
      <c r="BK116" s="403"/>
      <c r="BL116" s="403"/>
      <c r="BM116" s="403"/>
      <c r="BN116" s="403"/>
      <c r="BO116" s="403"/>
      <c r="BP116" s="403"/>
      <c r="BQ116" s="403"/>
      <c r="BR116" s="403"/>
      <c r="BS116" s="403"/>
      <c r="BT116" s="403"/>
      <c r="BU116" s="403"/>
      <c r="BV116" s="403"/>
    </row>
    <row r="117" spans="63:74" x14ac:dyDescent="0.15">
      <c r="BK117" s="403"/>
      <c r="BL117" s="403"/>
      <c r="BM117" s="403"/>
      <c r="BN117" s="403"/>
      <c r="BO117" s="403"/>
      <c r="BP117" s="403"/>
      <c r="BQ117" s="403"/>
      <c r="BR117" s="403"/>
      <c r="BS117" s="403"/>
      <c r="BT117" s="403"/>
      <c r="BU117" s="403"/>
      <c r="BV117" s="403"/>
    </row>
    <row r="118" spans="63:74" x14ac:dyDescent="0.15">
      <c r="BK118" s="403"/>
      <c r="BL118" s="403"/>
      <c r="BM118" s="403"/>
      <c r="BN118" s="403"/>
      <c r="BO118" s="403"/>
      <c r="BP118" s="403"/>
      <c r="BQ118" s="403"/>
      <c r="BR118" s="403"/>
      <c r="BS118" s="403"/>
      <c r="BT118" s="403"/>
      <c r="BU118" s="403"/>
      <c r="BV118" s="403"/>
    </row>
    <row r="119" spans="63:74" x14ac:dyDescent="0.15">
      <c r="BK119" s="403"/>
      <c r="BL119" s="403"/>
      <c r="BM119" s="403"/>
      <c r="BN119" s="403"/>
      <c r="BO119" s="403"/>
      <c r="BP119" s="403"/>
      <c r="BQ119" s="403"/>
      <c r="BR119" s="403"/>
      <c r="BS119" s="403"/>
      <c r="BT119" s="403"/>
      <c r="BU119" s="403"/>
      <c r="BV119" s="403"/>
    </row>
    <row r="120" spans="63:74" x14ac:dyDescent="0.15">
      <c r="BK120" s="403"/>
      <c r="BL120" s="403"/>
      <c r="BM120" s="403"/>
      <c r="BN120" s="403"/>
      <c r="BO120" s="403"/>
      <c r="BP120" s="403"/>
      <c r="BQ120" s="403"/>
      <c r="BR120" s="403"/>
      <c r="BS120" s="403"/>
      <c r="BT120" s="403"/>
      <c r="BU120" s="403"/>
      <c r="BV120" s="403"/>
    </row>
    <row r="121" spans="63:74" x14ac:dyDescent="0.15">
      <c r="BK121" s="403"/>
      <c r="BL121" s="403"/>
      <c r="BM121" s="403"/>
      <c r="BN121" s="403"/>
      <c r="BO121" s="403"/>
      <c r="BP121" s="403"/>
      <c r="BQ121" s="403"/>
      <c r="BR121" s="403"/>
      <c r="BS121" s="403"/>
      <c r="BT121" s="403"/>
      <c r="BU121" s="403"/>
      <c r="BV121" s="403"/>
    </row>
    <row r="122" spans="63:74" x14ac:dyDescent="0.15">
      <c r="BK122" s="403"/>
      <c r="BL122" s="403"/>
      <c r="BM122" s="403"/>
      <c r="BN122" s="403"/>
      <c r="BO122" s="403"/>
      <c r="BP122" s="403"/>
      <c r="BQ122" s="403"/>
      <c r="BR122" s="403"/>
      <c r="BS122" s="403"/>
      <c r="BT122" s="403"/>
      <c r="BU122" s="403"/>
      <c r="BV122" s="403"/>
    </row>
    <row r="123" spans="63:74" x14ac:dyDescent="0.15">
      <c r="BK123" s="403"/>
      <c r="BL123" s="403"/>
      <c r="BM123" s="403"/>
      <c r="BN123" s="403"/>
      <c r="BO123" s="403"/>
      <c r="BP123" s="403"/>
      <c r="BQ123" s="403"/>
      <c r="BR123" s="403"/>
      <c r="BS123" s="403"/>
      <c r="BT123" s="403"/>
      <c r="BU123" s="403"/>
      <c r="BV123" s="403"/>
    </row>
    <row r="124" spans="63:74" x14ac:dyDescent="0.15">
      <c r="BK124" s="403"/>
      <c r="BL124" s="403"/>
      <c r="BM124" s="403"/>
      <c r="BN124" s="403"/>
      <c r="BO124" s="403"/>
      <c r="BP124" s="403"/>
      <c r="BQ124" s="403"/>
      <c r="BR124" s="403"/>
      <c r="BS124" s="403"/>
      <c r="BT124" s="403"/>
      <c r="BU124" s="403"/>
      <c r="BV124" s="403"/>
    </row>
    <row r="125" spans="63:74" x14ac:dyDescent="0.15">
      <c r="BK125" s="403"/>
      <c r="BL125" s="403"/>
      <c r="BM125" s="403"/>
      <c r="BN125" s="403"/>
      <c r="BO125" s="403"/>
      <c r="BP125" s="403"/>
      <c r="BQ125" s="403"/>
      <c r="BR125" s="403"/>
      <c r="BS125" s="403"/>
      <c r="BT125" s="403"/>
      <c r="BU125" s="403"/>
      <c r="BV125" s="403"/>
    </row>
    <row r="126" spans="63:74" x14ac:dyDescent="0.15">
      <c r="BK126" s="403"/>
      <c r="BL126" s="403"/>
      <c r="BM126" s="403"/>
      <c r="BN126" s="403"/>
      <c r="BO126" s="403"/>
      <c r="BP126" s="403"/>
      <c r="BQ126" s="403"/>
      <c r="BR126" s="403"/>
      <c r="BS126" s="403"/>
      <c r="BT126" s="403"/>
      <c r="BU126" s="403"/>
      <c r="BV126" s="403"/>
    </row>
    <row r="127" spans="63:74" x14ac:dyDescent="0.15">
      <c r="BK127" s="403"/>
      <c r="BL127" s="403"/>
      <c r="BM127" s="403"/>
      <c r="BN127" s="403"/>
      <c r="BO127" s="403"/>
      <c r="BP127" s="403"/>
      <c r="BQ127" s="403"/>
      <c r="BR127" s="403"/>
      <c r="BS127" s="403"/>
      <c r="BT127" s="403"/>
      <c r="BU127" s="403"/>
      <c r="BV127" s="403"/>
    </row>
  </sheetData>
  <mergeCells count="17">
    <mergeCell ref="B35:Q35"/>
    <mergeCell ref="B36:Q36"/>
    <mergeCell ref="B37:Q37"/>
    <mergeCell ref="A1:A2"/>
    <mergeCell ref="B29:Q29"/>
    <mergeCell ref="B31:Q31"/>
    <mergeCell ref="B32:Q32"/>
    <mergeCell ref="B33:Q33"/>
    <mergeCell ref="B30:Q30"/>
    <mergeCell ref="B34:Q34"/>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5" transitionEvaluation="1" transitionEntry="1" codeName="Sheet11">
    <pageSetUpPr fitToPage="1"/>
  </sheetPr>
  <dimension ref="A1:BV343"/>
  <sheetViews>
    <sheetView showGridLines="0" workbookViewId="0">
      <pane xSplit="2" ySplit="4" topLeftCell="AX5" activePane="bottomRight" state="frozen"/>
      <selection activeCell="BF63" sqref="BF63"/>
      <selection pane="topRight" activeCell="BF63" sqref="BF63"/>
      <selection pane="bottomLeft" activeCell="BF63" sqref="BF63"/>
      <selection pane="bottomRight" activeCell="BH5" sqref="BH5:BH38"/>
    </sheetView>
  </sheetViews>
  <sheetFormatPr defaultColWidth="9.5703125" defaultRowHeight="11.25" x14ac:dyDescent="0.2"/>
  <cols>
    <col min="1" max="1" width="14.42578125" style="72" customWidth="1"/>
    <col min="2" max="2" width="38.7109375" style="72" customWidth="1"/>
    <col min="3" max="50" width="6.5703125" style="72" customWidth="1"/>
    <col min="51" max="55" width="6.5703125" style="396" customWidth="1"/>
    <col min="56" max="58" width="6.5703125" style="670" customWidth="1"/>
    <col min="59" max="62" width="6.5703125" style="396" customWidth="1"/>
    <col min="63" max="74" width="6.5703125" style="72" customWidth="1"/>
    <col min="75" max="16384" width="9.5703125" style="72"/>
  </cols>
  <sheetData>
    <row r="1" spans="1:74" ht="13.35" customHeight="1" x14ac:dyDescent="0.2">
      <c r="A1" s="810" t="s">
        <v>997</v>
      </c>
      <c r="B1" s="849" t="s">
        <v>252</v>
      </c>
      <c r="C1" s="850"/>
      <c r="D1" s="850"/>
      <c r="E1" s="850"/>
      <c r="F1" s="850"/>
      <c r="G1" s="850"/>
      <c r="H1" s="850"/>
      <c r="I1" s="850"/>
      <c r="J1" s="850"/>
      <c r="K1" s="850"/>
      <c r="L1" s="850"/>
      <c r="M1" s="850"/>
      <c r="N1" s="850"/>
      <c r="O1" s="850"/>
      <c r="P1" s="850"/>
      <c r="Q1" s="850"/>
      <c r="R1" s="850"/>
      <c r="S1" s="850"/>
      <c r="T1" s="850"/>
      <c r="U1" s="850"/>
      <c r="V1" s="850"/>
      <c r="W1" s="850"/>
      <c r="X1" s="850"/>
      <c r="Y1" s="850"/>
      <c r="Z1" s="850"/>
      <c r="AA1" s="850"/>
      <c r="AB1" s="850"/>
      <c r="AC1" s="850"/>
      <c r="AD1" s="850"/>
      <c r="AE1" s="850"/>
      <c r="AF1" s="850"/>
      <c r="AG1" s="850"/>
      <c r="AH1" s="850"/>
      <c r="AI1" s="850"/>
      <c r="AJ1" s="850"/>
      <c r="AK1" s="850"/>
      <c r="AL1" s="850"/>
      <c r="AM1" s="304"/>
    </row>
    <row r="2" spans="1:74" ht="12.75" x14ac:dyDescent="0.2">
      <c r="A2" s="811"/>
      <c r="B2" s="542" t="str">
        <f>"U.S. Energy Information Administration  |  Short-Term Energy Outlook  - "&amp;Dates!D1</f>
        <v>U.S. Energy Information Administration  |  Short-Term Energy Outlook  - November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row>
    <row r="3" spans="1:74" s="12" customFormat="1" ht="12.75" x14ac:dyDescent="0.2">
      <c r="A3" s="14"/>
      <c r="B3" s="15"/>
      <c r="C3" s="815">
        <f>Dates!D3</f>
        <v>2013</v>
      </c>
      <c r="D3" s="806"/>
      <c r="E3" s="806"/>
      <c r="F3" s="806"/>
      <c r="G3" s="806"/>
      <c r="H3" s="806"/>
      <c r="I3" s="806"/>
      <c r="J3" s="806"/>
      <c r="K3" s="806"/>
      <c r="L3" s="806"/>
      <c r="M3" s="806"/>
      <c r="N3" s="807"/>
      <c r="O3" s="815">
        <f>C3+1</f>
        <v>2014</v>
      </c>
      <c r="P3" s="816"/>
      <c r="Q3" s="816"/>
      <c r="R3" s="816"/>
      <c r="S3" s="816"/>
      <c r="T3" s="816"/>
      <c r="U3" s="816"/>
      <c r="V3" s="816"/>
      <c r="W3" s="816"/>
      <c r="X3" s="806"/>
      <c r="Y3" s="806"/>
      <c r="Z3" s="807"/>
      <c r="AA3" s="805">
        <f>O3+1</f>
        <v>2015</v>
      </c>
      <c r="AB3" s="806"/>
      <c r="AC3" s="806"/>
      <c r="AD3" s="806"/>
      <c r="AE3" s="806"/>
      <c r="AF3" s="806"/>
      <c r="AG3" s="806"/>
      <c r="AH3" s="806"/>
      <c r="AI3" s="806"/>
      <c r="AJ3" s="806"/>
      <c r="AK3" s="806"/>
      <c r="AL3" s="807"/>
      <c r="AM3" s="805">
        <f>AA3+1</f>
        <v>2016</v>
      </c>
      <c r="AN3" s="806"/>
      <c r="AO3" s="806"/>
      <c r="AP3" s="806"/>
      <c r="AQ3" s="806"/>
      <c r="AR3" s="806"/>
      <c r="AS3" s="806"/>
      <c r="AT3" s="806"/>
      <c r="AU3" s="806"/>
      <c r="AV3" s="806"/>
      <c r="AW3" s="806"/>
      <c r="AX3" s="807"/>
      <c r="AY3" s="805">
        <f>AM3+1</f>
        <v>2017</v>
      </c>
      <c r="AZ3" s="812"/>
      <c r="BA3" s="812"/>
      <c r="BB3" s="812"/>
      <c r="BC3" s="812"/>
      <c r="BD3" s="812"/>
      <c r="BE3" s="812"/>
      <c r="BF3" s="812"/>
      <c r="BG3" s="812"/>
      <c r="BH3" s="812"/>
      <c r="BI3" s="812"/>
      <c r="BJ3" s="813"/>
      <c r="BK3" s="805">
        <f>AY3+1</f>
        <v>2018</v>
      </c>
      <c r="BL3" s="806"/>
      <c r="BM3" s="806"/>
      <c r="BN3" s="806"/>
      <c r="BO3" s="806"/>
      <c r="BP3" s="806"/>
      <c r="BQ3" s="806"/>
      <c r="BR3" s="806"/>
      <c r="BS3" s="806"/>
      <c r="BT3" s="806"/>
      <c r="BU3" s="806"/>
      <c r="BV3" s="807"/>
    </row>
    <row r="4" spans="1:74" s="12" customFormat="1"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A5" s="73"/>
      <c r="B5" s="74" t="s">
        <v>979</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6"/>
      <c r="AZ5" s="743"/>
      <c r="BA5" s="743"/>
      <c r="BB5" s="743"/>
      <c r="BC5" s="743"/>
      <c r="BD5" s="797"/>
      <c r="BE5" s="75"/>
      <c r="BF5" s="75"/>
      <c r="BG5" s="75"/>
      <c r="BH5" s="75"/>
      <c r="BI5" s="426"/>
      <c r="BJ5" s="426"/>
      <c r="BK5" s="426"/>
      <c r="BL5" s="426"/>
      <c r="BM5" s="426"/>
      <c r="BN5" s="426"/>
      <c r="BO5" s="426"/>
      <c r="BP5" s="426"/>
      <c r="BQ5" s="426"/>
      <c r="BR5" s="426"/>
      <c r="BS5" s="426"/>
      <c r="BT5" s="426"/>
      <c r="BU5" s="426"/>
      <c r="BV5" s="426"/>
    </row>
    <row r="6" spans="1:74" ht="11.1" customHeight="1" x14ac:dyDescent="0.2">
      <c r="A6" s="76" t="s">
        <v>973</v>
      </c>
      <c r="B6" s="185" t="s">
        <v>557</v>
      </c>
      <c r="C6" s="214">
        <v>68.916140870999996</v>
      </c>
      <c r="D6" s="214">
        <v>69.116977571000007</v>
      </c>
      <c r="E6" s="214">
        <v>68.93084571</v>
      </c>
      <c r="F6" s="214">
        <v>69.820758767000001</v>
      </c>
      <c r="G6" s="214">
        <v>69.582196710000005</v>
      </c>
      <c r="H6" s="214">
        <v>69.479765533000005</v>
      </c>
      <c r="I6" s="214">
        <v>70.851733773999996</v>
      </c>
      <c r="J6" s="214">
        <v>70.699253806000002</v>
      </c>
      <c r="K6" s="214">
        <v>70.515447033000001</v>
      </c>
      <c r="L6" s="214">
        <v>70.729019031999997</v>
      </c>
      <c r="M6" s="214">
        <v>71.453521933000005</v>
      </c>
      <c r="N6" s="214">
        <v>70.254420096999993</v>
      </c>
      <c r="O6" s="214">
        <v>70.928873096999993</v>
      </c>
      <c r="P6" s="214">
        <v>72.608525321000002</v>
      </c>
      <c r="Q6" s="214">
        <v>73.133472452000007</v>
      </c>
      <c r="R6" s="214">
        <v>74.922566099999997</v>
      </c>
      <c r="S6" s="214">
        <v>74.517992160999995</v>
      </c>
      <c r="T6" s="214">
        <v>74.902743666999996</v>
      </c>
      <c r="U6" s="214">
        <v>76.495453194000007</v>
      </c>
      <c r="V6" s="214">
        <v>76.912024129000002</v>
      </c>
      <c r="W6" s="214">
        <v>76.884800400000003</v>
      </c>
      <c r="X6" s="214">
        <v>77.647430870999997</v>
      </c>
      <c r="Y6" s="214">
        <v>77.150550233000004</v>
      </c>
      <c r="Z6" s="214">
        <v>77.748464322999993</v>
      </c>
      <c r="AA6" s="214">
        <v>78.075868548000003</v>
      </c>
      <c r="AB6" s="214">
        <v>78.463815107000002</v>
      </c>
      <c r="AC6" s="214">
        <v>78.810305774</v>
      </c>
      <c r="AD6" s="214">
        <v>79.947986</v>
      </c>
      <c r="AE6" s="214">
        <v>78.797208032</v>
      </c>
      <c r="AF6" s="214">
        <v>78.613866866999999</v>
      </c>
      <c r="AG6" s="214">
        <v>78.862992581</v>
      </c>
      <c r="AH6" s="214">
        <v>78.952723355000003</v>
      </c>
      <c r="AI6" s="214">
        <v>79.451042999999999</v>
      </c>
      <c r="AJ6" s="214">
        <v>78.872316902999998</v>
      </c>
      <c r="AK6" s="214">
        <v>78.541217433</v>
      </c>
      <c r="AL6" s="214">
        <v>78.545799935000005</v>
      </c>
      <c r="AM6" s="214">
        <v>78.802749839000001</v>
      </c>
      <c r="AN6" s="214">
        <v>79.814588240999996</v>
      </c>
      <c r="AO6" s="214">
        <v>78.989994676999999</v>
      </c>
      <c r="AP6" s="214">
        <v>78.876574466999998</v>
      </c>
      <c r="AQ6" s="214">
        <v>78.498340515999999</v>
      </c>
      <c r="AR6" s="214">
        <v>77.428476867000001</v>
      </c>
      <c r="AS6" s="214">
        <v>78.086887161000007</v>
      </c>
      <c r="AT6" s="214">
        <v>77.261902774000006</v>
      </c>
      <c r="AU6" s="214">
        <v>76.788316832999996</v>
      </c>
      <c r="AV6" s="214">
        <v>76.287394903000006</v>
      </c>
      <c r="AW6" s="214">
        <v>76.990765167000006</v>
      </c>
      <c r="AX6" s="214">
        <v>76.012760903</v>
      </c>
      <c r="AY6" s="214">
        <v>75.659397128999998</v>
      </c>
      <c r="AZ6" s="214">
        <v>76.907565536000007</v>
      </c>
      <c r="BA6" s="214">
        <v>76.896679613000003</v>
      </c>
      <c r="BB6" s="214">
        <v>77.022369267000002</v>
      </c>
      <c r="BC6" s="214">
        <v>77.219181871000004</v>
      </c>
      <c r="BD6" s="214">
        <v>78.087301432999993</v>
      </c>
      <c r="BE6" s="214">
        <v>78.899932226000004</v>
      </c>
      <c r="BF6" s="214">
        <v>78.728158355000005</v>
      </c>
      <c r="BG6" s="214">
        <v>79.981589999999997</v>
      </c>
      <c r="BH6" s="214">
        <v>80.09572</v>
      </c>
      <c r="BI6" s="355">
        <v>82.396320000000003</v>
      </c>
      <c r="BJ6" s="355">
        <v>83.124989999999997</v>
      </c>
      <c r="BK6" s="355">
        <v>83.528009999999995</v>
      </c>
      <c r="BL6" s="355">
        <v>83.808509999999998</v>
      </c>
      <c r="BM6" s="355">
        <v>84.101749999999996</v>
      </c>
      <c r="BN6" s="355">
        <v>84.391390000000001</v>
      </c>
      <c r="BO6" s="355">
        <v>84.635319999999993</v>
      </c>
      <c r="BP6" s="355">
        <v>84.760149999999996</v>
      </c>
      <c r="BQ6" s="355">
        <v>84.926069999999996</v>
      </c>
      <c r="BR6" s="355">
        <v>85.210089999999994</v>
      </c>
      <c r="BS6" s="355">
        <v>85.217359999999999</v>
      </c>
      <c r="BT6" s="355">
        <v>85.437740000000005</v>
      </c>
      <c r="BU6" s="355">
        <v>85.651200000000003</v>
      </c>
      <c r="BV6" s="355">
        <v>85.850930000000005</v>
      </c>
    </row>
    <row r="7" spans="1:74" ht="11.1" customHeight="1" x14ac:dyDescent="0.2">
      <c r="A7" s="76" t="s">
        <v>974</v>
      </c>
      <c r="B7" s="185" t="s">
        <v>558</v>
      </c>
      <c r="C7" s="214">
        <v>1.0431457742000001</v>
      </c>
      <c r="D7" s="214">
        <v>1.0611511070999999</v>
      </c>
      <c r="E7" s="214">
        <v>1.0323333871</v>
      </c>
      <c r="F7" s="214">
        <v>0.99157743333000004</v>
      </c>
      <c r="G7" s="214">
        <v>0.90006167741999998</v>
      </c>
      <c r="H7" s="214">
        <v>0.84801863333000005</v>
      </c>
      <c r="I7" s="214">
        <v>0.75661329032000002</v>
      </c>
      <c r="J7" s="214">
        <v>0.76160548387000004</v>
      </c>
      <c r="K7" s="214">
        <v>0.86381233332999996</v>
      </c>
      <c r="L7" s="214">
        <v>0.91575554838999995</v>
      </c>
      <c r="M7" s="214">
        <v>0.95219180000000003</v>
      </c>
      <c r="N7" s="214">
        <v>1.0034479355000001</v>
      </c>
      <c r="O7" s="214">
        <v>1.0023497419</v>
      </c>
      <c r="P7" s="214">
        <v>1.0031504285999999</v>
      </c>
      <c r="Q7" s="214">
        <v>0.96831829032000005</v>
      </c>
      <c r="R7" s="214">
        <v>0.96638239999999997</v>
      </c>
      <c r="S7" s="214">
        <v>0.92849719355000004</v>
      </c>
      <c r="T7" s="214">
        <v>0.90168006667</v>
      </c>
      <c r="U7" s="214">
        <v>0.83760864516</v>
      </c>
      <c r="V7" s="214">
        <v>0.83561203226000003</v>
      </c>
      <c r="W7" s="214">
        <v>0.95005620000000002</v>
      </c>
      <c r="X7" s="214">
        <v>0.96415700000000004</v>
      </c>
      <c r="Y7" s="214">
        <v>0.98130286667</v>
      </c>
      <c r="Z7" s="214">
        <v>1.0195545805999999</v>
      </c>
      <c r="AA7" s="214">
        <v>1.0141756773999999</v>
      </c>
      <c r="AB7" s="214">
        <v>0.98249407143</v>
      </c>
      <c r="AC7" s="214">
        <v>0.98460487097000005</v>
      </c>
      <c r="AD7" s="214">
        <v>0.99196016666999998</v>
      </c>
      <c r="AE7" s="214">
        <v>0.93947148387000001</v>
      </c>
      <c r="AF7" s="214">
        <v>0.86666433333000004</v>
      </c>
      <c r="AG7" s="214">
        <v>0.86069874193999996</v>
      </c>
      <c r="AH7" s="214">
        <v>0.81213077419000002</v>
      </c>
      <c r="AI7" s="214">
        <v>0.91999966666999999</v>
      </c>
      <c r="AJ7" s="214">
        <v>0.94134241934999996</v>
      </c>
      <c r="AK7" s="214">
        <v>0.98966583333000002</v>
      </c>
      <c r="AL7" s="214">
        <v>0.99811180644999997</v>
      </c>
      <c r="AM7" s="214">
        <v>0.98985696773999998</v>
      </c>
      <c r="AN7" s="214">
        <v>0.98047362068999999</v>
      </c>
      <c r="AO7" s="214">
        <v>0.96446416129000001</v>
      </c>
      <c r="AP7" s="214">
        <v>0.87527080000000002</v>
      </c>
      <c r="AQ7" s="214">
        <v>0.87380251613000004</v>
      </c>
      <c r="AR7" s="214">
        <v>0.82939439999999998</v>
      </c>
      <c r="AS7" s="214">
        <v>0.80725641935000003</v>
      </c>
      <c r="AT7" s="214">
        <v>0.80381354838999997</v>
      </c>
      <c r="AU7" s="214">
        <v>0.83234090000000005</v>
      </c>
      <c r="AV7" s="214">
        <v>0.92084509677000004</v>
      </c>
      <c r="AW7" s="214">
        <v>1.1925930667</v>
      </c>
      <c r="AX7" s="214">
        <v>1.0197435483999999</v>
      </c>
      <c r="AY7" s="214">
        <v>1.0007277742</v>
      </c>
      <c r="AZ7" s="214">
        <v>1.0051831429</v>
      </c>
      <c r="BA7" s="214">
        <v>1.0110912258</v>
      </c>
      <c r="BB7" s="214">
        <v>1.0124299333</v>
      </c>
      <c r="BC7" s="214">
        <v>0.98061022581000001</v>
      </c>
      <c r="BD7" s="214">
        <v>0.91696866666999999</v>
      </c>
      <c r="BE7" s="214">
        <v>0.77498987097000005</v>
      </c>
      <c r="BF7" s="214">
        <v>0.78796567742000001</v>
      </c>
      <c r="BG7" s="214">
        <v>0.84574640000000001</v>
      </c>
      <c r="BH7" s="214">
        <v>0.88768709999999995</v>
      </c>
      <c r="BI7" s="355">
        <v>0.9468723</v>
      </c>
      <c r="BJ7" s="355">
        <v>0.96883430000000004</v>
      </c>
      <c r="BK7" s="355">
        <v>0.97515560000000001</v>
      </c>
      <c r="BL7" s="355">
        <v>1.021763</v>
      </c>
      <c r="BM7" s="355">
        <v>1.0105059999999999</v>
      </c>
      <c r="BN7" s="355">
        <v>0.92294500000000002</v>
      </c>
      <c r="BO7" s="355">
        <v>0.84472270000000005</v>
      </c>
      <c r="BP7" s="355">
        <v>0.78252509999999997</v>
      </c>
      <c r="BQ7" s="355">
        <v>0.65843879999999999</v>
      </c>
      <c r="BR7" s="355">
        <v>0.80391429999999997</v>
      </c>
      <c r="BS7" s="355">
        <v>0.8440358</v>
      </c>
      <c r="BT7" s="355">
        <v>0.88598719999999997</v>
      </c>
      <c r="BU7" s="355">
        <v>0.94329099999999999</v>
      </c>
      <c r="BV7" s="355">
        <v>0.96897250000000001</v>
      </c>
    </row>
    <row r="8" spans="1:74" ht="11.1" customHeight="1" x14ac:dyDescent="0.2">
      <c r="A8" s="76" t="s">
        <v>977</v>
      </c>
      <c r="B8" s="185" t="s">
        <v>135</v>
      </c>
      <c r="C8" s="214">
        <v>3.9666091935000001</v>
      </c>
      <c r="D8" s="214">
        <v>3.8795916786000002</v>
      </c>
      <c r="E8" s="214">
        <v>3.7564155484000001</v>
      </c>
      <c r="F8" s="214">
        <v>3.8094849332999998</v>
      </c>
      <c r="G8" s="214">
        <v>3.6520217742000001</v>
      </c>
      <c r="H8" s="214">
        <v>3.4230017333</v>
      </c>
      <c r="I8" s="214">
        <v>3.4870538065000001</v>
      </c>
      <c r="J8" s="214">
        <v>3.3142614194000002</v>
      </c>
      <c r="K8" s="214">
        <v>3.5835407333</v>
      </c>
      <c r="L8" s="214">
        <v>3.250666871</v>
      </c>
      <c r="M8" s="214">
        <v>3.5561827667000001</v>
      </c>
      <c r="N8" s="214">
        <v>3.3939897742</v>
      </c>
      <c r="O8" s="214">
        <v>3.2364734838999998</v>
      </c>
      <c r="P8" s="214">
        <v>3.3454396429000002</v>
      </c>
      <c r="Q8" s="214">
        <v>3.3340279677</v>
      </c>
      <c r="R8" s="214">
        <v>3.4844088666999999</v>
      </c>
      <c r="S8" s="214">
        <v>3.5324142903000002</v>
      </c>
      <c r="T8" s="214">
        <v>3.5237740333000001</v>
      </c>
      <c r="U8" s="214">
        <v>3.4913942258000001</v>
      </c>
      <c r="V8" s="214">
        <v>3.5162393548000002</v>
      </c>
      <c r="W8" s="214">
        <v>3.4942406333</v>
      </c>
      <c r="X8" s="214">
        <v>3.5165595161000001</v>
      </c>
      <c r="Y8" s="214">
        <v>3.3360489667</v>
      </c>
      <c r="Z8" s="214">
        <v>3.4003628387</v>
      </c>
      <c r="AA8" s="214">
        <v>3.4163715483999999</v>
      </c>
      <c r="AB8" s="214">
        <v>3.3588606071</v>
      </c>
      <c r="AC8" s="214">
        <v>3.0849011289999999</v>
      </c>
      <c r="AD8" s="214">
        <v>3.5699841666999999</v>
      </c>
      <c r="AE8" s="214">
        <v>3.5924043548000002</v>
      </c>
      <c r="AF8" s="214">
        <v>3.5121537332999999</v>
      </c>
      <c r="AG8" s="214">
        <v>3.7630379676999999</v>
      </c>
      <c r="AH8" s="214">
        <v>3.8430978386999999</v>
      </c>
      <c r="AI8" s="214">
        <v>3.8741262333000002</v>
      </c>
      <c r="AJ8" s="214">
        <v>3.5772226129</v>
      </c>
      <c r="AK8" s="214">
        <v>3.3795202999999998</v>
      </c>
      <c r="AL8" s="214">
        <v>3.4914604194000001</v>
      </c>
      <c r="AM8" s="214">
        <v>3.3836677742000001</v>
      </c>
      <c r="AN8" s="214">
        <v>3.3510010000000001</v>
      </c>
      <c r="AO8" s="214">
        <v>3.4631873548000001</v>
      </c>
      <c r="AP8" s="214">
        <v>3.2638519666999999</v>
      </c>
      <c r="AQ8" s="214">
        <v>3.4481251290000001</v>
      </c>
      <c r="AR8" s="214">
        <v>3.1231889332999998</v>
      </c>
      <c r="AS8" s="214">
        <v>3.1915445161</v>
      </c>
      <c r="AT8" s="214">
        <v>3.3021173548</v>
      </c>
      <c r="AU8" s="214">
        <v>3.1273675666999998</v>
      </c>
      <c r="AV8" s="214">
        <v>3.2552880000000002</v>
      </c>
      <c r="AW8" s="214">
        <v>3.2728111000000002</v>
      </c>
      <c r="AX8" s="214">
        <v>3.3603478065000001</v>
      </c>
      <c r="AY8" s="214">
        <v>3.3676910000000002</v>
      </c>
      <c r="AZ8" s="214">
        <v>3.30392325</v>
      </c>
      <c r="BA8" s="214">
        <v>3.3617110000000001</v>
      </c>
      <c r="BB8" s="214">
        <v>3.0799565332999999</v>
      </c>
      <c r="BC8" s="214">
        <v>3.1513353226</v>
      </c>
      <c r="BD8" s="214">
        <v>2.9819850333</v>
      </c>
      <c r="BE8" s="214">
        <v>3.0999493871000001</v>
      </c>
      <c r="BF8" s="214">
        <v>2.9364992903</v>
      </c>
      <c r="BG8" s="214">
        <v>3.0169999999999999</v>
      </c>
      <c r="BH8" s="214">
        <v>2.7118169999999999</v>
      </c>
      <c r="BI8" s="355">
        <v>3.219312</v>
      </c>
      <c r="BJ8" s="355">
        <v>3.275226</v>
      </c>
      <c r="BK8" s="355">
        <v>3.322136</v>
      </c>
      <c r="BL8" s="355">
        <v>3.3604129999999999</v>
      </c>
      <c r="BM8" s="355">
        <v>3.3794200000000001</v>
      </c>
      <c r="BN8" s="355">
        <v>3.3932370000000001</v>
      </c>
      <c r="BO8" s="355">
        <v>3.3569300000000002</v>
      </c>
      <c r="BP8" s="355">
        <v>3.2399369999999998</v>
      </c>
      <c r="BQ8" s="355">
        <v>3.290524</v>
      </c>
      <c r="BR8" s="355">
        <v>3.2498079999999998</v>
      </c>
      <c r="BS8" s="355">
        <v>3.093099</v>
      </c>
      <c r="BT8" s="355">
        <v>3.1618170000000001</v>
      </c>
      <c r="BU8" s="355">
        <v>3.219312</v>
      </c>
      <c r="BV8" s="355">
        <v>3.275226</v>
      </c>
    </row>
    <row r="9" spans="1:74" ht="11.1" customHeight="1" x14ac:dyDescent="0.2">
      <c r="A9" s="76" t="s">
        <v>978</v>
      </c>
      <c r="B9" s="185" t="s">
        <v>127</v>
      </c>
      <c r="C9" s="214">
        <v>63.906385903</v>
      </c>
      <c r="D9" s="214">
        <v>64.176234785999995</v>
      </c>
      <c r="E9" s="214">
        <v>64.142096773999995</v>
      </c>
      <c r="F9" s="214">
        <v>65.019696400000001</v>
      </c>
      <c r="G9" s="214">
        <v>65.030113258</v>
      </c>
      <c r="H9" s="214">
        <v>65.208745167000004</v>
      </c>
      <c r="I9" s="214">
        <v>66.608066676999997</v>
      </c>
      <c r="J9" s="214">
        <v>66.623386902999997</v>
      </c>
      <c r="K9" s="214">
        <v>66.068093966999996</v>
      </c>
      <c r="L9" s="214">
        <v>66.562596612999997</v>
      </c>
      <c r="M9" s="214">
        <v>66.945147367000004</v>
      </c>
      <c r="N9" s="214">
        <v>65.856982387000002</v>
      </c>
      <c r="O9" s="214">
        <v>66.690049870999999</v>
      </c>
      <c r="P9" s="214">
        <v>68.259935249999998</v>
      </c>
      <c r="Q9" s="214">
        <v>68.831126194000007</v>
      </c>
      <c r="R9" s="214">
        <v>70.471774832999998</v>
      </c>
      <c r="S9" s="214">
        <v>70.057080677000002</v>
      </c>
      <c r="T9" s="214">
        <v>70.477289567</v>
      </c>
      <c r="U9" s="214">
        <v>72.166450323000007</v>
      </c>
      <c r="V9" s="214">
        <v>72.560172742000006</v>
      </c>
      <c r="W9" s="214">
        <v>72.440503566999993</v>
      </c>
      <c r="X9" s="214">
        <v>73.166714354999996</v>
      </c>
      <c r="Y9" s="214">
        <v>72.833198400000001</v>
      </c>
      <c r="Z9" s="214">
        <v>73.328546903000003</v>
      </c>
      <c r="AA9" s="214">
        <v>73.645321323000005</v>
      </c>
      <c r="AB9" s="214">
        <v>74.122460429</v>
      </c>
      <c r="AC9" s="214">
        <v>74.740799773999996</v>
      </c>
      <c r="AD9" s="214">
        <v>75.386041667000001</v>
      </c>
      <c r="AE9" s="214">
        <v>74.265332193999996</v>
      </c>
      <c r="AF9" s="214">
        <v>74.235048800000001</v>
      </c>
      <c r="AG9" s="214">
        <v>74.239255870999997</v>
      </c>
      <c r="AH9" s="214">
        <v>74.297494741999998</v>
      </c>
      <c r="AI9" s="214">
        <v>74.656917100000001</v>
      </c>
      <c r="AJ9" s="214">
        <v>74.353751871</v>
      </c>
      <c r="AK9" s="214">
        <v>74.1720313</v>
      </c>
      <c r="AL9" s="214">
        <v>74.056227710000002</v>
      </c>
      <c r="AM9" s="214">
        <v>74.429225097</v>
      </c>
      <c r="AN9" s="214">
        <v>75.483113621000001</v>
      </c>
      <c r="AO9" s="214">
        <v>74.562343161000001</v>
      </c>
      <c r="AP9" s="214">
        <v>74.737451699999994</v>
      </c>
      <c r="AQ9" s="214">
        <v>74.176412870999997</v>
      </c>
      <c r="AR9" s="214">
        <v>73.475893533000004</v>
      </c>
      <c r="AS9" s="214">
        <v>74.088086226000001</v>
      </c>
      <c r="AT9" s="214">
        <v>73.155971871000006</v>
      </c>
      <c r="AU9" s="214">
        <v>72.828608367000001</v>
      </c>
      <c r="AV9" s="214">
        <v>72.111261806000002</v>
      </c>
      <c r="AW9" s="214">
        <v>72.525361000000004</v>
      </c>
      <c r="AX9" s="214">
        <v>71.632669547999996</v>
      </c>
      <c r="AY9" s="214">
        <v>71.290978354999993</v>
      </c>
      <c r="AZ9" s="214">
        <v>72.598459142999999</v>
      </c>
      <c r="BA9" s="214">
        <v>72.523877386999999</v>
      </c>
      <c r="BB9" s="214">
        <v>72.929982800000005</v>
      </c>
      <c r="BC9" s="214">
        <v>73.087236322999999</v>
      </c>
      <c r="BD9" s="214">
        <v>74.188347733000001</v>
      </c>
      <c r="BE9" s="214">
        <v>75.024992968000006</v>
      </c>
      <c r="BF9" s="214">
        <v>75.003693386999998</v>
      </c>
      <c r="BG9" s="214">
        <v>76.118849999999995</v>
      </c>
      <c r="BH9" s="214">
        <v>76.496219999999994</v>
      </c>
      <c r="BI9" s="355">
        <v>78.230130000000003</v>
      </c>
      <c r="BJ9" s="355">
        <v>78.880930000000006</v>
      </c>
      <c r="BK9" s="355">
        <v>79.230720000000005</v>
      </c>
      <c r="BL9" s="355">
        <v>79.426329999999993</v>
      </c>
      <c r="BM9" s="355">
        <v>79.711830000000006</v>
      </c>
      <c r="BN9" s="355">
        <v>80.075209999999998</v>
      </c>
      <c r="BO9" s="355">
        <v>80.433670000000006</v>
      </c>
      <c r="BP9" s="355">
        <v>80.737690000000001</v>
      </c>
      <c r="BQ9" s="355">
        <v>80.977109999999996</v>
      </c>
      <c r="BR9" s="355">
        <v>81.156369999999995</v>
      </c>
      <c r="BS9" s="355">
        <v>81.280230000000003</v>
      </c>
      <c r="BT9" s="355">
        <v>81.389939999999996</v>
      </c>
      <c r="BU9" s="355">
        <v>81.488590000000002</v>
      </c>
      <c r="BV9" s="355">
        <v>81.606729999999999</v>
      </c>
    </row>
    <row r="10" spans="1:74" ht="11.1" customHeight="1" x14ac:dyDescent="0.2">
      <c r="A10" s="76" t="s">
        <v>668</v>
      </c>
      <c r="B10" s="185" t="s">
        <v>559</v>
      </c>
      <c r="C10" s="214">
        <v>65.258419355000001</v>
      </c>
      <c r="D10" s="214">
        <v>65.448607143000004</v>
      </c>
      <c r="E10" s="214">
        <v>65.272354839000002</v>
      </c>
      <c r="F10" s="214">
        <v>66.115033333</v>
      </c>
      <c r="G10" s="214">
        <v>65.889129032</v>
      </c>
      <c r="H10" s="214">
        <v>65.792133332999995</v>
      </c>
      <c r="I10" s="214">
        <v>67.091290322999996</v>
      </c>
      <c r="J10" s="214">
        <v>66.946903226000003</v>
      </c>
      <c r="K10" s="214">
        <v>66.772833332999994</v>
      </c>
      <c r="L10" s="214">
        <v>66.975064516000003</v>
      </c>
      <c r="M10" s="214">
        <v>67.661133332999995</v>
      </c>
      <c r="N10" s="214">
        <v>66.525677419000004</v>
      </c>
      <c r="O10" s="214">
        <v>66.780741934999995</v>
      </c>
      <c r="P10" s="214">
        <v>68.362142856999995</v>
      </c>
      <c r="Q10" s="214">
        <v>68.856387096999995</v>
      </c>
      <c r="R10" s="214">
        <v>70.540866667000003</v>
      </c>
      <c r="S10" s="214">
        <v>70.159935484000002</v>
      </c>
      <c r="T10" s="214">
        <v>70.522199999999998</v>
      </c>
      <c r="U10" s="214">
        <v>72.021774194000002</v>
      </c>
      <c r="V10" s="214">
        <v>72.413967741999997</v>
      </c>
      <c r="W10" s="214">
        <v>72.388333333000006</v>
      </c>
      <c r="X10" s="214">
        <v>73.106354839000005</v>
      </c>
      <c r="Y10" s="214">
        <v>72.638533332999998</v>
      </c>
      <c r="Z10" s="214">
        <v>73.201483870999994</v>
      </c>
      <c r="AA10" s="214">
        <v>73.444870968000004</v>
      </c>
      <c r="AB10" s="214">
        <v>73.809785714</v>
      </c>
      <c r="AC10" s="214">
        <v>74.135741934999999</v>
      </c>
      <c r="AD10" s="214">
        <v>75.205933333000004</v>
      </c>
      <c r="AE10" s="214">
        <v>74.123419354999996</v>
      </c>
      <c r="AF10" s="214">
        <v>73.950966667000003</v>
      </c>
      <c r="AG10" s="214">
        <v>74.185290323000004</v>
      </c>
      <c r="AH10" s="214">
        <v>74.269709676999994</v>
      </c>
      <c r="AI10" s="214">
        <v>74.738466666999997</v>
      </c>
      <c r="AJ10" s="214">
        <v>74.194064515999997</v>
      </c>
      <c r="AK10" s="214">
        <v>73.882599999999996</v>
      </c>
      <c r="AL10" s="214">
        <v>73.886935484000006</v>
      </c>
      <c r="AM10" s="214">
        <v>73.776419355000002</v>
      </c>
      <c r="AN10" s="214">
        <v>74.723689655000001</v>
      </c>
      <c r="AO10" s="214">
        <v>73.951709676999997</v>
      </c>
      <c r="AP10" s="214">
        <v>73.845533333000006</v>
      </c>
      <c r="AQ10" s="214">
        <v>73.491419355000005</v>
      </c>
      <c r="AR10" s="214">
        <v>72.489800000000002</v>
      </c>
      <c r="AS10" s="214">
        <v>73.106193547999993</v>
      </c>
      <c r="AT10" s="214">
        <v>72.333838709999995</v>
      </c>
      <c r="AU10" s="214">
        <v>71.890466666999998</v>
      </c>
      <c r="AV10" s="214">
        <v>71.421483871000007</v>
      </c>
      <c r="AW10" s="214">
        <v>72.08</v>
      </c>
      <c r="AX10" s="214">
        <v>71.164387097000002</v>
      </c>
      <c r="AY10" s="214">
        <v>70.868903226</v>
      </c>
      <c r="AZ10" s="214">
        <v>71.785035714000003</v>
      </c>
      <c r="BA10" s="214">
        <v>71.698741935000001</v>
      </c>
      <c r="BB10" s="214">
        <v>71.838700000000003</v>
      </c>
      <c r="BC10" s="214">
        <v>71.916967741999997</v>
      </c>
      <c r="BD10" s="214">
        <v>72.743066666999994</v>
      </c>
      <c r="BE10" s="214">
        <v>73.536129032000005</v>
      </c>
      <c r="BF10" s="214">
        <v>73.486451613</v>
      </c>
      <c r="BG10" s="214">
        <v>74.537499999999994</v>
      </c>
      <c r="BH10" s="214">
        <v>74.653689999999997</v>
      </c>
      <c r="BI10" s="355">
        <v>76.79983</v>
      </c>
      <c r="BJ10" s="355">
        <v>77.442030000000003</v>
      </c>
      <c r="BK10" s="355">
        <v>77.809190000000001</v>
      </c>
      <c r="BL10" s="355">
        <v>78.055840000000003</v>
      </c>
      <c r="BM10" s="355">
        <v>78.30883</v>
      </c>
      <c r="BN10" s="355">
        <v>78.564170000000004</v>
      </c>
      <c r="BO10" s="355">
        <v>78.774889999999999</v>
      </c>
      <c r="BP10" s="355">
        <v>78.874120000000005</v>
      </c>
      <c r="BQ10" s="355">
        <v>79.012540000000001</v>
      </c>
      <c r="BR10" s="355">
        <v>79.260180000000005</v>
      </c>
      <c r="BS10" s="355">
        <v>79.250259999999997</v>
      </c>
      <c r="BT10" s="355">
        <v>79.438630000000003</v>
      </c>
      <c r="BU10" s="355">
        <v>79.620289999999997</v>
      </c>
      <c r="BV10" s="355">
        <v>79.789029999999997</v>
      </c>
    </row>
    <row r="11" spans="1:74" ht="11.1" customHeight="1" x14ac:dyDescent="0.2">
      <c r="A11" s="636" t="s">
        <v>674</v>
      </c>
      <c r="B11" s="637" t="s">
        <v>1197</v>
      </c>
      <c r="C11" s="214">
        <v>0.43539941934999998</v>
      </c>
      <c r="D11" s="214">
        <v>0.40637464286000002</v>
      </c>
      <c r="E11" s="214">
        <v>0.26747803226</v>
      </c>
      <c r="F11" s="214">
        <v>0.17235173333000001</v>
      </c>
      <c r="G11" s="214">
        <v>0.18147641935</v>
      </c>
      <c r="H11" s="214">
        <v>0.26821283333000001</v>
      </c>
      <c r="I11" s="214">
        <v>0.26165522581</v>
      </c>
      <c r="J11" s="214">
        <v>0.28416535484</v>
      </c>
      <c r="K11" s="214">
        <v>0.56499416667000002</v>
      </c>
      <c r="L11" s="214">
        <v>0.17931012902999999</v>
      </c>
      <c r="M11" s="214">
        <v>8.9723333333000005E-2</v>
      </c>
      <c r="N11" s="214">
        <v>8.8005838710000006E-2</v>
      </c>
      <c r="O11" s="214">
        <v>0.27535322580999999</v>
      </c>
      <c r="P11" s="214">
        <v>0.13656892857</v>
      </c>
      <c r="Q11" s="214">
        <v>8.7134967741999997E-2</v>
      </c>
      <c r="R11" s="214">
        <v>0.10020546667000001</v>
      </c>
      <c r="S11" s="214">
        <v>9.0517290323000002E-2</v>
      </c>
      <c r="T11" s="214">
        <v>0.32666273333000001</v>
      </c>
      <c r="U11" s="214">
        <v>0.20339206452</v>
      </c>
      <c r="V11" s="214">
        <v>5.0553451612999997E-2</v>
      </c>
      <c r="W11" s="214">
        <v>0.19150036667000001</v>
      </c>
      <c r="X11" s="214">
        <v>0.22494225806000001</v>
      </c>
      <c r="Y11" s="214">
        <v>0</v>
      </c>
      <c r="Z11" s="214">
        <v>0.25842312902999998</v>
      </c>
      <c r="AA11" s="214">
        <v>0.37470693548</v>
      </c>
      <c r="AB11" s="214">
        <v>0.43579732143</v>
      </c>
      <c r="AC11" s="214">
        <v>0.47260416128999999</v>
      </c>
      <c r="AD11" s="214">
        <v>9.6095266666999996E-2</v>
      </c>
      <c r="AE11" s="214">
        <v>5.5065516129E-2</v>
      </c>
      <c r="AF11" s="214">
        <v>8.6591433332999998E-2</v>
      </c>
      <c r="AG11" s="214">
        <v>0.23140287097000001</v>
      </c>
      <c r="AH11" s="214">
        <v>0.36146448387000002</v>
      </c>
      <c r="AI11" s="214">
        <v>0.18845123333</v>
      </c>
      <c r="AJ11" s="214">
        <v>0.28027732257999999</v>
      </c>
      <c r="AK11" s="214">
        <v>0.25051279999999998</v>
      </c>
      <c r="AL11" s="214">
        <v>0.18121761289999999</v>
      </c>
      <c r="AM11" s="214">
        <v>0.38865748386999999</v>
      </c>
      <c r="AN11" s="214">
        <v>0.33545096551999998</v>
      </c>
      <c r="AO11" s="214">
        <v>0.27637138709999998</v>
      </c>
      <c r="AP11" s="214">
        <v>0.15891150000000001</v>
      </c>
      <c r="AQ11" s="214">
        <v>0.16774222581000001</v>
      </c>
      <c r="AR11" s="214">
        <v>0.25460490000000002</v>
      </c>
      <c r="AS11" s="214">
        <v>0.18622654839</v>
      </c>
      <c r="AT11" s="214">
        <v>0.26071296774000002</v>
      </c>
      <c r="AU11" s="214">
        <v>9.6082733333000006E-2</v>
      </c>
      <c r="AV11" s="214">
        <v>0.18558383871</v>
      </c>
      <c r="AW11" s="214">
        <v>0.30244036667000002</v>
      </c>
      <c r="AX11" s="214">
        <v>0.28560287096999998</v>
      </c>
      <c r="AY11" s="214">
        <v>0.41789790322999998</v>
      </c>
      <c r="AZ11" s="214">
        <v>0.30274167857000001</v>
      </c>
      <c r="BA11" s="214">
        <v>0.15735993547999999</v>
      </c>
      <c r="BB11" s="214">
        <v>0.17235723333</v>
      </c>
      <c r="BC11" s="214">
        <v>0.17722793547999999</v>
      </c>
      <c r="BD11" s="214">
        <v>0.1879007</v>
      </c>
      <c r="BE11" s="214">
        <v>0.16738283871000001</v>
      </c>
      <c r="BF11" s="214">
        <v>0.25362032258</v>
      </c>
      <c r="BG11" s="214">
        <v>0.17499999999999999</v>
      </c>
      <c r="BH11" s="214">
        <v>0.215</v>
      </c>
      <c r="BI11" s="355">
        <v>0.215</v>
      </c>
      <c r="BJ11" s="355">
        <v>0.215</v>
      </c>
      <c r="BK11" s="355">
        <v>0.375</v>
      </c>
      <c r="BL11" s="355">
        <v>0.29499999999999998</v>
      </c>
      <c r="BM11" s="355">
        <v>0.19500000000000001</v>
      </c>
      <c r="BN11" s="355">
        <v>0.15390000000000001</v>
      </c>
      <c r="BO11" s="355">
        <v>0.16274193547999999</v>
      </c>
      <c r="BP11" s="355">
        <v>0.17</v>
      </c>
      <c r="BQ11" s="355">
        <v>0.18096774194000001</v>
      </c>
      <c r="BR11" s="355">
        <v>0.18</v>
      </c>
      <c r="BS11" s="355">
        <v>0.18</v>
      </c>
      <c r="BT11" s="355">
        <v>0.22</v>
      </c>
      <c r="BU11" s="355">
        <v>0.22</v>
      </c>
      <c r="BV11" s="355">
        <v>0.22</v>
      </c>
    </row>
    <row r="12" spans="1:74" ht="11.1" customHeight="1" x14ac:dyDescent="0.2">
      <c r="A12" s="636" t="s">
        <v>1198</v>
      </c>
      <c r="B12" s="637" t="s">
        <v>1199</v>
      </c>
      <c r="C12" s="214">
        <v>4.0658064516E-4</v>
      </c>
      <c r="D12" s="214">
        <v>8.0225000000000001E-4</v>
      </c>
      <c r="E12" s="214">
        <v>7.3367741935E-4</v>
      </c>
      <c r="F12" s="214">
        <v>7.0830000000000003E-4</v>
      </c>
      <c r="G12" s="214">
        <v>4.7232258064999999E-4</v>
      </c>
      <c r="H12" s="214">
        <v>3.8713333333E-4</v>
      </c>
      <c r="I12" s="214">
        <v>2.6319354839000002E-4</v>
      </c>
      <c r="J12" s="214">
        <v>3.0290322581000002E-4</v>
      </c>
      <c r="K12" s="214">
        <v>3.8776666667000002E-4</v>
      </c>
      <c r="L12" s="214">
        <v>5.1648387096999999E-4</v>
      </c>
      <c r="M12" s="214">
        <v>9.1558899999999999E-2</v>
      </c>
      <c r="N12" s="214">
        <v>8.4654838709999998E-4</v>
      </c>
      <c r="O12" s="214">
        <v>9.5051612903E-4</v>
      </c>
      <c r="P12" s="214">
        <v>9.6226464285999999E-2</v>
      </c>
      <c r="Q12" s="214">
        <v>9.0480645161000002E-4</v>
      </c>
      <c r="R12" s="214">
        <v>8.4023333333000001E-4</v>
      </c>
      <c r="S12" s="214">
        <v>6.1529806451999999E-2</v>
      </c>
      <c r="T12" s="214">
        <v>5.5763333332999997E-4</v>
      </c>
      <c r="U12" s="214">
        <v>9.1185483871000006E-2</v>
      </c>
      <c r="V12" s="214">
        <v>9.2361548387000003E-2</v>
      </c>
      <c r="W12" s="214">
        <v>9.6807433333000001E-2</v>
      </c>
      <c r="X12" s="214">
        <v>9.3671903225999997E-2</v>
      </c>
      <c r="Y12" s="214">
        <v>9.0260000000000004E-4</v>
      </c>
      <c r="Z12" s="214">
        <v>9.1135483870999996E-4</v>
      </c>
      <c r="AA12" s="214">
        <v>9.1344806451999994E-2</v>
      </c>
      <c r="AB12" s="214">
        <v>9.8148571429000006E-2</v>
      </c>
      <c r="AC12" s="214">
        <v>7.3132258065000005E-4</v>
      </c>
      <c r="AD12" s="214">
        <v>8.0453333332999996E-4</v>
      </c>
      <c r="AE12" s="214">
        <v>8.9333580644999994E-2</v>
      </c>
      <c r="AF12" s="214">
        <v>9.2474266666999996E-2</v>
      </c>
      <c r="AG12" s="214">
        <v>8.9371064516000007E-2</v>
      </c>
      <c r="AH12" s="214">
        <v>8.9127967742000005E-2</v>
      </c>
      <c r="AI12" s="214">
        <v>9.2231499999999994E-2</v>
      </c>
      <c r="AJ12" s="214">
        <v>8.9317741935E-2</v>
      </c>
      <c r="AK12" s="214">
        <v>9.8963933333000006E-2</v>
      </c>
      <c r="AL12" s="214">
        <v>0.10232645160999999</v>
      </c>
      <c r="AM12" s="214">
        <v>8.5219354838999997E-4</v>
      </c>
      <c r="AN12" s="214">
        <v>0.11411737931</v>
      </c>
      <c r="AO12" s="214">
        <v>0.32509825805999998</v>
      </c>
      <c r="AP12" s="214">
        <v>0.33453966667000001</v>
      </c>
      <c r="AQ12" s="214">
        <v>0.31852203225999998</v>
      </c>
      <c r="AR12" s="214">
        <v>0.54815313333000004</v>
      </c>
      <c r="AS12" s="214">
        <v>0.50770445161</v>
      </c>
      <c r="AT12" s="214">
        <v>0.86347745161</v>
      </c>
      <c r="AU12" s="214">
        <v>0.55881003333000001</v>
      </c>
      <c r="AV12" s="214">
        <v>9.6773967742000006E-2</v>
      </c>
      <c r="AW12" s="214">
        <v>1.0991992333</v>
      </c>
      <c r="AX12" s="214">
        <v>1.3492001935</v>
      </c>
      <c r="AY12" s="214">
        <v>1.6561823548000001</v>
      </c>
      <c r="AZ12" s="214">
        <v>1.8586267857000001</v>
      </c>
      <c r="BA12" s="214">
        <v>1.4049404838999999</v>
      </c>
      <c r="BB12" s="214">
        <v>1.6889637666999999</v>
      </c>
      <c r="BC12" s="214">
        <v>1.9607187419000001</v>
      </c>
      <c r="BD12" s="214">
        <v>1.7487261000000001</v>
      </c>
      <c r="BE12" s="214">
        <v>1.7287880968</v>
      </c>
      <c r="BF12" s="214">
        <v>1.4693055483999999</v>
      </c>
      <c r="BG12" s="214">
        <v>1.8419375200999999</v>
      </c>
      <c r="BH12" s="214">
        <v>2.5276691375000002</v>
      </c>
      <c r="BI12" s="355">
        <v>2.653</v>
      </c>
      <c r="BJ12" s="355">
        <v>2.76</v>
      </c>
      <c r="BK12" s="355">
        <v>3.0529999999999999</v>
      </c>
      <c r="BL12" s="355">
        <v>3.1640000000000001</v>
      </c>
      <c r="BM12" s="355">
        <v>3.02</v>
      </c>
      <c r="BN12" s="355">
        <v>2.8</v>
      </c>
      <c r="BO12" s="355">
        <v>2.8</v>
      </c>
      <c r="BP12" s="355">
        <v>2.9049999999999998</v>
      </c>
      <c r="BQ12" s="355">
        <v>3.0247999999999999</v>
      </c>
      <c r="BR12" s="355">
        <v>3.0646</v>
      </c>
      <c r="BS12" s="355">
        <v>2.7793999999999999</v>
      </c>
      <c r="BT12" s="355">
        <v>3.0741999999999998</v>
      </c>
      <c r="BU12" s="355">
        <v>3.2793999999999999</v>
      </c>
      <c r="BV12" s="355">
        <v>3.4146000000000001</v>
      </c>
    </row>
    <row r="13" spans="1:74" ht="11.1" customHeight="1" x14ac:dyDescent="0.2">
      <c r="A13" s="636" t="s">
        <v>673</v>
      </c>
      <c r="B13" s="637" t="s">
        <v>1161</v>
      </c>
      <c r="C13" s="214">
        <v>8.5348485483999994</v>
      </c>
      <c r="D13" s="214">
        <v>8.0534603571000005</v>
      </c>
      <c r="E13" s="214">
        <v>7.7418909676999998</v>
      </c>
      <c r="F13" s="214">
        <v>7.1812587333</v>
      </c>
      <c r="G13" s="214">
        <v>7.3728247096999997</v>
      </c>
      <c r="H13" s="214">
        <v>7.6214635333</v>
      </c>
      <c r="I13" s="214">
        <v>7.3576560000000004</v>
      </c>
      <c r="J13" s="214">
        <v>7.3367295806000001</v>
      </c>
      <c r="K13" s="214">
        <v>7.5643589999999996</v>
      </c>
      <c r="L13" s="214">
        <v>6.9313191290000002</v>
      </c>
      <c r="M13" s="214">
        <v>7.2000369332999998</v>
      </c>
      <c r="N13" s="214">
        <v>8.7242761289999997</v>
      </c>
      <c r="O13" s="214">
        <v>9.2511872580999999</v>
      </c>
      <c r="P13" s="214">
        <v>8.6275373214000002</v>
      </c>
      <c r="Q13" s="214">
        <v>7.466380129</v>
      </c>
      <c r="R13" s="214">
        <v>6.5877834000000002</v>
      </c>
      <c r="S13" s="214">
        <v>6.5755219355000003</v>
      </c>
      <c r="T13" s="214">
        <v>6.3942833666999999</v>
      </c>
      <c r="U13" s="214">
        <v>6.2854825161000001</v>
      </c>
      <c r="V13" s="214">
        <v>6.6118713870999999</v>
      </c>
      <c r="W13" s="214">
        <v>6.5285301000000002</v>
      </c>
      <c r="X13" s="214">
        <v>6.8986341935000004</v>
      </c>
      <c r="Y13" s="214">
        <v>7.5819029000000002</v>
      </c>
      <c r="Z13" s="214">
        <v>7.9255984194</v>
      </c>
      <c r="AA13" s="214">
        <v>8.6371359999999999</v>
      </c>
      <c r="AB13" s="214">
        <v>8.6427004643000007</v>
      </c>
      <c r="AC13" s="214">
        <v>7.8253319677000004</v>
      </c>
      <c r="AD13" s="214">
        <v>6.7403003666999997</v>
      </c>
      <c r="AE13" s="214">
        <v>6.5362186452</v>
      </c>
      <c r="AF13" s="214">
        <v>6.7885391332999996</v>
      </c>
      <c r="AG13" s="214">
        <v>6.7670561935000002</v>
      </c>
      <c r="AH13" s="214">
        <v>6.5370708387000001</v>
      </c>
      <c r="AI13" s="214">
        <v>6.7716539999999998</v>
      </c>
      <c r="AJ13" s="214">
        <v>7.0185917418999999</v>
      </c>
      <c r="AK13" s="214">
        <v>7.0234679</v>
      </c>
      <c r="AL13" s="214">
        <v>7.1488211289999999</v>
      </c>
      <c r="AM13" s="214">
        <v>8.4361684193999995</v>
      </c>
      <c r="AN13" s="214">
        <v>8.3454744482999992</v>
      </c>
      <c r="AO13" s="214">
        <v>7.4891598065</v>
      </c>
      <c r="AP13" s="214">
        <v>7.8840567332999996</v>
      </c>
      <c r="AQ13" s="214">
        <v>7.8415600968000003</v>
      </c>
      <c r="AR13" s="214">
        <v>7.8076207333000003</v>
      </c>
      <c r="AS13" s="214">
        <v>8.3620493871000008</v>
      </c>
      <c r="AT13" s="214">
        <v>8.1897790644999997</v>
      </c>
      <c r="AU13" s="214">
        <v>7.8531397332999999</v>
      </c>
      <c r="AV13" s="214">
        <v>7.2797125484</v>
      </c>
      <c r="AW13" s="214">
        <v>7.3983096000000002</v>
      </c>
      <c r="AX13" s="214">
        <v>8.7712862903000008</v>
      </c>
      <c r="AY13" s="214">
        <v>8.9894624515999997</v>
      </c>
      <c r="AZ13" s="214">
        <v>8.7857919642999995</v>
      </c>
      <c r="BA13" s="214">
        <v>8.8921149031999995</v>
      </c>
      <c r="BB13" s="214">
        <v>7.7692269999999999</v>
      </c>
      <c r="BC13" s="214">
        <v>7.6969101289999999</v>
      </c>
      <c r="BD13" s="214">
        <v>7.8046515333000004</v>
      </c>
      <c r="BE13" s="214">
        <v>7.9126568065000003</v>
      </c>
      <c r="BF13" s="214">
        <v>7.7418490323000002</v>
      </c>
      <c r="BG13" s="214">
        <v>7.5142059999999997</v>
      </c>
      <c r="BH13" s="214">
        <v>7.1239410000000003</v>
      </c>
      <c r="BI13" s="355">
        <v>7.1710849999999997</v>
      </c>
      <c r="BJ13" s="355">
        <v>8.2423559999999991</v>
      </c>
      <c r="BK13" s="355">
        <v>9.1524540000000005</v>
      </c>
      <c r="BL13" s="355">
        <v>8.9445429999999995</v>
      </c>
      <c r="BM13" s="355">
        <v>8.6816669999999991</v>
      </c>
      <c r="BN13" s="355">
        <v>8.0024429999999995</v>
      </c>
      <c r="BO13" s="355">
        <v>7.8558190000000003</v>
      </c>
      <c r="BP13" s="355">
        <v>7.7886470000000001</v>
      </c>
      <c r="BQ13" s="355">
        <v>8.1210830000000005</v>
      </c>
      <c r="BR13" s="355">
        <v>8.0188740000000003</v>
      </c>
      <c r="BS13" s="355">
        <v>7.5772139999999997</v>
      </c>
      <c r="BT13" s="355">
        <v>7.553369</v>
      </c>
      <c r="BU13" s="355">
        <v>7.5444750000000003</v>
      </c>
      <c r="BV13" s="355">
        <v>8.407159</v>
      </c>
    </row>
    <row r="14" spans="1:74" ht="11.1" customHeight="1" x14ac:dyDescent="0.2">
      <c r="A14" s="636" t="s">
        <v>1200</v>
      </c>
      <c r="B14" s="637" t="s">
        <v>1162</v>
      </c>
      <c r="C14" s="214">
        <v>4.9815981935</v>
      </c>
      <c r="D14" s="214">
        <v>4.7493125714</v>
      </c>
      <c r="E14" s="214">
        <v>4.7910009031999996</v>
      </c>
      <c r="F14" s="214">
        <v>4.1916440667000003</v>
      </c>
      <c r="G14" s="214">
        <v>4.5824733226000003</v>
      </c>
      <c r="H14" s="214">
        <v>4.4598684000000004</v>
      </c>
      <c r="I14" s="214">
        <v>4.1485127419000003</v>
      </c>
      <c r="J14" s="214">
        <v>4.2036948064999997</v>
      </c>
      <c r="K14" s="214">
        <v>4.0803270332999997</v>
      </c>
      <c r="L14" s="214">
        <v>3.9480509032</v>
      </c>
      <c r="M14" s="214">
        <v>3.6978483667000002</v>
      </c>
      <c r="N14" s="214">
        <v>3.7839705484000001</v>
      </c>
      <c r="O14" s="214">
        <v>4.3476615483999996</v>
      </c>
      <c r="P14" s="214">
        <v>4.8519771070999997</v>
      </c>
      <c r="Q14" s="214">
        <v>4.8219328709999996</v>
      </c>
      <c r="R14" s="214">
        <v>4.0634287667000004</v>
      </c>
      <c r="S14" s="214">
        <v>3.6192752903000001</v>
      </c>
      <c r="T14" s="214">
        <v>3.9949061666999999</v>
      </c>
      <c r="U14" s="214">
        <v>4.0152870644999998</v>
      </c>
      <c r="V14" s="214">
        <v>3.6294406128999999</v>
      </c>
      <c r="W14" s="214">
        <v>3.8995690000000001</v>
      </c>
      <c r="X14" s="214">
        <v>3.6182256451999999</v>
      </c>
      <c r="Y14" s="214">
        <v>4.0278137999999997</v>
      </c>
      <c r="Z14" s="214">
        <v>4.4178671935000002</v>
      </c>
      <c r="AA14" s="214">
        <v>4.5706498064999996</v>
      </c>
      <c r="AB14" s="214">
        <v>5.0788049642999997</v>
      </c>
      <c r="AC14" s="214">
        <v>5.2885353225999996</v>
      </c>
      <c r="AD14" s="214">
        <v>4.3434550666999998</v>
      </c>
      <c r="AE14" s="214">
        <v>4.2420925160999996</v>
      </c>
      <c r="AF14" s="214">
        <v>4.5135048332999999</v>
      </c>
      <c r="AG14" s="214">
        <v>4.5499740644999997</v>
      </c>
      <c r="AH14" s="214">
        <v>4.5845694194000002</v>
      </c>
      <c r="AI14" s="214">
        <v>5.3268550000000001</v>
      </c>
      <c r="AJ14" s="214">
        <v>5.0241462258</v>
      </c>
      <c r="AK14" s="214">
        <v>5.0923354666999998</v>
      </c>
      <c r="AL14" s="214">
        <v>5.1155458387000001</v>
      </c>
      <c r="AM14" s="214">
        <v>5.435301129</v>
      </c>
      <c r="AN14" s="214">
        <v>5.4981893102999999</v>
      </c>
      <c r="AO14" s="214">
        <v>5.9624773547999999</v>
      </c>
      <c r="AP14" s="214">
        <v>5.5938986667000004</v>
      </c>
      <c r="AQ14" s="214">
        <v>5.7548317097000004</v>
      </c>
      <c r="AR14" s="214">
        <v>5.5522819999999999</v>
      </c>
      <c r="AS14" s="214">
        <v>5.5788244839000001</v>
      </c>
      <c r="AT14" s="214">
        <v>6.0470359355000003</v>
      </c>
      <c r="AU14" s="214">
        <v>6.1740625667</v>
      </c>
      <c r="AV14" s="214">
        <v>5.5956819677</v>
      </c>
      <c r="AW14" s="214">
        <v>6.4981045333000003</v>
      </c>
      <c r="AX14" s="214">
        <v>6.7422766128999996</v>
      </c>
      <c r="AY14" s="214">
        <v>7.1137447096999997</v>
      </c>
      <c r="AZ14" s="214">
        <v>7.2498734643000002</v>
      </c>
      <c r="BA14" s="214">
        <v>7.3641849677</v>
      </c>
      <c r="BB14" s="214">
        <v>6.5527512999999997</v>
      </c>
      <c r="BC14" s="214">
        <v>6.2284323225999998</v>
      </c>
      <c r="BD14" s="214">
        <v>6.6953293</v>
      </c>
      <c r="BE14" s="214">
        <v>6.2850159031999997</v>
      </c>
      <c r="BF14" s="214">
        <v>6.4984021289999996</v>
      </c>
      <c r="BG14" s="214">
        <v>6.6507719999999999</v>
      </c>
      <c r="BH14" s="214">
        <v>6.9929569999999996</v>
      </c>
      <c r="BI14" s="355">
        <v>6.9290570000000002</v>
      </c>
      <c r="BJ14" s="355">
        <v>6.8897709999999996</v>
      </c>
      <c r="BK14" s="355">
        <v>7.7544919999999999</v>
      </c>
      <c r="BL14" s="355">
        <v>7.9031079999999996</v>
      </c>
      <c r="BM14" s="355">
        <v>7.7896869999999998</v>
      </c>
      <c r="BN14" s="355">
        <v>7.3326180000000001</v>
      </c>
      <c r="BO14" s="355">
        <v>7.1295219999999997</v>
      </c>
      <c r="BP14" s="355">
        <v>6.8360510000000003</v>
      </c>
      <c r="BQ14" s="355">
        <v>6.7705909999999996</v>
      </c>
      <c r="BR14" s="355">
        <v>6.9410109999999996</v>
      </c>
      <c r="BS14" s="355">
        <v>7.1413010000000003</v>
      </c>
      <c r="BT14" s="355">
        <v>7.4539080000000002</v>
      </c>
      <c r="BU14" s="355">
        <v>7.7360439999999997</v>
      </c>
      <c r="BV14" s="355">
        <v>7.7315500000000004</v>
      </c>
    </row>
    <row r="15" spans="1:74" ht="11.1" customHeight="1" x14ac:dyDescent="0.2">
      <c r="A15" s="76" t="s">
        <v>675</v>
      </c>
      <c r="B15" s="185" t="s">
        <v>560</v>
      </c>
      <c r="C15" s="214">
        <v>0.14732258065000001</v>
      </c>
      <c r="D15" s="214">
        <v>0.14774999999999999</v>
      </c>
      <c r="E15" s="214">
        <v>0.14735483870999999</v>
      </c>
      <c r="F15" s="214">
        <v>0.14926666666999999</v>
      </c>
      <c r="G15" s="214">
        <v>0.14874193548</v>
      </c>
      <c r="H15" s="214">
        <v>0.14853333332999999</v>
      </c>
      <c r="I15" s="214">
        <v>0.1514516129</v>
      </c>
      <c r="J15" s="214">
        <v>0.15112903225999999</v>
      </c>
      <c r="K15" s="214">
        <v>0.15073333333</v>
      </c>
      <c r="L15" s="214">
        <v>0.15119354838999999</v>
      </c>
      <c r="M15" s="214">
        <v>0.15273333333</v>
      </c>
      <c r="N15" s="214">
        <v>0.15019354838999999</v>
      </c>
      <c r="O15" s="214">
        <v>0.15383870967999999</v>
      </c>
      <c r="P15" s="214">
        <v>0.15746428571000001</v>
      </c>
      <c r="Q15" s="214">
        <v>0.15861290322999999</v>
      </c>
      <c r="R15" s="214">
        <v>0.16250000000000001</v>
      </c>
      <c r="S15" s="214">
        <v>0.16161290322999999</v>
      </c>
      <c r="T15" s="214">
        <v>0.16243333333000001</v>
      </c>
      <c r="U15" s="214">
        <v>0.16590322581</v>
      </c>
      <c r="V15" s="214">
        <v>0.16680645160999999</v>
      </c>
      <c r="W15" s="214">
        <v>0.16673333333000001</v>
      </c>
      <c r="X15" s="214">
        <v>0.16838709676999999</v>
      </c>
      <c r="Y15" s="214">
        <v>0.16733333333</v>
      </c>
      <c r="Z15" s="214">
        <v>0.16861290323</v>
      </c>
      <c r="AA15" s="214">
        <v>0.15906451613</v>
      </c>
      <c r="AB15" s="214">
        <v>0.15985714286</v>
      </c>
      <c r="AC15" s="214">
        <v>0.16058064516000001</v>
      </c>
      <c r="AD15" s="214">
        <v>0.16289999999999999</v>
      </c>
      <c r="AE15" s="214">
        <v>0.1605483871</v>
      </c>
      <c r="AF15" s="214">
        <v>0.16016666667000001</v>
      </c>
      <c r="AG15" s="214">
        <v>0.16067741934999999</v>
      </c>
      <c r="AH15" s="214">
        <v>0.16087096774000001</v>
      </c>
      <c r="AI15" s="214">
        <v>0.16186666666999999</v>
      </c>
      <c r="AJ15" s="214">
        <v>0.16067741934999999</v>
      </c>
      <c r="AK15" s="214">
        <v>0.16003333333</v>
      </c>
      <c r="AL15" s="214">
        <v>0.16003225805999999</v>
      </c>
      <c r="AM15" s="214">
        <v>0.15822580645000001</v>
      </c>
      <c r="AN15" s="214">
        <v>0.16024137930999999</v>
      </c>
      <c r="AO15" s="214">
        <v>0.15861290322999999</v>
      </c>
      <c r="AP15" s="214">
        <v>0.15836666666999999</v>
      </c>
      <c r="AQ15" s="214">
        <v>0.15761290322999999</v>
      </c>
      <c r="AR15" s="214">
        <v>0.15546666667</v>
      </c>
      <c r="AS15" s="214">
        <v>0.15677419355</v>
      </c>
      <c r="AT15" s="214">
        <v>0.15512903225999999</v>
      </c>
      <c r="AU15" s="214">
        <v>0.15416666667000001</v>
      </c>
      <c r="AV15" s="214">
        <v>0.15316129032</v>
      </c>
      <c r="AW15" s="214">
        <v>0.15459999999999999</v>
      </c>
      <c r="AX15" s="214">
        <v>0.15261290323000001</v>
      </c>
      <c r="AY15" s="214">
        <v>0.15593548387</v>
      </c>
      <c r="AZ15" s="214">
        <v>0.16217857143</v>
      </c>
      <c r="BA15" s="214">
        <v>0.15616129032000001</v>
      </c>
      <c r="BB15" s="214">
        <v>0.1636</v>
      </c>
      <c r="BC15" s="214">
        <v>9.3741935484000005E-2</v>
      </c>
      <c r="BD15" s="214">
        <v>0.13356666667</v>
      </c>
      <c r="BE15" s="214">
        <v>0.15945161290000001</v>
      </c>
      <c r="BF15" s="214">
        <v>0.15593548387</v>
      </c>
      <c r="BG15" s="214">
        <v>0.1548089</v>
      </c>
      <c r="BH15" s="214">
        <v>0.15505050000000001</v>
      </c>
      <c r="BI15" s="355">
        <v>0.15950790000000001</v>
      </c>
      <c r="BJ15" s="355">
        <v>0.1608417</v>
      </c>
      <c r="BK15" s="355">
        <v>0.1616042</v>
      </c>
      <c r="BL15" s="355">
        <v>0.1621165</v>
      </c>
      <c r="BM15" s="355">
        <v>0.16264200000000001</v>
      </c>
      <c r="BN15" s="355">
        <v>0.16317229999999999</v>
      </c>
      <c r="BO15" s="355">
        <v>0.1636099</v>
      </c>
      <c r="BP15" s="355">
        <v>0.16381599999999999</v>
      </c>
      <c r="BQ15" s="355">
        <v>0.16410350000000001</v>
      </c>
      <c r="BR15" s="355">
        <v>0.16461780000000001</v>
      </c>
      <c r="BS15" s="355">
        <v>0.1645972</v>
      </c>
      <c r="BT15" s="355">
        <v>0.16498850000000001</v>
      </c>
      <c r="BU15" s="355">
        <v>0.16536580000000001</v>
      </c>
      <c r="BV15" s="355">
        <v>0.16571620000000001</v>
      </c>
    </row>
    <row r="16" spans="1:74" ht="11.1" customHeight="1" x14ac:dyDescent="0.2">
      <c r="A16" s="76" t="s">
        <v>19</v>
      </c>
      <c r="B16" s="185" t="s">
        <v>561</v>
      </c>
      <c r="C16" s="214">
        <v>23.617161289999999</v>
      </c>
      <c r="D16" s="214">
        <v>21.884035713999999</v>
      </c>
      <c r="E16" s="214">
        <v>12.471193548</v>
      </c>
      <c r="F16" s="214">
        <v>-4.7027000000000001</v>
      </c>
      <c r="G16" s="214">
        <v>-13.747354839</v>
      </c>
      <c r="H16" s="214">
        <v>-12.624766666999999</v>
      </c>
      <c r="I16" s="214">
        <v>-9.0498064516000003</v>
      </c>
      <c r="J16" s="214">
        <v>-8.9631612903000004</v>
      </c>
      <c r="K16" s="214">
        <v>-12.0365</v>
      </c>
      <c r="L16" s="214">
        <v>-8.4169999999999998</v>
      </c>
      <c r="M16" s="214">
        <v>7.1941333332999999</v>
      </c>
      <c r="N16" s="214">
        <v>23.395483871</v>
      </c>
      <c r="O16" s="214">
        <v>31.990225806000002</v>
      </c>
      <c r="P16" s="214">
        <v>26.610499999999998</v>
      </c>
      <c r="Q16" s="214">
        <v>11.721548387</v>
      </c>
      <c r="R16" s="214">
        <v>-7.4661333333000002</v>
      </c>
      <c r="S16" s="214">
        <v>-15.753387096999999</v>
      </c>
      <c r="T16" s="214">
        <v>-15.763233333000001</v>
      </c>
      <c r="U16" s="214">
        <v>-13.189806451999999</v>
      </c>
      <c r="V16" s="214">
        <v>-12.340483871</v>
      </c>
      <c r="W16" s="214">
        <v>-14.367566667</v>
      </c>
      <c r="X16" s="214">
        <v>-13.208516128999999</v>
      </c>
      <c r="Y16" s="214">
        <v>5.6120000000000001</v>
      </c>
      <c r="Z16" s="214">
        <v>9.5203225806000003</v>
      </c>
      <c r="AA16" s="214">
        <v>23.562290322999999</v>
      </c>
      <c r="AB16" s="214">
        <v>26.487214286</v>
      </c>
      <c r="AC16" s="214">
        <v>6.2290322581000002</v>
      </c>
      <c r="AD16" s="214">
        <v>-10.712933333000001</v>
      </c>
      <c r="AE16" s="214">
        <v>-16.000612903</v>
      </c>
      <c r="AF16" s="214">
        <v>-12.118733333</v>
      </c>
      <c r="AG16" s="214">
        <v>-9.1258387097</v>
      </c>
      <c r="AH16" s="214">
        <v>-9.9779354838999996</v>
      </c>
      <c r="AI16" s="214">
        <v>-12.442133332999999</v>
      </c>
      <c r="AJ16" s="214">
        <v>-10.604387097</v>
      </c>
      <c r="AK16" s="214">
        <v>0.42830000000000001</v>
      </c>
      <c r="AL16" s="214">
        <v>8.5485483871000003</v>
      </c>
      <c r="AM16" s="214">
        <v>23.578258065</v>
      </c>
      <c r="AN16" s="214">
        <v>13.918448275999999</v>
      </c>
      <c r="AO16" s="214">
        <v>1.8338709677</v>
      </c>
      <c r="AP16" s="214">
        <v>-5.4229666666999998</v>
      </c>
      <c r="AQ16" s="214">
        <v>-10.420161289999999</v>
      </c>
      <c r="AR16" s="214">
        <v>-7.4065000000000003</v>
      </c>
      <c r="AS16" s="214">
        <v>-4.2683225805999996</v>
      </c>
      <c r="AT16" s="214">
        <v>-3.9933870967999998</v>
      </c>
      <c r="AU16" s="214">
        <v>-8.7707666667000002</v>
      </c>
      <c r="AV16" s="214">
        <v>-10.005838710000001</v>
      </c>
      <c r="AW16" s="214">
        <v>1.1677999999999999</v>
      </c>
      <c r="AX16" s="214">
        <v>21.689419354999998</v>
      </c>
      <c r="AY16" s="214">
        <v>21.777774193999999</v>
      </c>
      <c r="AZ16" s="214">
        <v>10.194714286</v>
      </c>
      <c r="BA16" s="214">
        <v>8.8442580645</v>
      </c>
      <c r="BB16" s="214">
        <v>-7.6661000000000001</v>
      </c>
      <c r="BC16" s="214">
        <v>-11.004064516</v>
      </c>
      <c r="BD16" s="214">
        <v>-8.3204333333000005</v>
      </c>
      <c r="BE16" s="214">
        <v>-4.8075483870999998</v>
      </c>
      <c r="BF16" s="214">
        <v>-6.2941935484</v>
      </c>
      <c r="BG16" s="214">
        <v>-10.300719047999999</v>
      </c>
      <c r="BH16" s="214">
        <v>-9.1535852534999993</v>
      </c>
      <c r="BI16" s="355">
        <v>3.0282789999999999</v>
      </c>
      <c r="BJ16" s="355">
        <v>17.44089</v>
      </c>
      <c r="BK16" s="355">
        <v>23.852910000000001</v>
      </c>
      <c r="BL16" s="355">
        <v>19.30949</v>
      </c>
      <c r="BM16" s="355">
        <v>5.7746919999999999</v>
      </c>
      <c r="BN16" s="355">
        <v>-6.7725980000000003</v>
      </c>
      <c r="BO16" s="355">
        <v>-12.42286</v>
      </c>
      <c r="BP16" s="355">
        <v>-11.059699999999999</v>
      </c>
      <c r="BQ16" s="355">
        <v>-8.3140350000000005</v>
      </c>
      <c r="BR16" s="355">
        <v>-8.0573739999999994</v>
      </c>
      <c r="BS16" s="355">
        <v>-11.253019999999999</v>
      </c>
      <c r="BT16" s="355">
        <v>-8.9995080000000005</v>
      </c>
      <c r="BU16" s="355">
        <v>2.5119799999999999</v>
      </c>
      <c r="BV16" s="355">
        <v>17.827919999999999</v>
      </c>
    </row>
    <row r="17" spans="1:74" ht="11.1" customHeight="1" x14ac:dyDescent="0.2">
      <c r="A17" s="71" t="s">
        <v>971</v>
      </c>
      <c r="B17" s="185" t="s">
        <v>563</v>
      </c>
      <c r="C17" s="214">
        <v>93.011146418999999</v>
      </c>
      <c r="D17" s="214">
        <v>91.190113036</v>
      </c>
      <c r="E17" s="214">
        <v>81.108537644999998</v>
      </c>
      <c r="F17" s="214">
        <v>64.722858099999996</v>
      </c>
      <c r="G17" s="214">
        <v>55.261871612999997</v>
      </c>
      <c r="H17" s="214">
        <v>56.745320833000001</v>
      </c>
      <c r="I17" s="214">
        <v>61.663470773999997</v>
      </c>
      <c r="J17" s="214">
        <v>61.551768193999997</v>
      </c>
      <c r="K17" s="214">
        <v>58.935705032999998</v>
      </c>
      <c r="L17" s="214">
        <v>61.871319935000002</v>
      </c>
      <c r="M17" s="214">
        <v>78.508353</v>
      </c>
      <c r="N17" s="214">
        <v>95.098819710000001</v>
      </c>
      <c r="O17" s="214">
        <v>104.10381116000001</v>
      </c>
      <c r="P17" s="214">
        <v>98.946986820999996</v>
      </c>
      <c r="Q17" s="214">
        <v>83.468186000000003</v>
      </c>
      <c r="R17" s="214">
        <v>65.861926199999999</v>
      </c>
      <c r="S17" s="214">
        <v>57.553696871</v>
      </c>
      <c r="T17" s="214">
        <v>57.647758832999997</v>
      </c>
      <c r="U17" s="214">
        <v>61.380931128999997</v>
      </c>
      <c r="V17" s="214">
        <v>63.181520806000002</v>
      </c>
      <c r="W17" s="214">
        <v>60.911871767000001</v>
      </c>
      <c r="X17" s="214">
        <v>63.478780258</v>
      </c>
      <c r="Y17" s="214">
        <v>81.971976366999996</v>
      </c>
      <c r="Z17" s="214">
        <v>86.656686386999993</v>
      </c>
      <c r="AA17" s="214">
        <v>101.51703981</v>
      </c>
      <c r="AB17" s="214">
        <v>104.35955192999999</v>
      </c>
      <c r="AC17" s="214">
        <v>83.535245000000003</v>
      </c>
      <c r="AD17" s="214">
        <v>67.148974899999999</v>
      </c>
      <c r="AE17" s="214">
        <v>60.543815805999998</v>
      </c>
      <c r="AF17" s="214">
        <v>64.262172766999996</v>
      </c>
      <c r="AG17" s="214">
        <v>67.579904386999999</v>
      </c>
      <c r="AH17" s="214">
        <v>66.678151290000002</v>
      </c>
      <c r="AI17" s="214">
        <v>63.999711400000002</v>
      </c>
      <c r="AJ17" s="214">
        <v>65.936433581000003</v>
      </c>
      <c r="AK17" s="214">
        <v>76.554372400000005</v>
      </c>
      <c r="AL17" s="214">
        <v>84.708528064999996</v>
      </c>
      <c r="AM17" s="214">
        <v>100.90255310000001</v>
      </c>
      <c r="AN17" s="214">
        <v>91.871983792999998</v>
      </c>
      <c r="AO17" s="214">
        <v>77.423207645000005</v>
      </c>
      <c r="AP17" s="214">
        <v>70.696407132999994</v>
      </c>
      <c r="AQ17" s="214">
        <v>65.165750451999997</v>
      </c>
      <c r="AR17" s="214">
        <v>67.201174233000003</v>
      </c>
      <c r="AS17" s="214">
        <v>71.457205806000005</v>
      </c>
      <c r="AT17" s="214">
        <v>70.036115902999995</v>
      </c>
      <c r="AU17" s="214">
        <v>64.490706166999999</v>
      </c>
      <c r="AV17" s="214">
        <v>63.342446451999997</v>
      </c>
      <c r="AW17" s="214">
        <v>73.506575267000002</v>
      </c>
      <c r="AX17" s="214">
        <v>93.972714612999994</v>
      </c>
      <c r="AY17" s="214">
        <v>93.441173031999995</v>
      </c>
      <c r="AZ17" s="214">
        <v>82.122874070999998</v>
      </c>
      <c r="BA17" s="214">
        <v>80.980594612999994</v>
      </c>
      <c r="BB17" s="214">
        <v>64.037114367000001</v>
      </c>
      <c r="BC17" s="214">
        <v>60.692537387000002</v>
      </c>
      <c r="BD17" s="214">
        <v>64.105647232999999</v>
      </c>
      <c r="BE17" s="214">
        <v>68.955133774000004</v>
      </c>
      <c r="BF17" s="214">
        <v>67.376859547999999</v>
      </c>
      <c r="BG17" s="214">
        <v>63.588086852000004</v>
      </c>
      <c r="BH17" s="214">
        <v>63.473470247000002</v>
      </c>
      <c r="BI17" s="355">
        <v>77.791650000000004</v>
      </c>
      <c r="BJ17" s="355">
        <v>93.851349999999996</v>
      </c>
      <c r="BK17" s="355">
        <v>100.5437</v>
      </c>
      <c r="BL17" s="355">
        <v>95.699879999999993</v>
      </c>
      <c r="BM17" s="355">
        <v>82.313140000000004</v>
      </c>
      <c r="BN17" s="355">
        <v>69.978470000000002</v>
      </c>
      <c r="BO17" s="355">
        <v>64.604680000000002</v>
      </c>
      <c r="BP17" s="355">
        <v>66.195830000000001</v>
      </c>
      <c r="BQ17" s="355">
        <v>69.36927</v>
      </c>
      <c r="BR17" s="355">
        <v>69.560680000000005</v>
      </c>
      <c r="BS17" s="355">
        <v>65.998350000000002</v>
      </c>
      <c r="BT17" s="355">
        <v>67.849379999999996</v>
      </c>
      <c r="BU17" s="355">
        <v>79.046660000000003</v>
      </c>
      <c r="BV17" s="355">
        <v>95.263679999999994</v>
      </c>
    </row>
    <row r="18" spans="1:74" ht="11.1" customHeight="1" x14ac:dyDescent="0.2">
      <c r="A18" s="76" t="s">
        <v>677</v>
      </c>
      <c r="B18" s="185" t="s">
        <v>145</v>
      </c>
      <c r="C18" s="214">
        <v>-0.14716710128999999</v>
      </c>
      <c r="D18" s="214">
        <v>0.49390096570999997</v>
      </c>
      <c r="E18" s="214">
        <v>0.21746864290000001</v>
      </c>
      <c r="F18" s="214">
        <v>0.85901939999999999</v>
      </c>
      <c r="G18" s="214">
        <v>1.2692539403</v>
      </c>
      <c r="H18" s="214">
        <v>1.3518494967000001</v>
      </c>
      <c r="I18" s="214">
        <v>0.47608460871000002</v>
      </c>
      <c r="J18" s="214">
        <v>0.62169852064999997</v>
      </c>
      <c r="K18" s="214">
        <v>-3.6702403332999997E-2</v>
      </c>
      <c r="L18" s="214">
        <v>-1.6532794806</v>
      </c>
      <c r="M18" s="214">
        <v>-1.2781110033</v>
      </c>
      <c r="N18" s="214">
        <v>-0.87872257934999998</v>
      </c>
      <c r="O18" s="214">
        <v>-0.74490835</v>
      </c>
      <c r="P18" s="214">
        <v>-1.0456669686</v>
      </c>
      <c r="Q18" s="214">
        <v>-0.95571819419000004</v>
      </c>
      <c r="R18" s="214">
        <v>-0.47276036666999999</v>
      </c>
      <c r="S18" s="214">
        <v>0.84047276999999998</v>
      </c>
      <c r="T18" s="214">
        <v>0.53045479666999995</v>
      </c>
      <c r="U18" s="214">
        <v>-0.70306397194000003</v>
      </c>
      <c r="V18" s="214">
        <v>-0.82482405999999997</v>
      </c>
      <c r="W18" s="214">
        <v>-0.60227887000000002</v>
      </c>
      <c r="X18" s="214">
        <v>-1.7753054471</v>
      </c>
      <c r="Y18" s="214">
        <v>-3.3880784632999998</v>
      </c>
      <c r="Z18" s="214">
        <v>-0.23210367484</v>
      </c>
      <c r="AA18" s="214">
        <v>-1.0338130639000001</v>
      </c>
      <c r="AB18" s="214">
        <v>0.11081386142999999</v>
      </c>
      <c r="AC18" s="214">
        <v>5.5915577741999997E-2</v>
      </c>
      <c r="AD18" s="214">
        <v>-0.21834223</v>
      </c>
      <c r="AE18" s="214">
        <v>-0.60363100225999999</v>
      </c>
      <c r="AF18" s="214">
        <v>-0.93205013000000003</v>
      </c>
      <c r="AG18" s="214">
        <v>-0.87958106677000003</v>
      </c>
      <c r="AH18" s="214">
        <v>-0.46122612806000002</v>
      </c>
      <c r="AI18" s="214">
        <v>-0.62188313666999995</v>
      </c>
      <c r="AJ18" s="214">
        <v>-1.8297314484</v>
      </c>
      <c r="AK18" s="214">
        <v>-1.58311063</v>
      </c>
      <c r="AL18" s="214">
        <v>-1.2193232616</v>
      </c>
      <c r="AM18" s="214">
        <v>-1.161913811</v>
      </c>
      <c r="AN18" s="214">
        <v>-0.44330379586000002</v>
      </c>
      <c r="AO18" s="214">
        <v>-1.3848166484</v>
      </c>
      <c r="AP18" s="214">
        <v>-1.0488971300000001</v>
      </c>
      <c r="AQ18" s="214">
        <v>-1.5722080012999999</v>
      </c>
      <c r="AR18" s="214">
        <v>-0.35143079666999999</v>
      </c>
      <c r="AS18" s="214">
        <v>-0.70498228581</v>
      </c>
      <c r="AT18" s="214">
        <v>1.4499127709999999</v>
      </c>
      <c r="AU18" s="214">
        <v>0.55343260332999999</v>
      </c>
      <c r="AV18" s="214">
        <v>-1.2050480644999999</v>
      </c>
      <c r="AW18" s="214">
        <v>-1.3616306367</v>
      </c>
      <c r="AX18" s="214">
        <v>-1.4801836454999999</v>
      </c>
      <c r="AY18" s="214">
        <v>-0.18605209710000001</v>
      </c>
      <c r="AZ18" s="214">
        <v>0.74242942714000004</v>
      </c>
      <c r="BA18" s="214">
        <v>0.11076555161</v>
      </c>
      <c r="BB18" s="214">
        <v>-0.22408773000000001</v>
      </c>
      <c r="BC18" s="214">
        <v>0.16829393451999999</v>
      </c>
      <c r="BD18" s="214">
        <v>-1.0984734667</v>
      </c>
      <c r="BE18" s="214">
        <v>-0.88248419581000004</v>
      </c>
      <c r="BF18" s="214">
        <v>-0.25954486710000002</v>
      </c>
      <c r="BG18" s="214">
        <v>-0.39070685238000002</v>
      </c>
      <c r="BH18" s="214">
        <v>-0.58445024654</v>
      </c>
      <c r="BI18" s="355">
        <v>-0.71440020000000004</v>
      </c>
      <c r="BJ18" s="355">
        <v>-0.2462307</v>
      </c>
      <c r="BK18" s="355">
        <v>0.56799330000000003</v>
      </c>
      <c r="BL18" s="355">
        <v>0.26311050000000002</v>
      </c>
      <c r="BM18" s="355">
        <v>1.728693</v>
      </c>
      <c r="BN18" s="355">
        <v>-0.65725920000000004</v>
      </c>
      <c r="BO18" s="355">
        <v>0.19612840000000001</v>
      </c>
      <c r="BP18" s="355">
        <v>-0.3086527</v>
      </c>
      <c r="BQ18" s="355">
        <v>-0.20183709999999999</v>
      </c>
      <c r="BR18" s="355">
        <v>-0.53279279999999996</v>
      </c>
      <c r="BS18" s="355">
        <v>-1.1292690000000001</v>
      </c>
      <c r="BT18" s="355">
        <v>-1.432294</v>
      </c>
      <c r="BU18" s="355">
        <v>-1.32101</v>
      </c>
      <c r="BV18" s="355">
        <v>-0.71797509999999998</v>
      </c>
    </row>
    <row r="19" spans="1:74" ht="11.1" customHeight="1" x14ac:dyDescent="0.2">
      <c r="A19" s="77" t="s">
        <v>972</v>
      </c>
      <c r="B19" s="185" t="s">
        <v>562</v>
      </c>
      <c r="C19" s="214">
        <v>92.863979318000005</v>
      </c>
      <c r="D19" s="214">
        <v>91.684014000999994</v>
      </c>
      <c r="E19" s="214">
        <v>81.326006288000002</v>
      </c>
      <c r="F19" s="214">
        <v>65.581877500000004</v>
      </c>
      <c r="G19" s="214">
        <v>56.531125553000003</v>
      </c>
      <c r="H19" s="214">
        <v>58.097170329999997</v>
      </c>
      <c r="I19" s="214">
        <v>62.139555383000001</v>
      </c>
      <c r="J19" s="214">
        <v>62.173466714</v>
      </c>
      <c r="K19" s="214">
        <v>58.899002629999998</v>
      </c>
      <c r="L19" s="214">
        <v>60.218040455000001</v>
      </c>
      <c r="M19" s="214">
        <v>77.230241996999993</v>
      </c>
      <c r="N19" s="214">
        <v>94.220097129999999</v>
      </c>
      <c r="O19" s="214">
        <v>103.35890281</v>
      </c>
      <c r="P19" s="214">
        <v>97.901319853000004</v>
      </c>
      <c r="Q19" s="214">
        <v>82.512467806000004</v>
      </c>
      <c r="R19" s="214">
        <v>65.389165833000007</v>
      </c>
      <c r="S19" s="214">
        <v>58.394169640999998</v>
      </c>
      <c r="T19" s="214">
        <v>58.178213630000002</v>
      </c>
      <c r="U19" s="214">
        <v>60.677867157000001</v>
      </c>
      <c r="V19" s="214">
        <v>62.356696745999997</v>
      </c>
      <c r="W19" s="214">
        <v>60.309592897000002</v>
      </c>
      <c r="X19" s="214">
        <v>61.703474811</v>
      </c>
      <c r="Y19" s="214">
        <v>78.583897902999993</v>
      </c>
      <c r="Z19" s="214">
        <v>86.424582712000003</v>
      </c>
      <c r="AA19" s="214">
        <v>100.48322674000001</v>
      </c>
      <c r="AB19" s="214">
        <v>104.47036579</v>
      </c>
      <c r="AC19" s="214">
        <v>83.591160578</v>
      </c>
      <c r="AD19" s="214">
        <v>66.930632669999994</v>
      </c>
      <c r="AE19" s="214">
        <v>59.940184803999998</v>
      </c>
      <c r="AF19" s="214">
        <v>63.330122637000002</v>
      </c>
      <c r="AG19" s="214">
        <v>66.700323319999995</v>
      </c>
      <c r="AH19" s="214">
        <v>66.216925161999995</v>
      </c>
      <c r="AI19" s="214">
        <v>63.377828262999998</v>
      </c>
      <c r="AJ19" s="214">
        <v>64.106702131999995</v>
      </c>
      <c r="AK19" s="214">
        <v>74.971261769999998</v>
      </c>
      <c r="AL19" s="214">
        <v>83.489204803000007</v>
      </c>
      <c r="AM19" s="214">
        <v>99.740639286000004</v>
      </c>
      <c r="AN19" s="214">
        <v>91.428679997000003</v>
      </c>
      <c r="AO19" s="214">
        <v>76.038390996999993</v>
      </c>
      <c r="AP19" s="214">
        <v>69.647510002999994</v>
      </c>
      <c r="AQ19" s="214">
        <v>63.593542450000001</v>
      </c>
      <c r="AR19" s="214">
        <v>66.849743437000001</v>
      </c>
      <c r="AS19" s="214">
        <v>70.752223521000005</v>
      </c>
      <c r="AT19" s="214">
        <v>71.486028673999996</v>
      </c>
      <c r="AU19" s="214">
        <v>65.044138770000004</v>
      </c>
      <c r="AV19" s="214">
        <v>62.137398386999998</v>
      </c>
      <c r="AW19" s="214">
        <v>72.144944629999998</v>
      </c>
      <c r="AX19" s="214">
        <v>92.492530966999993</v>
      </c>
      <c r="AY19" s="214">
        <v>93.255120934999994</v>
      </c>
      <c r="AZ19" s="214">
        <v>82.865303499000007</v>
      </c>
      <c r="BA19" s="214">
        <v>81.091360164999998</v>
      </c>
      <c r="BB19" s="214">
        <v>63.813026637</v>
      </c>
      <c r="BC19" s="214">
        <v>60.860831322000003</v>
      </c>
      <c r="BD19" s="214">
        <v>63.007173766999998</v>
      </c>
      <c r="BE19" s="214">
        <v>68.072649577999996</v>
      </c>
      <c r="BF19" s="214">
        <v>67.117314680999996</v>
      </c>
      <c r="BG19" s="214">
        <v>63.197380000000003</v>
      </c>
      <c r="BH19" s="214">
        <v>62.889020000000002</v>
      </c>
      <c r="BI19" s="355">
        <v>77.077250000000006</v>
      </c>
      <c r="BJ19" s="355">
        <v>93.605119999999999</v>
      </c>
      <c r="BK19" s="355">
        <v>101.1117</v>
      </c>
      <c r="BL19" s="355">
        <v>95.962990000000005</v>
      </c>
      <c r="BM19" s="355">
        <v>84.041839999999993</v>
      </c>
      <c r="BN19" s="355">
        <v>69.321209999999994</v>
      </c>
      <c r="BO19" s="355">
        <v>64.800809999999998</v>
      </c>
      <c r="BP19" s="355">
        <v>65.887180000000001</v>
      </c>
      <c r="BQ19" s="355">
        <v>69.167429999999996</v>
      </c>
      <c r="BR19" s="355">
        <v>69.027889999999999</v>
      </c>
      <c r="BS19" s="355">
        <v>64.869079999999997</v>
      </c>
      <c r="BT19" s="355">
        <v>66.417079999999999</v>
      </c>
      <c r="BU19" s="355">
        <v>77.725650000000002</v>
      </c>
      <c r="BV19" s="355">
        <v>94.545699999999997</v>
      </c>
    </row>
    <row r="20" spans="1:74" ht="11.1" customHeight="1" x14ac:dyDescent="0.2">
      <c r="A20" s="77"/>
      <c r="B20" s="185"/>
      <c r="C20" s="214"/>
      <c r="D20" s="214"/>
      <c r="E20" s="214"/>
      <c r="F20" s="214"/>
      <c r="G20" s="214"/>
      <c r="H20" s="214"/>
      <c r="I20" s="214"/>
      <c r="J20" s="214"/>
      <c r="K20" s="214"/>
      <c r="L20" s="214"/>
      <c r="M20" s="214"/>
      <c r="N20" s="214"/>
      <c r="O20" s="214"/>
      <c r="P20" s="214"/>
      <c r="Q20" s="214"/>
      <c r="R20" s="214"/>
      <c r="S20" s="214"/>
      <c r="T20" s="214"/>
      <c r="U20" s="214"/>
      <c r="V20" s="214"/>
      <c r="W20" s="214"/>
      <c r="X20" s="214"/>
      <c r="Y20" s="214"/>
      <c r="Z20" s="214"/>
      <c r="AA20" s="214"/>
      <c r="AB20" s="214"/>
      <c r="AC20" s="214"/>
      <c r="AD20" s="214"/>
      <c r="AE20" s="214"/>
      <c r="AF20" s="214"/>
      <c r="AG20" s="214"/>
      <c r="AH20" s="214"/>
      <c r="AI20" s="214"/>
      <c r="AJ20" s="214"/>
      <c r="AK20" s="214"/>
      <c r="AL20" s="214"/>
      <c r="AM20" s="214"/>
      <c r="AN20" s="214"/>
      <c r="AO20" s="214"/>
      <c r="AP20" s="214"/>
      <c r="AQ20" s="214"/>
      <c r="AR20" s="214"/>
      <c r="AS20" s="214"/>
      <c r="AT20" s="214"/>
      <c r="AU20" s="214"/>
      <c r="AV20" s="214"/>
      <c r="AW20" s="214"/>
      <c r="AX20" s="214"/>
      <c r="AY20" s="214"/>
      <c r="AZ20" s="214"/>
      <c r="BA20" s="214"/>
      <c r="BB20" s="214"/>
      <c r="BC20" s="214"/>
      <c r="BD20" s="214"/>
      <c r="BE20" s="214"/>
      <c r="BF20" s="214"/>
      <c r="BG20" s="214"/>
      <c r="BH20" s="214"/>
      <c r="BI20" s="355"/>
      <c r="BJ20" s="355"/>
      <c r="BK20" s="355"/>
      <c r="BL20" s="355"/>
      <c r="BM20" s="355"/>
      <c r="BN20" s="355"/>
      <c r="BO20" s="355"/>
      <c r="BP20" s="355"/>
      <c r="BQ20" s="355"/>
      <c r="BR20" s="355"/>
      <c r="BS20" s="355"/>
      <c r="BT20" s="355"/>
      <c r="BU20" s="355"/>
      <c r="BV20" s="355"/>
    </row>
    <row r="21" spans="1:74" ht="11.1" customHeight="1" x14ac:dyDescent="0.2">
      <c r="A21" s="71"/>
      <c r="B21" s="78" t="s">
        <v>980</v>
      </c>
      <c r="C21" s="229"/>
      <c r="D21" s="229"/>
      <c r="E21" s="229"/>
      <c r="F21" s="229"/>
      <c r="G21" s="229"/>
      <c r="H21" s="229"/>
      <c r="I21" s="229"/>
      <c r="J21" s="229"/>
      <c r="K21" s="229"/>
      <c r="L21" s="229"/>
      <c r="M21" s="229"/>
      <c r="N21" s="229"/>
      <c r="O21" s="229"/>
      <c r="P21" s="229"/>
      <c r="Q21" s="229"/>
      <c r="R21" s="229"/>
      <c r="S21" s="229"/>
      <c r="T21" s="229"/>
      <c r="U21" s="229"/>
      <c r="V21" s="229"/>
      <c r="W21" s="229"/>
      <c r="X21" s="229"/>
      <c r="Y21" s="229"/>
      <c r="Z21" s="229"/>
      <c r="AA21" s="229"/>
      <c r="AB21" s="229"/>
      <c r="AC21" s="229"/>
      <c r="AD21" s="229"/>
      <c r="AE21" s="229"/>
      <c r="AF21" s="229"/>
      <c r="AG21" s="229"/>
      <c r="AH21" s="229"/>
      <c r="AI21" s="229"/>
      <c r="AJ21" s="229"/>
      <c r="AK21" s="229"/>
      <c r="AL21" s="229"/>
      <c r="AM21" s="229"/>
      <c r="AN21" s="229"/>
      <c r="AO21" s="229"/>
      <c r="AP21" s="229"/>
      <c r="AQ21" s="229"/>
      <c r="AR21" s="229"/>
      <c r="AS21" s="229"/>
      <c r="AT21" s="229"/>
      <c r="AU21" s="229"/>
      <c r="AV21" s="229"/>
      <c r="AW21" s="229"/>
      <c r="AX21" s="229"/>
      <c r="AY21" s="229"/>
      <c r="AZ21" s="229"/>
      <c r="BA21" s="229"/>
      <c r="BB21" s="229"/>
      <c r="BC21" s="229"/>
      <c r="BD21" s="229"/>
      <c r="BE21" s="229"/>
      <c r="BF21" s="229"/>
      <c r="BG21" s="229"/>
      <c r="BH21" s="229"/>
      <c r="BI21" s="393"/>
      <c r="BJ21" s="393"/>
      <c r="BK21" s="393"/>
      <c r="BL21" s="393"/>
      <c r="BM21" s="393"/>
      <c r="BN21" s="393"/>
      <c r="BO21" s="393"/>
      <c r="BP21" s="393"/>
      <c r="BQ21" s="393"/>
      <c r="BR21" s="393"/>
      <c r="BS21" s="393"/>
      <c r="BT21" s="393"/>
      <c r="BU21" s="393"/>
      <c r="BV21" s="393"/>
    </row>
    <row r="22" spans="1:74" ht="11.1" customHeight="1" x14ac:dyDescent="0.2">
      <c r="A22" s="76" t="s">
        <v>678</v>
      </c>
      <c r="B22" s="185" t="s">
        <v>564</v>
      </c>
      <c r="C22" s="214">
        <v>28.138419355</v>
      </c>
      <c r="D22" s="214">
        <v>26.788642856999999</v>
      </c>
      <c r="E22" s="214">
        <v>21.363290323000001</v>
      </c>
      <c r="F22" s="214">
        <v>12.213966666999999</v>
      </c>
      <c r="G22" s="214">
        <v>6.2329354839000004</v>
      </c>
      <c r="H22" s="214">
        <v>4.2553000000000001</v>
      </c>
      <c r="I22" s="214">
        <v>3.5970322581</v>
      </c>
      <c r="J22" s="214">
        <v>3.4751935484000001</v>
      </c>
      <c r="K22" s="214">
        <v>3.9267666666999999</v>
      </c>
      <c r="L22" s="214">
        <v>7.1828387097000004</v>
      </c>
      <c r="M22" s="214">
        <v>17.250933332999999</v>
      </c>
      <c r="N22" s="214">
        <v>27.361129032000001</v>
      </c>
      <c r="O22" s="214">
        <v>33.457935483999997</v>
      </c>
      <c r="P22" s="214">
        <v>30.461678571</v>
      </c>
      <c r="Q22" s="214">
        <v>22.578064516000001</v>
      </c>
      <c r="R22" s="214">
        <v>11.871366667</v>
      </c>
      <c r="S22" s="214">
        <v>6.5630967741999999</v>
      </c>
      <c r="T22" s="214">
        <v>4.1864999999999997</v>
      </c>
      <c r="U22" s="214">
        <v>3.6382258064999999</v>
      </c>
      <c r="V22" s="214">
        <v>3.3931290323000001</v>
      </c>
      <c r="W22" s="214">
        <v>4.0578333332999996</v>
      </c>
      <c r="X22" s="214">
        <v>6.8412258064999998</v>
      </c>
      <c r="Y22" s="214">
        <v>18.117933333</v>
      </c>
      <c r="Z22" s="214">
        <v>23.126000000000001</v>
      </c>
      <c r="AA22" s="214">
        <v>30.256548386999999</v>
      </c>
      <c r="AB22" s="214">
        <v>32.227285713999997</v>
      </c>
      <c r="AC22" s="214">
        <v>20.421967742</v>
      </c>
      <c r="AD22" s="214">
        <v>10.642833333</v>
      </c>
      <c r="AE22" s="214">
        <v>5.7280322580999998</v>
      </c>
      <c r="AF22" s="214">
        <v>4.1355333332999997</v>
      </c>
      <c r="AG22" s="214">
        <v>3.4889999999999999</v>
      </c>
      <c r="AH22" s="214">
        <v>3.3179032257999999</v>
      </c>
      <c r="AI22" s="214">
        <v>3.6163666666999998</v>
      </c>
      <c r="AJ22" s="214">
        <v>6.5012580645</v>
      </c>
      <c r="AK22" s="214">
        <v>13.553666667</v>
      </c>
      <c r="AL22" s="214">
        <v>19.061645161000001</v>
      </c>
      <c r="AM22" s="214">
        <v>28.343967742</v>
      </c>
      <c r="AN22" s="214">
        <v>23.787413792999999</v>
      </c>
      <c r="AO22" s="214">
        <v>14.671870968</v>
      </c>
      <c r="AP22" s="214">
        <v>10.930533333</v>
      </c>
      <c r="AQ22" s="214">
        <v>6.252516129</v>
      </c>
      <c r="AR22" s="214">
        <v>4.0860333332999996</v>
      </c>
      <c r="AS22" s="214">
        <v>3.4312580645000001</v>
      </c>
      <c r="AT22" s="214">
        <v>3.2389677418999998</v>
      </c>
      <c r="AU22" s="214">
        <v>3.6577666667000002</v>
      </c>
      <c r="AV22" s="214">
        <v>6.0420645160999999</v>
      </c>
      <c r="AW22" s="214">
        <v>12.653666667</v>
      </c>
      <c r="AX22" s="214">
        <v>25.611290322999999</v>
      </c>
      <c r="AY22" s="214">
        <v>26.836322581000001</v>
      </c>
      <c r="AZ22" s="214">
        <v>20.773535714000001</v>
      </c>
      <c r="BA22" s="214">
        <v>18.768677418999999</v>
      </c>
      <c r="BB22" s="214">
        <v>9.3597999999999999</v>
      </c>
      <c r="BC22" s="214">
        <v>6.4690967741999996</v>
      </c>
      <c r="BD22" s="214">
        <v>4.1368999999999998</v>
      </c>
      <c r="BE22" s="214">
        <v>3.4721290322999998</v>
      </c>
      <c r="BF22" s="214">
        <v>3.3775806452000001</v>
      </c>
      <c r="BG22" s="214">
        <v>3.445001</v>
      </c>
      <c r="BH22" s="214">
        <v>5.8174570000000001</v>
      </c>
      <c r="BI22" s="355">
        <v>15.37983</v>
      </c>
      <c r="BJ22" s="355">
        <v>25.33353</v>
      </c>
      <c r="BK22" s="355">
        <v>29.725210000000001</v>
      </c>
      <c r="BL22" s="355">
        <v>25.99587</v>
      </c>
      <c r="BM22" s="355">
        <v>19.537310000000002</v>
      </c>
      <c r="BN22" s="355">
        <v>10.57823</v>
      </c>
      <c r="BO22" s="355">
        <v>6.7408679999999999</v>
      </c>
      <c r="BP22" s="355">
        <v>4.150779</v>
      </c>
      <c r="BQ22" s="355">
        <v>3.4321160000000002</v>
      </c>
      <c r="BR22" s="355">
        <v>3.4742130000000002</v>
      </c>
      <c r="BS22" s="355">
        <v>3.8762400000000001</v>
      </c>
      <c r="BT22" s="355">
        <v>7.7763249999999999</v>
      </c>
      <c r="BU22" s="355">
        <v>14.91357</v>
      </c>
      <c r="BV22" s="355">
        <v>25.1374</v>
      </c>
    </row>
    <row r="23" spans="1:74" ht="11.1" customHeight="1" x14ac:dyDescent="0.2">
      <c r="A23" s="76" t="s">
        <v>679</v>
      </c>
      <c r="B23" s="185" t="s">
        <v>565</v>
      </c>
      <c r="C23" s="214">
        <v>15.451096774</v>
      </c>
      <c r="D23" s="214">
        <v>15.321928571000001</v>
      </c>
      <c r="E23" s="214">
        <v>12.69216129</v>
      </c>
      <c r="F23" s="214">
        <v>8.3098333333000003</v>
      </c>
      <c r="G23" s="214">
        <v>5.4467419355000004</v>
      </c>
      <c r="H23" s="214">
        <v>4.5349000000000004</v>
      </c>
      <c r="I23" s="214">
        <v>4.3566451613000003</v>
      </c>
      <c r="J23" s="214">
        <v>4.4199677418999999</v>
      </c>
      <c r="K23" s="214">
        <v>4.7308333332999997</v>
      </c>
      <c r="L23" s="214">
        <v>6.6668064516000003</v>
      </c>
      <c r="M23" s="214">
        <v>11.5044</v>
      </c>
      <c r="N23" s="214">
        <v>15.285387096999999</v>
      </c>
      <c r="O23" s="214">
        <v>18.443322581</v>
      </c>
      <c r="P23" s="214">
        <v>17.50375</v>
      </c>
      <c r="Q23" s="214">
        <v>13.578483871</v>
      </c>
      <c r="R23" s="214">
        <v>8.3679333332999999</v>
      </c>
      <c r="S23" s="214">
        <v>5.7017096774000002</v>
      </c>
      <c r="T23" s="214">
        <v>4.7149999999999999</v>
      </c>
      <c r="U23" s="214">
        <v>4.4389677419</v>
      </c>
      <c r="V23" s="214">
        <v>4.4232580644999997</v>
      </c>
      <c r="W23" s="214">
        <v>4.9637333333000004</v>
      </c>
      <c r="X23" s="214">
        <v>6.5277096773999999</v>
      </c>
      <c r="Y23" s="214">
        <v>12.051</v>
      </c>
      <c r="Z23" s="214">
        <v>13.766161289999999</v>
      </c>
      <c r="AA23" s="214">
        <v>17.181645160999999</v>
      </c>
      <c r="AB23" s="214">
        <v>18.476464285999999</v>
      </c>
      <c r="AC23" s="214">
        <v>12.444258065</v>
      </c>
      <c r="AD23" s="214">
        <v>7.7400333333000004</v>
      </c>
      <c r="AE23" s="214">
        <v>5.1777741935000003</v>
      </c>
      <c r="AF23" s="214">
        <v>4.5148333333000004</v>
      </c>
      <c r="AG23" s="214">
        <v>4.3137741934999996</v>
      </c>
      <c r="AH23" s="214">
        <v>4.3638387097000004</v>
      </c>
      <c r="AI23" s="214">
        <v>4.6041666667000003</v>
      </c>
      <c r="AJ23" s="214">
        <v>6.2890322580999998</v>
      </c>
      <c r="AK23" s="214">
        <v>9.4410333333000001</v>
      </c>
      <c r="AL23" s="214">
        <v>11.37116129</v>
      </c>
      <c r="AM23" s="214">
        <v>16.210903225999999</v>
      </c>
      <c r="AN23" s="214">
        <v>14.237068966000001</v>
      </c>
      <c r="AO23" s="214">
        <v>9.6065161289999992</v>
      </c>
      <c r="AP23" s="214">
        <v>7.7544666667</v>
      </c>
      <c r="AQ23" s="214">
        <v>5.5166451612999996</v>
      </c>
      <c r="AR23" s="214">
        <v>4.6043666666999998</v>
      </c>
      <c r="AS23" s="214">
        <v>4.3363548387000002</v>
      </c>
      <c r="AT23" s="214">
        <v>4.5259999999999998</v>
      </c>
      <c r="AU23" s="214">
        <v>4.7300333332999998</v>
      </c>
      <c r="AV23" s="214">
        <v>6.1700645161000001</v>
      </c>
      <c r="AW23" s="214">
        <v>9.3442666666999994</v>
      </c>
      <c r="AX23" s="214">
        <v>14.911387097</v>
      </c>
      <c r="AY23" s="214">
        <v>15.52416129</v>
      </c>
      <c r="AZ23" s="214">
        <v>12.909464286</v>
      </c>
      <c r="BA23" s="214">
        <v>12.039193548</v>
      </c>
      <c r="BB23" s="214">
        <v>7.1099666667000001</v>
      </c>
      <c r="BC23" s="214">
        <v>5.7846129032000002</v>
      </c>
      <c r="BD23" s="214">
        <v>4.6205666667000003</v>
      </c>
      <c r="BE23" s="214">
        <v>4.3380967742000003</v>
      </c>
      <c r="BF23" s="214">
        <v>4.5282903226000002</v>
      </c>
      <c r="BG23" s="214">
        <v>4.580946</v>
      </c>
      <c r="BH23" s="214">
        <v>5.9289550000000002</v>
      </c>
      <c r="BI23" s="355">
        <v>10.50422</v>
      </c>
      <c r="BJ23" s="355">
        <v>14.83405</v>
      </c>
      <c r="BK23" s="355">
        <v>16.783570000000001</v>
      </c>
      <c r="BL23" s="355">
        <v>15.68228</v>
      </c>
      <c r="BM23" s="355">
        <v>12.12598</v>
      </c>
      <c r="BN23" s="355">
        <v>7.8139110000000001</v>
      </c>
      <c r="BO23" s="355">
        <v>5.8375139999999996</v>
      </c>
      <c r="BP23" s="355">
        <v>4.6994629999999997</v>
      </c>
      <c r="BQ23" s="355">
        <v>4.4383889999999999</v>
      </c>
      <c r="BR23" s="355">
        <v>4.5379420000000001</v>
      </c>
      <c r="BS23" s="355">
        <v>4.7988169999999997</v>
      </c>
      <c r="BT23" s="355">
        <v>6.7912419999999996</v>
      </c>
      <c r="BU23" s="355">
        <v>10.449210000000001</v>
      </c>
      <c r="BV23" s="355">
        <v>14.7036</v>
      </c>
    </row>
    <row r="24" spans="1:74" ht="11.1" customHeight="1" x14ac:dyDescent="0.2">
      <c r="A24" s="76" t="s">
        <v>681</v>
      </c>
      <c r="B24" s="185" t="s">
        <v>566</v>
      </c>
      <c r="C24" s="214">
        <v>21.816225805999998</v>
      </c>
      <c r="D24" s="214">
        <v>22.221178570999999</v>
      </c>
      <c r="E24" s="214">
        <v>21.097064516</v>
      </c>
      <c r="F24" s="214">
        <v>20.0197</v>
      </c>
      <c r="G24" s="214">
        <v>19.127129031999999</v>
      </c>
      <c r="H24" s="214">
        <v>18.796333333</v>
      </c>
      <c r="I24" s="214">
        <v>18.642419355000001</v>
      </c>
      <c r="J24" s="214">
        <v>19.083967741999999</v>
      </c>
      <c r="K24" s="214">
        <v>19.167899999999999</v>
      </c>
      <c r="L24" s="214">
        <v>19.738193548000002</v>
      </c>
      <c r="M24" s="214">
        <v>21.745266666999999</v>
      </c>
      <c r="N24" s="214">
        <v>22.797548386999999</v>
      </c>
      <c r="O24" s="214">
        <v>23.300870968000002</v>
      </c>
      <c r="P24" s="214">
        <v>23.5425</v>
      </c>
      <c r="Q24" s="214">
        <v>21.955935484000001</v>
      </c>
      <c r="R24" s="214">
        <v>20.926166667</v>
      </c>
      <c r="S24" s="214">
        <v>19.550516128999998</v>
      </c>
      <c r="T24" s="214">
        <v>19.527000000000001</v>
      </c>
      <c r="U24" s="214">
        <v>19.517741935</v>
      </c>
      <c r="V24" s="214">
        <v>19.630096773999998</v>
      </c>
      <c r="W24" s="214">
        <v>19.699633333000001</v>
      </c>
      <c r="X24" s="214">
        <v>19.674709676999999</v>
      </c>
      <c r="Y24" s="214">
        <v>21.987433332999998</v>
      </c>
      <c r="Z24" s="214">
        <v>22.261645161000001</v>
      </c>
      <c r="AA24" s="214">
        <v>23.171580644999999</v>
      </c>
      <c r="AB24" s="214">
        <v>23.557964286000001</v>
      </c>
      <c r="AC24" s="214">
        <v>21.342290323</v>
      </c>
      <c r="AD24" s="214">
        <v>20.264399999999998</v>
      </c>
      <c r="AE24" s="214">
        <v>19.446548387</v>
      </c>
      <c r="AF24" s="214">
        <v>19.156033333</v>
      </c>
      <c r="AG24" s="214">
        <v>19.093516129000001</v>
      </c>
      <c r="AH24" s="214">
        <v>19.350516128999999</v>
      </c>
      <c r="AI24" s="214">
        <v>19.302033333000001</v>
      </c>
      <c r="AJ24" s="214">
        <v>19.773967742</v>
      </c>
      <c r="AK24" s="214">
        <v>21.284566667</v>
      </c>
      <c r="AL24" s="214">
        <v>21.759096774</v>
      </c>
      <c r="AM24" s="214">
        <v>23.239548386999999</v>
      </c>
      <c r="AN24" s="214">
        <v>22.829931034000001</v>
      </c>
      <c r="AO24" s="214">
        <v>21.356709677000001</v>
      </c>
      <c r="AP24" s="214">
        <v>20.650466667</v>
      </c>
      <c r="AQ24" s="214">
        <v>19.747612903</v>
      </c>
      <c r="AR24" s="214">
        <v>19.665299999999998</v>
      </c>
      <c r="AS24" s="214">
        <v>19.873903225999999</v>
      </c>
      <c r="AT24" s="214">
        <v>20.234354839000002</v>
      </c>
      <c r="AU24" s="214">
        <v>20.116866667</v>
      </c>
      <c r="AV24" s="214">
        <v>20.073354839</v>
      </c>
      <c r="AW24" s="214">
        <v>21.784300000000002</v>
      </c>
      <c r="AX24" s="214">
        <v>23.657387097000001</v>
      </c>
      <c r="AY24" s="214">
        <v>23.569451612999998</v>
      </c>
      <c r="AZ24" s="214">
        <v>23.014892857</v>
      </c>
      <c r="BA24" s="214">
        <v>22.294322580999999</v>
      </c>
      <c r="BB24" s="214">
        <v>20.842433332999999</v>
      </c>
      <c r="BC24" s="214">
        <v>20.145387097</v>
      </c>
      <c r="BD24" s="214">
        <v>20.368233332999999</v>
      </c>
      <c r="BE24" s="214">
        <v>20.091935484</v>
      </c>
      <c r="BF24" s="214">
        <v>20.473548387000001</v>
      </c>
      <c r="BG24" s="214">
        <v>19.95149</v>
      </c>
      <c r="BH24" s="214">
        <v>20.521100000000001</v>
      </c>
      <c r="BI24" s="355">
        <v>22.289290000000001</v>
      </c>
      <c r="BJ24" s="355">
        <v>23.012339999999998</v>
      </c>
      <c r="BK24" s="355">
        <v>23.921790000000001</v>
      </c>
      <c r="BL24" s="355">
        <v>23.533660000000001</v>
      </c>
      <c r="BM24" s="355">
        <v>22.670860000000001</v>
      </c>
      <c r="BN24" s="355">
        <v>21.65325</v>
      </c>
      <c r="BO24" s="355">
        <v>20.773869999999999</v>
      </c>
      <c r="BP24" s="355">
        <v>20.723520000000001</v>
      </c>
      <c r="BQ24" s="355">
        <v>20.559809999999999</v>
      </c>
      <c r="BR24" s="355">
        <v>20.795729999999999</v>
      </c>
      <c r="BS24" s="355">
        <v>21.003450000000001</v>
      </c>
      <c r="BT24" s="355">
        <v>21.227720000000001</v>
      </c>
      <c r="BU24" s="355">
        <v>22.891190000000002</v>
      </c>
      <c r="BV24" s="355">
        <v>23.61825</v>
      </c>
    </row>
    <row r="25" spans="1:74" ht="11.1" customHeight="1" x14ac:dyDescent="0.2">
      <c r="A25" s="76" t="s">
        <v>682</v>
      </c>
      <c r="B25" s="185" t="s">
        <v>146</v>
      </c>
      <c r="C25" s="214">
        <v>20.376947059999999</v>
      </c>
      <c r="D25" s="214">
        <v>20.29958543</v>
      </c>
      <c r="E25" s="214">
        <v>19.480974029999999</v>
      </c>
      <c r="F25" s="214">
        <v>18.8275775</v>
      </c>
      <c r="G25" s="214">
        <v>19.832512650000002</v>
      </c>
      <c r="H25" s="214">
        <v>24.57167033</v>
      </c>
      <c r="I25" s="214">
        <v>29.391103770000001</v>
      </c>
      <c r="J25" s="214">
        <v>29.049369939999998</v>
      </c>
      <c r="K25" s="214">
        <v>25.049402629999999</v>
      </c>
      <c r="L25" s="214">
        <v>20.5496211</v>
      </c>
      <c r="M25" s="214">
        <v>20.033975330000001</v>
      </c>
      <c r="N25" s="214">
        <v>21.573935840000001</v>
      </c>
      <c r="O25" s="214">
        <v>21.383257650000001</v>
      </c>
      <c r="P25" s="214">
        <v>19.682462709999999</v>
      </c>
      <c r="Q25" s="214">
        <v>18.090564579999999</v>
      </c>
      <c r="R25" s="214">
        <v>18.296632500000001</v>
      </c>
      <c r="S25" s="214">
        <v>20.868685769999999</v>
      </c>
      <c r="T25" s="214">
        <v>24.02501363</v>
      </c>
      <c r="U25" s="214">
        <v>27.203318769999999</v>
      </c>
      <c r="V25" s="214">
        <v>28.961470940000002</v>
      </c>
      <c r="W25" s="214">
        <v>25.69822623</v>
      </c>
      <c r="X25" s="214">
        <v>22.689990940000001</v>
      </c>
      <c r="Y25" s="214">
        <v>20.013064570000001</v>
      </c>
      <c r="Z25" s="214">
        <v>20.60545368</v>
      </c>
      <c r="AA25" s="214">
        <v>22.945936419999999</v>
      </c>
      <c r="AB25" s="214">
        <v>23.15511579</v>
      </c>
      <c r="AC25" s="214">
        <v>22.862289610000001</v>
      </c>
      <c r="AD25" s="214">
        <v>22.142532670000001</v>
      </c>
      <c r="AE25" s="214">
        <v>23.693088029999998</v>
      </c>
      <c r="AF25" s="214">
        <v>29.549155970000001</v>
      </c>
      <c r="AG25" s="214">
        <v>33.727162030000002</v>
      </c>
      <c r="AH25" s="214">
        <v>33.11579613</v>
      </c>
      <c r="AI25" s="214">
        <v>29.834794930000001</v>
      </c>
      <c r="AJ25" s="214">
        <v>25.533573100000002</v>
      </c>
      <c r="AK25" s="214">
        <v>24.413761770000001</v>
      </c>
      <c r="AL25" s="214">
        <v>24.79375319</v>
      </c>
      <c r="AM25" s="214">
        <v>24.869736060000001</v>
      </c>
      <c r="AN25" s="214">
        <v>23.66671448</v>
      </c>
      <c r="AO25" s="214">
        <v>23.955003900000001</v>
      </c>
      <c r="AP25" s="214">
        <v>24.04207667</v>
      </c>
      <c r="AQ25" s="214">
        <v>25.990381159999998</v>
      </c>
      <c r="AR25" s="214">
        <v>32.37807677</v>
      </c>
      <c r="AS25" s="214">
        <v>36.843900939999997</v>
      </c>
      <c r="AT25" s="214">
        <v>37.244931899999997</v>
      </c>
      <c r="AU25" s="214">
        <v>30.49693877</v>
      </c>
      <c r="AV25" s="214">
        <v>23.914850000000001</v>
      </c>
      <c r="AW25" s="214">
        <v>22.11794463</v>
      </c>
      <c r="AX25" s="214">
        <v>21.57282129</v>
      </c>
      <c r="AY25" s="214">
        <v>20.61654029</v>
      </c>
      <c r="AZ25" s="214">
        <v>19.652732069999999</v>
      </c>
      <c r="BA25" s="214">
        <v>21.520102099999999</v>
      </c>
      <c r="BB25" s="214">
        <v>20.46315997</v>
      </c>
      <c r="BC25" s="214">
        <v>22.48802487</v>
      </c>
      <c r="BD25" s="214">
        <v>27.804807100000001</v>
      </c>
      <c r="BE25" s="214">
        <v>33.919456029999999</v>
      </c>
      <c r="BF25" s="214">
        <v>32.520669519999998</v>
      </c>
      <c r="BG25" s="214">
        <v>28.995819999999998</v>
      </c>
      <c r="BH25" s="214">
        <v>24.331990000000001</v>
      </c>
      <c r="BI25" s="355">
        <v>22.123429999999999</v>
      </c>
      <c r="BJ25" s="355">
        <v>23.18282</v>
      </c>
      <c r="BK25" s="355">
        <v>23.198250000000002</v>
      </c>
      <c r="BL25" s="355">
        <v>23.370529999999999</v>
      </c>
      <c r="BM25" s="355">
        <v>22.622129999999999</v>
      </c>
      <c r="BN25" s="355">
        <v>22.562729999999998</v>
      </c>
      <c r="BO25" s="355">
        <v>24.834810000000001</v>
      </c>
      <c r="BP25" s="355">
        <v>29.65558</v>
      </c>
      <c r="BQ25" s="355">
        <v>33.97683</v>
      </c>
      <c r="BR25" s="355">
        <v>33.443860000000001</v>
      </c>
      <c r="BS25" s="355">
        <v>28.545449999999999</v>
      </c>
      <c r="BT25" s="355">
        <v>23.897359999999999</v>
      </c>
      <c r="BU25" s="355">
        <v>22.433869999999999</v>
      </c>
      <c r="BV25" s="355">
        <v>23.60549</v>
      </c>
    </row>
    <row r="26" spans="1:74" ht="11.1" customHeight="1" x14ac:dyDescent="0.2">
      <c r="A26" s="76" t="s">
        <v>680</v>
      </c>
      <c r="B26" s="185" t="s">
        <v>567</v>
      </c>
      <c r="C26" s="214">
        <v>3.9984193548000002</v>
      </c>
      <c r="D26" s="214">
        <v>4.0100714285999999</v>
      </c>
      <c r="E26" s="214">
        <v>3.9992580645000002</v>
      </c>
      <c r="F26" s="214">
        <v>4.0509000000000004</v>
      </c>
      <c r="G26" s="214">
        <v>4.0370322581</v>
      </c>
      <c r="H26" s="214">
        <v>4.0311000000000003</v>
      </c>
      <c r="I26" s="214">
        <v>4.1107096774</v>
      </c>
      <c r="J26" s="214">
        <v>4.1018709677</v>
      </c>
      <c r="K26" s="214">
        <v>4.0911999999999997</v>
      </c>
      <c r="L26" s="214">
        <v>4.1035806452000001</v>
      </c>
      <c r="M26" s="214">
        <v>4.1456333333000002</v>
      </c>
      <c r="N26" s="214">
        <v>4.0760645160999998</v>
      </c>
      <c r="O26" s="214">
        <v>3.900483871</v>
      </c>
      <c r="P26" s="214">
        <v>3.9928214286000001</v>
      </c>
      <c r="Q26" s="214">
        <v>4.0217096773999996</v>
      </c>
      <c r="R26" s="214">
        <v>4.1200999999999999</v>
      </c>
      <c r="S26" s="214">
        <v>4.0978387097000004</v>
      </c>
      <c r="T26" s="214">
        <v>4.1189999999999998</v>
      </c>
      <c r="U26" s="214">
        <v>4.2065806451999999</v>
      </c>
      <c r="V26" s="214">
        <v>4.2294838710000002</v>
      </c>
      <c r="W26" s="214">
        <v>4.2279999999999998</v>
      </c>
      <c r="X26" s="214">
        <v>4.2699354839000003</v>
      </c>
      <c r="Y26" s="214">
        <v>4.2426000000000004</v>
      </c>
      <c r="Z26" s="214">
        <v>4.2754838709999996</v>
      </c>
      <c r="AA26" s="214">
        <v>4.2776774193999998</v>
      </c>
      <c r="AB26" s="214">
        <v>4.2989285714000003</v>
      </c>
      <c r="AC26" s="214">
        <v>4.3179032258000003</v>
      </c>
      <c r="AD26" s="214">
        <v>4.3802333332999996</v>
      </c>
      <c r="AE26" s="214">
        <v>4.3171935483999997</v>
      </c>
      <c r="AF26" s="214">
        <v>4.3071666666999997</v>
      </c>
      <c r="AG26" s="214">
        <v>4.3208064516000002</v>
      </c>
      <c r="AH26" s="214">
        <v>4.3257096773999999</v>
      </c>
      <c r="AI26" s="214">
        <v>4.3530333333</v>
      </c>
      <c r="AJ26" s="214">
        <v>4.3213225806000004</v>
      </c>
      <c r="AK26" s="214">
        <v>4.3031666667000001</v>
      </c>
      <c r="AL26" s="214">
        <v>4.3034193547999999</v>
      </c>
      <c r="AM26" s="214">
        <v>4.3991935484000004</v>
      </c>
      <c r="AN26" s="214">
        <v>4.4556551724000002</v>
      </c>
      <c r="AO26" s="214">
        <v>4.4096451613000003</v>
      </c>
      <c r="AP26" s="214">
        <v>4.4032999999999998</v>
      </c>
      <c r="AQ26" s="214">
        <v>4.3821935484000001</v>
      </c>
      <c r="AR26" s="214">
        <v>4.3224666666999996</v>
      </c>
      <c r="AS26" s="214">
        <v>4.3592258064999996</v>
      </c>
      <c r="AT26" s="214">
        <v>4.3131612903000001</v>
      </c>
      <c r="AU26" s="214">
        <v>4.2867333332999999</v>
      </c>
      <c r="AV26" s="214">
        <v>4.2587741934999999</v>
      </c>
      <c r="AW26" s="214">
        <v>4.2980333333000003</v>
      </c>
      <c r="AX26" s="214">
        <v>4.2434193548000003</v>
      </c>
      <c r="AY26" s="214">
        <v>4.2237096773999996</v>
      </c>
      <c r="AZ26" s="214">
        <v>4.2933928570999997</v>
      </c>
      <c r="BA26" s="214">
        <v>4.2927741934999997</v>
      </c>
      <c r="BB26" s="214">
        <v>4.2998000000000003</v>
      </c>
      <c r="BC26" s="214">
        <v>4.3107741935000004</v>
      </c>
      <c r="BD26" s="214">
        <v>4.3592333332999997</v>
      </c>
      <c r="BE26" s="214">
        <v>4.4046129032000003</v>
      </c>
      <c r="BF26" s="214">
        <v>4.3950322580999996</v>
      </c>
      <c r="BG26" s="214">
        <v>4.4650059999999998</v>
      </c>
      <c r="BH26" s="214">
        <v>4.4713779999999996</v>
      </c>
      <c r="BI26" s="355">
        <v>4.5998099999999997</v>
      </c>
      <c r="BJ26" s="355">
        <v>4.6404880000000004</v>
      </c>
      <c r="BK26" s="355">
        <v>4.6629870000000002</v>
      </c>
      <c r="BL26" s="355">
        <v>4.6786459999999996</v>
      </c>
      <c r="BM26" s="355">
        <v>4.695017</v>
      </c>
      <c r="BN26" s="355">
        <v>4.7111859999999997</v>
      </c>
      <c r="BO26" s="355">
        <v>4.7248029999999996</v>
      </c>
      <c r="BP26" s="355">
        <v>4.7317720000000003</v>
      </c>
      <c r="BQ26" s="355">
        <v>4.741034</v>
      </c>
      <c r="BR26" s="355">
        <v>4.7568900000000003</v>
      </c>
      <c r="BS26" s="355">
        <v>4.7572960000000002</v>
      </c>
      <c r="BT26" s="355">
        <v>4.7695990000000004</v>
      </c>
      <c r="BU26" s="355">
        <v>4.7815149999999997</v>
      </c>
      <c r="BV26" s="355">
        <v>4.7926650000000004</v>
      </c>
    </row>
    <row r="27" spans="1:74" ht="11.1" customHeight="1" x14ac:dyDescent="0.2">
      <c r="A27" s="76" t="s">
        <v>684</v>
      </c>
      <c r="B27" s="185" t="s">
        <v>1017</v>
      </c>
      <c r="C27" s="214">
        <v>3.0005806451999999</v>
      </c>
      <c r="D27" s="214">
        <v>2.9603214285999999</v>
      </c>
      <c r="E27" s="214">
        <v>2.6109677419000001</v>
      </c>
      <c r="F27" s="214">
        <v>2.0775999999999999</v>
      </c>
      <c r="G27" s="214">
        <v>1.7724838709999999</v>
      </c>
      <c r="H27" s="214">
        <v>1.8255666666999999</v>
      </c>
      <c r="I27" s="214">
        <v>1.9593548386999999</v>
      </c>
      <c r="J27" s="214">
        <v>1.9608064516000001</v>
      </c>
      <c r="K27" s="214">
        <v>1.8506</v>
      </c>
      <c r="L27" s="214">
        <v>1.8947096774000001</v>
      </c>
      <c r="M27" s="214">
        <v>2.4677333333</v>
      </c>
      <c r="N27" s="214">
        <v>3.0437419354999999</v>
      </c>
      <c r="O27" s="214">
        <v>2.7763870968000002</v>
      </c>
      <c r="P27" s="214">
        <v>2.6214642857000001</v>
      </c>
      <c r="Q27" s="214">
        <v>2.1910645161</v>
      </c>
      <c r="R27" s="214">
        <v>1.7103333332999999</v>
      </c>
      <c r="S27" s="214">
        <v>1.5156774194</v>
      </c>
      <c r="T27" s="214">
        <v>1.5090666666999999</v>
      </c>
      <c r="U27" s="214">
        <v>1.5763870968</v>
      </c>
      <c r="V27" s="214">
        <v>1.6226129032000001</v>
      </c>
      <c r="W27" s="214">
        <v>1.5655333333000001</v>
      </c>
      <c r="X27" s="214">
        <v>1.6032580645000001</v>
      </c>
      <c r="Y27" s="214">
        <v>2.0752333332999999</v>
      </c>
      <c r="Z27" s="214">
        <v>2.2931935484000001</v>
      </c>
      <c r="AA27" s="214">
        <v>2.5419354839000001</v>
      </c>
      <c r="AB27" s="214">
        <v>2.6467142856999999</v>
      </c>
      <c r="AC27" s="214">
        <v>2.0945483871000001</v>
      </c>
      <c r="AD27" s="214">
        <v>1.6527000000000001</v>
      </c>
      <c r="AE27" s="214">
        <v>1.4696451612999999</v>
      </c>
      <c r="AF27" s="214">
        <v>1.5595000000000001</v>
      </c>
      <c r="AG27" s="214">
        <v>1.6481612903</v>
      </c>
      <c r="AH27" s="214">
        <v>1.6352580645000001</v>
      </c>
      <c r="AI27" s="214">
        <v>1.5595333333000001</v>
      </c>
      <c r="AJ27" s="214">
        <v>1.5796451613</v>
      </c>
      <c r="AK27" s="214">
        <v>1.8671666667</v>
      </c>
      <c r="AL27" s="214">
        <v>2.0922258065000001</v>
      </c>
      <c r="AM27" s="214">
        <v>2.5677741935</v>
      </c>
      <c r="AN27" s="214">
        <v>2.3423793103000001</v>
      </c>
      <c r="AO27" s="214">
        <v>1.9291290323000001</v>
      </c>
      <c r="AP27" s="214">
        <v>1.7571666667000001</v>
      </c>
      <c r="AQ27" s="214">
        <v>1.5946774194</v>
      </c>
      <c r="AR27" s="214">
        <v>1.6839999999999999</v>
      </c>
      <c r="AS27" s="214">
        <v>1.7880967742</v>
      </c>
      <c r="AT27" s="214">
        <v>1.8091290323</v>
      </c>
      <c r="AU27" s="214">
        <v>1.6363333333000001</v>
      </c>
      <c r="AV27" s="214">
        <v>1.5588064516</v>
      </c>
      <c r="AW27" s="214">
        <v>1.8272666666999999</v>
      </c>
      <c r="AX27" s="214">
        <v>2.3767419355000001</v>
      </c>
      <c r="AY27" s="214">
        <v>2.3662903225999998</v>
      </c>
      <c r="AZ27" s="214">
        <v>2.1026428571000002</v>
      </c>
      <c r="BA27" s="214">
        <v>2.0576451613</v>
      </c>
      <c r="BB27" s="214">
        <v>1.6192</v>
      </c>
      <c r="BC27" s="214">
        <v>1.5442903226</v>
      </c>
      <c r="BD27" s="214">
        <v>1.5987666667</v>
      </c>
      <c r="BE27" s="214">
        <v>1.7272903226</v>
      </c>
      <c r="BF27" s="214">
        <v>1.7030645161</v>
      </c>
      <c r="BG27" s="214">
        <v>1.639988</v>
      </c>
      <c r="BH27" s="214">
        <v>1.699011</v>
      </c>
      <c r="BI27" s="355">
        <v>2.0615399999999999</v>
      </c>
      <c r="BJ27" s="355">
        <v>2.4827620000000001</v>
      </c>
      <c r="BK27" s="355">
        <v>2.6977259999999998</v>
      </c>
      <c r="BL27" s="355">
        <v>2.5798770000000002</v>
      </c>
      <c r="BM27" s="355">
        <v>2.268405</v>
      </c>
      <c r="BN27" s="355">
        <v>1.8797779999999999</v>
      </c>
      <c r="BO27" s="355">
        <v>1.76681</v>
      </c>
      <c r="BP27" s="355">
        <v>1.8039419999999999</v>
      </c>
      <c r="BQ27" s="355">
        <v>1.897122</v>
      </c>
      <c r="BR27" s="355">
        <v>1.8971309999999999</v>
      </c>
      <c r="BS27" s="355">
        <v>1.765693</v>
      </c>
      <c r="BT27" s="355">
        <v>1.8327009999999999</v>
      </c>
      <c r="BU27" s="355">
        <v>2.1341730000000001</v>
      </c>
      <c r="BV27" s="355">
        <v>2.5661589999999999</v>
      </c>
    </row>
    <row r="28" spans="1:74" ht="11.1" customHeight="1" x14ac:dyDescent="0.2">
      <c r="A28" s="76" t="s">
        <v>695</v>
      </c>
      <c r="B28" s="185" t="s">
        <v>568</v>
      </c>
      <c r="C28" s="214">
        <v>8.2290322580999997E-2</v>
      </c>
      <c r="D28" s="214">
        <v>8.2285714285999997E-2</v>
      </c>
      <c r="E28" s="214">
        <v>8.2290322580999997E-2</v>
      </c>
      <c r="F28" s="214">
        <v>8.2299999999999998E-2</v>
      </c>
      <c r="G28" s="214">
        <v>8.2290322580999997E-2</v>
      </c>
      <c r="H28" s="214">
        <v>8.2299999999999998E-2</v>
      </c>
      <c r="I28" s="214">
        <v>8.2290322580999997E-2</v>
      </c>
      <c r="J28" s="214">
        <v>8.2290322580999997E-2</v>
      </c>
      <c r="K28" s="214">
        <v>8.2299999999999998E-2</v>
      </c>
      <c r="L28" s="214">
        <v>8.2290322580999997E-2</v>
      </c>
      <c r="M28" s="214">
        <v>8.2299999999999998E-2</v>
      </c>
      <c r="N28" s="214">
        <v>8.2290322580999997E-2</v>
      </c>
      <c r="O28" s="214">
        <v>9.6645161290000003E-2</v>
      </c>
      <c r="P28" s="214">
        <v>9.6642857142999999E-2</v>
      </c>
      <c r="Q28" s="214">
        <v>9.6645161290000003E-2</v>
      </c>
      <c r="R28" s="214">
        <v>9.6633333333000004E-2</v>
      </c>
      <c r="S28" s="214">
        <v>9.6645161290000003E-2</v>
      </c>
      <c r="T28" s="214">
        <v>9.6633333333000004E-2</v>
      </c>
      <c r="U28" s="214">
        <v>9.6645161290000003E-2</v>
      </c>
      <c r="V28" s="214">
        <v>9.6645161290000003E-2</v>
      </c>
      <c r="W28" s="214">
        <v>9.6633333333000004E-2</v>
      </c>
      <c r="X28" s="214">
        <v>9.6645161290000003E-2</v>
      </c>
      <c r="Y28" s="214">
        <v>9.6633333333000004E-2</v>
      </c>
      <c r="Z28" s="214">
        <v>9.6645161290000003E-2</v>
      </c>
      <c r="AA28" s="214">
        <v>0.10790322581</v>
      </c>
      <c r="AB28" s="214">
        <v>0.10789285714000001</v>
      </c>
      <c r="AC28" s="214">
        <v>0.10790322581</v>
      </c>
      <c r="AD28" s="214">
        <v>0.1079</v>
      </c>
      <c r="AE28" s="214">
        <v>0.10790322581</v>
      </c>
      <c r="AF28" s="214">
        <v>0.1079</v>
      </c>
      <c r="AG28" s="214">
        <v>0.10790322581</v>
      </c>
      <c r="AH28" s="214">
        <v>0.10790322581</v>
      </c>
      <c r="AI28" s="214">
        <v>0.1079</v>
      </c>
      <c r="AJ28" s="214">
        <v>0.10790322581</v>
      </c>
      <c r="AK28" s="214">
        <v>0.1079</v>
      </c>
      <c r="AL28" s="214">
        <v>0.10790322581</v>
      </c>
      <c r="AM28" s="214">
        <v>0.10951612903000001</v>
      </c>
      <c r="AN28" s="214">
        <v>0.10951724138</v>
      </c>
      <c r="AO28" s="214">
        <v>0.10951612903000001</v>
      </c>
      <c r="AP28" s="214">
        <v>0.1095</v>
      </c>
      <c r="AQ28" s="214">
        <v>0.10951612903000001</v>
      </c>
      <c r="AR28" s="214">
        <v>0.1095</v>
      </c>
      <c r="AS28" s="214">
        <v>0.11948387097</v>
      </c>
      <c r="AT28" s="214">
        <v>0.11948387097</v>
      </c>
      <c r="AU28" s="214">
        <v>0.11946666667</v>
      </c>
      <c r="AV28" s="214">
        <v>0.11948387097</v>
      </c>
      <c r="AW28" s="214">
        <v>0.11946666667</v>
      </c>
      <c r="AX28" s="214">
        <v>0.11948387097</v>
      </c>
      <c r="AY28" s="214">
        <v>0.11864516129</v>
      </c>
      <c r="AZ28" s="214">
        <v>0.11864285714</v>
      </c>
      <c r="BA28" s="214">
        <v>0.11864516129</v>
      </c>
      <c r="BB28" s="214">
        <v>0.11866666667</v>
      </c>
      <c r="BC28" s="214">
        <v>0.11864516129</v>
      </c>
      <c r="BD28" s="214">
        <v>0.11866666667</v>
      </c>
      <c r="BE28" s="214">
        <v>0.11912903226</v>
      </c>
      <c r="BF28" s="214">
        <v>0.11912903226</v>
      </c>
      <c r="BG28" s="214">
        <v>0.119129</v>
      </c>
      <c r="BH28" s="214">
        <v>0.119129</v>
      </c>
      <c r="BI28" s="355">
        <v>0.119129</v>
      </c>
      <c r="BJ28" s="355">
        <v>0.119129</v>
      </c>
      <c r="BK28" s="355">
        <v>0.122129</v>
      </c>
      <c r="BL28" s="355">
        <v>0.122129</v>
      </c>
      <c r="BM28" s="355">
        <v>0.122129</v>
      </c>
      <c r="BN28" s="355">
        <v>0.122129</v>
      </c>
      <c r="BO28" s="355">
        <v>0.122129</v>
      </c>
      <c r="BP28" s="355">
        <v>0.122129</v>
      </c>
      <c r="BQ28" s="355">
        <v>0.122129</v>
      </c>
      <c r="BR28" s="355">
        <v>0.122129</v>
      </c>
      <c r="BS28" s="355">
        <v>0.122129</v>
      </c>
      <c r="BT28" s="355">
        <v>0.122129</v>
      </c>
      <c r="BU28" s="355">
        <v>0.122129</v>
      </c>
      <c r="BV28" s="355">
        <v>0.122129</v>
      </c>
    </row>
    <row r="29" spans="1:74" ht="11.1" customHeight="1" x14ac:dyDescent="0.2">
      <c r="A29" s="77" t="s">
        <v>683</v>
      </c>
      <c r="B29" s="186" t="s">
        <v>982</v>
      </c>
      <c r="C29" s="214">
        <v>92.863979318000005</v>
      </c>
      <c r="D29" s="214">
        <v>91.684014000999994</v>
      </c>
      <c r="E29" s="214">
        <v>81.326006288000002</v>
      </c>
      <c r="F29" s="214">
        <v>65.581877500000004</v>
      </c>
      <c r="G29" s="214">
        <v>56.531125553000003</v>
      </c>
      <c r="H29" s="214">
        <v>58.097170329999997</v>
      </c>
      <c r="I29" s="214">
        <v>62.139555383000001</v>
      </c>
      <c r="J29" s="214">
        <v>62.173466714</v>
      </c>
      <c r="K29" s="214">
        <v>58.899002629999998</v>
      </c>
      <c r="L29" s="214">
        <v>60.218040455000001</v>
      </c>
      <c r="M29" s="214">
        <v>77.230241996999993</v>
      </c>
      <c r="N29" s="214">
        <v>94.220097129999999</v>
      </c>
      <c r="O29" s="214">
        <v>103.35890281</v>
      </c>
      <c r="P29" s="214">
        <v>97.901319853000004</v>
      </c>
      <c r="Q29" s="214">
        <v>82.512467806000004</v>
      </c>
      <c r="R29" s="214">
        <v>65.389165833000007</v>
      </c>
      <c r="S29" s="214">
        <v>58.394169640999998</v>
      </c>
      <c r="T29" s="214">
        <v>58.178213630000002</v>
      </c>
      <c r="U29" s="214">
        <v>60.677867157000001</v>
      </c>
      <c r="V29" s="214">
        <v>62.356696745999997</v>
      </c>
      <c r="W29" s="214">
        <v>60.309592897000002</v>
      </c>
      <c r="X29" s="214">
        <v>61.703474811</v>
      </c>
      <c r="Y29" s="214">
        <v>78.583897902999993</v>
      </c>
      <c r="Z29" s="214">
        <v>86.424582712000003</v>
      </c>
      <c r="AA29" s="214">
        <v>100.48322674000001</v>
      </c>
      <c r="AB29" s="214">
        <v>104.47036579</v>
      </c>
      <c r="AC29" s="214">
        <v>83.591160578</v>
      </c>
      <c r="AD29" s="214">
        <v>66.930632669999994</v>
      </c>
      <c r="AE29" s="214">
        <v>59.940184803999998</v>
      </c>
      <c r="AF29" s="214">
        <v>63.330122637000002</v>
      </c>
      <c r="AG29" s="214">
        <v>66.700323319999995</v>
      </c>
      <c r="AH29" s="214">
        <v>66.216925161999995</v>
      </c>
      <c r="AI29" s="214">
        <v>63.377828262999998</v>
      </c>
      <c r="AJ29" s="214">
        <v>64.106702131999995</v>
      </c>
      <c r="AK29" s="214">
        <v>74.971261769999998</v>
      </c>
      <c r="AL29" s="214">
        <v>83.489204803000007</v>
      </c>
      <c r="AM29" s="214">
        <v>99.740639286000004</v>
      </c>
      <c r="AN29" s="214">
        <v>91.428679997000003</v>
      </c>
      <c r="AO29" s="214">
        <v>76.038390996999993</v>
      </c>
      <c r="AP29" s="214">
        <v>69.647510002999994</v>
      </c>
      <c r="AQ29" s="214">
        <v>63.593542450000001</v>
      </c>
      <c r="AR29" s="214">
        <v>66.849743437000001</v>
      </c>
      <c r="AS29" s="214">
        <v>70.752223521000005</v>
      </c>
      <c r="AT29" s="214">
        <v>71.486028673999996</v>
      </c>
      <c r="AU29" s="214">
        <v>65.044138770000004</v>
      </c>
      <c r="AV29" s="214">
        <v>62.137398386999998</v>
      </c>
      <c r="AW29" s="214">
        <v>72.144944629999998</v>
      </c>
      <c r="AX29" s="214">
        <v>92.492530966999993</v>
      </c>
      <c r="AY29" s="214">
        <v>93.255120934999994</v>
      </c>
      <c r="AZ29" s="214">
        <v>82.865303499000007</v>
      </c>
      <c r="BA29" s="214">
        <v>81.091360164999998</v>
      </c>
      <c r="BB29" s="214">
        <v>63.813026637</v>
      </c>
      <c r="BC29" s="214">
        <v>60.860831322000003</v>
      </c>
      <c r="BD29" s="214">
        <v>63.007173766999998</v>
      </c>
      <c r="BE29" s="214">
        <v>68.072649577999996</v>
      </c>
      <c r="BF29" s="214">
        <v>67.117314680999996</v>
      </c>
      <c r="BG29" s="214">
        <v>63.197380000000003</v>
      </c>
      <c r="BH29" s="214">
        <v>62.889020000000002</v>
      </c>
      <c r="BI29" s="355">
        <v>77.077250000000006</v>
      </c>
      <c r="BJ29" s="355">
        <v>93.605119999999999</v>
      </c>
      <c r="BK29" s="355">
        <v>101.1117</v>
      </c>
      <c r="BL29" s="355">
        <v>95.962990000000005</v>
      </c>
      <c r="BM29" s="355">
        <v>84.041839999999993</v>
      </c>
      <c r="BN29" s="355">
        <v>69.321209999999994</v>
      </c>
      <c r="BO29" s="355">
        <v>64.800809999999998</v>
      </c>
      <c r="BP29" s="355">
        <v>65.887180000000001</v>
      </c>
      <c r="BQ29" s="355">
        <v>69.167429999999996</v>
      </c>
      <c r="BR29" s="355">
        <v>69.027889999999999</v>
      </c>
      <c r="BS29" s="355">
        <v>64.869079999999997</v>
      </c>
      <c r="BT29" s="355">
        <v>66.417079999999999</v>
      </c>
      <c r="BU29" s="355">
        <v>77.725650000000002</v>
      </c>
      <c r="BV29" s="355">
        <v>94.545699999999997</v>
      </c>
    </row>
    <row r="30" spans="1:74" ht="11.1" customHeight="1" x14ac:dyDescent="0.2">
      <c r="A30" s="77"/>
      <c r="B30" s="186"/>
      <c r="C30" s="214"/>
      <c r="D30" s="214"/>
      <c r="E30" s="214"/>
      <c r="F30" s="214"/>
      <c r="G30" s="214"/>
      <c r="H30" s="214"/>
      <c r="I30" s="214"/>
      <c r="J30" s="214"/>
      <c r="K30" s="214"/>
      <c r="L30" s="214"/>
      <c r="M30" s="214"/>
      <c r="N30" s="214"/>
      <c r="O30" s="214"/>
      <c r="P30" s="214"/>
      <c r="Q30" s="214"/>
      <c r="R30" s="214"/>
      <c r="S30" s="214"/>
      <c r="T30" s="214"/>
      <c r="U30" s="214"/>
      <c r="V30" s="214"/>
      <c r="W30" s="214"/>
      <c r="X30" s="214"/>
      <c r="Y30" s="214"/>
      <c r="Z30" s="214"/>
      <c r="AA30" s="214"/>
      <c r="AB30" s="214"/>
      <c r="AC30" s="214"/>
      <c r="AD30" s="214"/>
      <c r="AE30" s="214"/>
      <c r="AF30" s="214"/>
      <c r="AG30" s="214"/>
      <c r="AH30" s="214"/>
      <c r="AI30" s="214"/>
      <c r="AJ30" s="214"/>
      <c r="AK30" s="214"/>
      <c r="AL30" s="214"/>
      <c r="AM30" s="214"/>
      <c r="AN30" s="214"/>
      <c r="AO30" s="214"/>
      <c r="AP30" s="214"/>
      <c r="AQ30" s="214"/>
      <c r="AR30" s="214"/>
      <c r="AS30" s="214"/>
      <c r="AT30" s="214"/>
      <c r="AU30" s="214"/>
      <c r="AV30" s="214"/>
      <c r="AW30" s="214"/>
      <c r="AX30" s="214"/>
      <c r="AY30" s="214"/>
      <c r="AZ30" s="214"/>
      <c r="BA30" s="214"/>
      <c r="BB30" s="214"/>
      <c r="BC30" s="214"/>
      <c r="BD30" s="214"/>
      <c r="BE30" s="214"/>
      <c r="BF30" s="214"/>
      <c r="BG30" s="214"/>
      <c r="BH30" s="214"/>
      <c r="BI30" s="355"/>
      <c r="BJ30" s="355"/>
      <c r="BK30" s="355"/>
      <c r="BL30" s="355"/>
      <c r="BM30" s="355"/>
      <c r="BN30" s="355"/>
      <c r="BO30" s="355"/>
      <c r="BP30" s="355"/>
      <c r="BQ30" s="355"/>
      <c r="BR30" s="355"/>
      <c r="BS30" s="355"/>
      <c r="BT30" s="355"/>
      <c r="BU30" s="355"/>
      <c r="BV30" s="355"/>
    </row>
    <row r="31" spans="1:74" ht="11.1" customHeight="1" x14ac:dyDescent="0.2">
      <c r="A31" s="71"/>
      <c r="B31" s="79" t="s">
        <v>981</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82"/>
      <c r="BG31" s="82"/>
      <c r="BH31" s="82"/>
      <c r="BI31" s="394"/>
      <c r="BJ31" s="394"/>
      <c r="BK31" s="394"/>
      <c r="BL31" s="394"/>
      <c r="BM31" s="394"/>
      <c r="BN31" s="394"/>
      <c r="BO31" s="394"/>
      <c r="BP31" s="394"/>
      <c r="BQ31" s="394"/>
      <c r="BR31" s="394"/>
      <c r="BS31" s="394"/>
      <c r="BT31" s="394"/>
      <c r="BU31" s="394"/>
      <c r="BV31" s="394"/>
    </row>
    <row r="32" spans="1:74" ht="11.1" customHeight="1" x14ac:dyDescent="0.2">
      <c r="A32" s="76" t="s">
        <v>676</v>
      </c>
      <c r="B32" s="185" t="s">
        <v>569</v>
      </c>
      <c r="C32" s="259">
        <v>2699.2260000000001</v>
      </c>
      <c r="D32" s="259">
        <v>2099.3539999999998</v>
      </c>
      <c r="E32" s="259">
        <v>1719.8440000000001</v>
      </c>
      <c r="F32" s="259">
        <v>1855.1869999999999</v>
      </c>
      <c r="G32" s="259">
        <v>2269.5630000000001</v>
      </c>
      <c r="H32" s="259">
        <v>2642.6480000000001</v>
      </c>
      <c r="I32" s="259">
        <v>2936.86</v>
      </c>
      <c r="J32" s="259">
        <v>3212.0059999999999</v>
      </c>
      <c r="K32" s="259">
        <v>3564.5039999999999</v>
      </c>
      <c r="L32" s="259">
        <v>3816.9949999999999</v>
      </c>
      <c r="M32" s="259">
        <v>3605.3359999999998</v>
      </c>
      <c r="N32" s="259">
        <v>2889.8919999999998</v>
      </c>
      <c r="O32" s="259">
        <v>1924.922</v>
      </c>
      <c r="P32" s="259">
        <v>1199.9870000000001</v>
      </c>
      <c r="Q32" s="259">
        <v>857.31</v>
      </c>
      <c r="R32" s="259">
        <v>1066.3800000000001</v>
      </c>
      <c r="S32" s="259">
        <v>1547.944</v>
      </c>
      <c r="T32" s="259">
        <v>2005.4749999999999</v>
      </c>
      <c r="U32" s="259">
        <v>2399.9740000000002</v>
      </c>
      <c r="V32" s="259">
        <v>2768.3980000000001</v>
      </c>
      <c r="W32" s="259">
        <v>3187.0160000000001</v>
      </c>
      <c r="X32" s="259">
        <v>3587.27</v>
      </c>
      <c r="Y32" s="259">
        <v>3426.8679999999999</v>
      </c>
      <c r="Z32" s="259">
        <v>3141.2220000000002</v>
      </c>
      <c r="AA32" s="259">
        <v>2407.1210000000001</v>
      </c>
      <c r="AB32" s="259">
        <v>1665.548</v>
      </c>
      <c r="AC32" s="259">
        <v>1471.4760000000001</v>
      </c>
      <c r="AD32" s="259">
        <v>1793.086</v>
      </c>
      <c r="AE32" s="259">
        <v>2287.2379999999998</v>
      </c>
      <c r="AF32" s="259">
        <v>2646.5329999999999</v>
      </c>
      <c r="AG32" s="259">
        <v>2924.4259999999999</v>
      </c>
      <c r="AH32" s="259">
        <v>3241.6309999999999</v>
      </c>
      <c r="AI32" s="259">
        <v>3614.08</v>
      </c>
      <c r="AJ32" s="259">
        <v>3942.279</v>
      </c>
      <c r="AK32" s="259">
        <v>3926.8220000000001</v>
      </c>
      <c r="AL32" s="259">
        <v>3666.6320000000001</v>
      </c>
      <c r="AM32" s="259">
        <v>2938.0889999999999</v>
      </c>
      <c r="AN32" s="259">
        <v>2534.2919999999999</v>
      </c>
      <c r="AO32" s="259">
        <v>2486.3220000000001</v>
      </c>
      <c r="AP32" s="259">
        <v>2645.56</v>
      </c>
      <c r="AQ32" s="259">
        <v>2966.2649999999999</v>
      </c>
      <c r="AR32" s="259">
        <v>3186.0320000000002</v>
      </c>
      <c r="AS32" s="259">
        <v>3318.1390000000001</v>
      </c>
      <c r="AT32" s="259">
        <v>3441.3249999999998</v>
      </c>
      <c r="AU32" s="259">
        <v>3705.1610000000001</v>
      </c>
      <c r="AV32" s="259">
        <v>4012.723</v>
      </c>
      <c r="AW32" s="259">
        <v>3976.5810000000001</v>
      </c>
      <c r="AX32" s="259">
        <v>3296.944</v>
      </c>
      <c r="AY32" s="259">
        <v>2622.8119999999999</v>
      </c>
      <c r="AZ32" s="259">
        <v>2337.9520000000002</v>
      </c>
      <c r="BA32" s="259">
        <v>2063.3629999999998</v>
      </c>
      <c r="BB32" s="259">
        <v>2292.1579999999999</v>
      </c>
      <c r="BC32" s="259">
        <v>2627.4479999999999</v>
      </c>
      <c r="BD32" s="259">
        <v>2907.904</v>
      </c>
      <c r="BE32" s="259">
        <v>3055.0920000000001</v>
      </c>
      <c r="BF32" s="259">
        <v>3249.9029999999998</v>
      </c>
      <c r="BG32" s="259">
        <v>3558.9245713999999</v>
      </c>
      <c r="BH32" s="259">
        <v>3842.6857143000002</v>
      </c>
      <c r="BI32" s="374">
        <v>3751.837</v>
      </c>
      <c r="BJ32" s="374">
        <v>3211.17</v>
      </c>
      <c r="BK32" s="374">
        <v>2471.7289999999998</v>
      </c>
      <c r="BL32" s="374">
        <v>1931.0640000000001</v>
      </c>
      <c r="BM32" s="374">
        <v>1752.048</v>
      </c>
      <c r="BN32" s="374">
        <v>1955.2260000000001</v>
      </c>
      <c r="BO32" s="374">
        <v>2340.335</v>
      </c>
      <c r="BP32" s="374">
        <v>2672.1260000000002</v>
      </c>
      <c r="BQ32" s="374">
        <v>2929.8609999999999</v>
      </c>
      <c r="BR32" s="374">
        <v>3179.6390000000001</v>
      </c>
      <c r="BS32" s="374">
        <v>3517.23</v>
      </c>
      <c r="BT32" s="374">
        <v>3796.2150000000001</v>
      </c>
      <c r="BU32" s="374">
        <v>3720.855</v>
      </c>
      <c r="BV32" s="374">
        <v>3168.19</v>
      </c>
    </row>
    <row r="33" spans="1:74" ht="11.1" customHeight="1" x14ac:dyDescent="0.2">
      <c r="A33" s="636" t="s">
        <v>1236</v>
      </c>
      <c r="B33" s="637" t="s">
        <v>1241</v>
      </c>
      <c r="C33" s="259">
        <v>605.22299999999996</v>
      </c>
      <c r="D33" s="259">
        <v>419.83699999999999</v>
      </c>
      <c r="E33" s="259">
        <v>303.74</v>
      </c>
      <c r="F33" s="259">
        <v>362.49599999999998</v>
      </c>
      <c r="G33" s="259">
        <v>488.37</v>
      </c>
      <c r="H33" s="259">
        <v>606.05200000000002</v>
      </c>
      <c r="I33" s="259">
        <v>678.19799999999998</v>
      </c>
      <c r="J33" s="259">
        <v>759.99599999999998</v>
      </c>
      <c r="K33" s="259">
        <v>854.23800000000006</v>
      </c>
      <c r="L33" s="259">
        <v>910.00699999999995</v>
      </c>
      <c r="M33" s="259">
        <v>851.25</v>
      </c>
      <c r="N33" s="259">
        <v>688.71600000000001</v>
      </c>
      <c r="O33" s="259">
        <v>451.33499999999998</v>
      </c>
      <c r="P33" s="259">
        <v>271.80099999999999</v>
      </c>
      <c r="Q33" s="259">
        <v>167.715</v>
      </c>
      <c r="R33" s="259">
        <v>213.47499999999999</v>
      </c>
      <c r="S33" s="259">
        <v>349.73899999999998</v>
      </c>
      <c r="T33" s="259">
        <v>474.62400000000002</v>
      </c>
      <c r="U33" s="259">
        <v>580.93700000000001</v>
      </c>
      <c r="V33" s="259">
        <v>689.32799999999997</v>
      </c>
      <c r="W33" s="259">
        <v>805.73299999999995</v>
      </c>
      <c r="X33" s="259">
        <v>892.32799999999997</v>
      </c>
      <c r="Y33" s="259">
        <v>831.39800000000002</v>
      </c>
      <c r="Z33" s="259">
        <v>742.48599999999999</v>
      </c>
      <c r="AA33" s="259">
        <v>533.53700000000003</v>
      </c>
      <c r="AB33" s="259">
        <v>338.726</v>
      </c>
      <c r="AC33" s="259">
        <v>239.291</v>
      </c>
      <c r="AD33" s="259">
        <v>308.66399999999999</v>
      </c>
      <c r="AE33" s="259">
        <v>451.77300000000002</v>
      </c>
      <c r="AF33" s="259">
        <v>572.87800000000004</v>
      </c>
      <c r="AG33" s="259">
        <v>657.59100000000001</v>
      </c>
      <c r="AH33" s="259">
        <v>762.51800000000003</v>
      </c>
      <c r="AI33" s="259">
        <v>856.30799999999999</v>
      </c>
      <c r="AJ33" s="259">
        <v>915.09400000000005</v>
      </c>
      <c r="AK33" s="259">
        <v>910.24599999999998</v>
      </c>
      <c r="AL33" s="259">
        <v>852.87599999999998</v>
      </c>
      <c r="AM33" s="259">
        <v>627.86800000000005</v>
      </c>
      <c r="AN33" s="259">
        <v>481.19099999999997</v>
      </c>
      <c r="AO33" s="259">
        <v>436.46100000000001</v>
      </c>
      <c r="AP33" s="259">
        <v>463.35300000000001</v>
      </c>
      <c r="AQ33" s="259">
        <v>556.928</v>
      </c>
      <c r="AR33" s="259">
        <v>654.32500000000005</v>
      </c>
      <c r="AS33" s="259">
        <v>734.84400000000005</v>
      </c>
      <c r="AT33" s="259">
        <v>804.40300000000002</v>
      </c>
      <c r="AU33" s="259">
        <v>898.34900000000005</v>
      </c>
      <c r="AV33" s="259">
        <v>939.61400000000003</v>
      </c>
      <c r="AW33" s="259">
        <v>898.59400000000005</v>
      </c>
      <c r="AX33" s="259">
        <v>720.84900000000005</v>
      </c>
      <c r="AY33" s="259">
        <v>527.73299999999995</v>
      </c>
      <c r="AZ33" s="259">
        <v>406.20600000000002</v>
      </c>
      <c r="BA33" s="259">
        <v>259.67399999999998</v>
      </c>
      <c r="BB33" s="259">
        <v>335.06799999999998</v>
      </c>
      <c r="BC33" s="259">
        <v>448.483</v>
      </c>
      <c r="BD33" s="259">
        <v>562.86500000000001</v>
      </c>
      <c r="BE33" s="259">
        <v>661.56</v>
      </c>
      <c r="BF33" s="259">
        <v>777.28700000000003</v>
      </c>
      <c r="BG33" s="259">
        <v>864.28571428999999</v>
      </c>
      <c r="BH33" s="259">
        <v>930.11428570999999</v>
      </c>
      <c r="BI33" s="374">
        <v>887.62009999999998</v>
      </c>
      <c r="BJ33" s="374">
        <v>741.73739999999998</v>
      </c>
      <c r="BK33" s="374">
        <v>527.04470000000003</v>
      </c>
      <c r="BL33" s="374">
        <v>355.2389</v>
      </c>
      <c r="BM33" s="374">
        <v>271.84930000000003</v>
      </c>
      <c r="BN33" s="374">
        <v>328.59500000000003</v>
      </c>
      <c r="BO33" s="374">
        <v>445.84019999999998</v>
      </c>
      <c r="BP33" s="374">
        <v>557.41780000000006</v>
      </c>
      <c r="BQ33" s="374">
        <v>645.03790000000004</v>
      </c>
      <c r="BR33" s="374">
        <v>736.58820000000003</v>
      </c>
      <c r="BS33" s="374">
        <v>820.15859999999998</v>
      </c>
      <c r="BT33" s="374">
        <v>867.12850000000003</v>
      </c>
      <c r="BU33" s="374">
        <v>837.66949999999997</v>
      </c>
      <c r="BV33" s="374">
        <v>683.26329999999996</v>
      </c>
    </row>
    <row r="34" spans="1:74" ht="11.1" customHeight="1" x14ac:dyDescent="0.2">
      <c r="A34" s="636" t="s">
        <v>1237</v>
      </c>
      <c r="B34" s="637" t="s">
        <v>1242</v>
      </c>
      <c r="C34" s="259">
        <v>692.74800000000005</v>
      </c>
      <c r="D34" s="259">
        <v>493.86900000000003</v>
      </c>
      <c r="E34" s="259">
        <v>352.45299999999997</v>
      </c>
      <c r="F34" s="259">
        <v>369.03100000000001</v>
      </c>
      <c r="G34" s="259">
        <v>474.81400000000002</v>
      </c>
      <c r="H34" s="259">
        <v>596.14099999999996</v>
      </c>
      <c r="I34" s="259">
        <v>708.79899999999998</v>
      </c>
      <c r="J34" s="259">
        <v>836.31700000000001</v>
      </c>
      <c r="K34" s="259">
        <v>969.57600000000002</v>
      </c>
      <c r="L34" s="259">
        <v>1055.662</v>
      </c>
      <c r="M34" s="259">
        <v>984.79200000000003</v>
      </c>
      <c r="N34" s="259">
        <v>746.44200000000001</v>
      </c>
      <c r="O34" s="259">
        <v>449.673</v>
      </c>
      <c r="P34" s="259">
        <v>237.999</v>
      </c>
      <c r="Q34" s="259">
        <v>142.51300000000001</v>
      </c>
      <c r="R34" s="259">
        <v>179.33799999999999</v>
      </c>
      <c r="S34" s="259">
        <v>317.90100000000001</v>
      </c>
      <c r="T34" s="259">
        <v>471.76499999999999</v>
      </c>
      <c r="U34" s="259">
        <v>625.76400000000001</v>
      </c>
      <c r="V34" s="259">
        <v>788.93</v>
      </c>
      <c r="W34" s="259">
        <v>935.822</v>
      </c>
      <c r="X34" s="259">
        <v>1047.6089999999999</v>
      </c>
      <c r="Y34" s="259">
        <v>972.803</v>
      </c>
      <c r="Z34" s="259">
        <v>854.54499999999996</v>
      </c>
      <c r="AA34" s="259">
        <v>618.38300000000004</v>
      </c>
      <c r="AB34" s="259">
        <v>345.66199999999998</v>
      </c>
      <c r="AC34" s="259">
        <v>252.518</v>
      </c>
      <c r="AD34" s="259">
        <v>309.71899999999999</v>
      </c>
      <c r="AE34" s="259">
        <v>438.863</v>
      </c>
      <c r="AF34" s="259">
        <v>565.72400000000005</v>
      </c>
      <c r="AG34" s="259">
        <v>684.54600000000005</v>
      </c>
      <c r="AH34" s="259">
        <v>831.99199999999996</v>
      </c>
      <c r="AI34" s="259">
        <v>973.04</v>
      </c>
      <c r="AJ34" s="259">
        <v>1095.3969999999999</v>
      </c>
      <c r="AK34" s="259">
        <v>1091.8340000000001</v>
      </c>
      <c r="AL34" s="259">
        <v>988.57600000000002</v>
      </c>
      <c r="AM34" s="259">
        <v>764.67499999999995</v>
      </c>
      <c r="AN34" s="259">
        <v>608.13900000000001</v>
      </c>
      <c r="AO34" s="259">
        <v>543.495</v>
      </c>
      <c r="AP34" s="259">
        <v>566.51300000000003</v>
      </c>
      <c r="AQ34" s="259">
        <v>671.28399999999999</v>
      </c>
      <c r="AR34" s="259">
        <v>763.16099999999994</v>
      </c>
      <c r="AS34" s="259">
        <v>834.06399999999996</v>
      </c>
      <c r="AT34" s="259">
        <v>920.52800000000002</v>
      </c>
      <c r="AU34" s="259">
        <v>1041.7809999999999</v>
      </c>
      <c r="AV34" s="259">
        <v>1133.663</v>
      </c>
      <c r="AW34" s="259">
        <v>1112.086</v>
      </c>
      <c r="AX34" s="259">
        <v>905.71100000000001</v>
      </c>
      <c r="AY34" s="259">
        <v>699.26300000000003</v>
      </c>
      <c r="AZ34" s="259">
        <v>589.54200000000003</v>
      </c>
      <c r="BA34" s="259">
        <v>477.62099999999998</v>
      </c>
      <c r="BB34" s="259">
        <v>525.03200000000004</v>
      </c>
      <c r="BC34" s="259">
        <v>609.476</v>
      </c>
      <c r="BD34" s="259">
        <v>701.77599999999995</v>
      </c>
      <c r="BE34" s="259">
        <v>764.35500000000002</v>
      </c>
      <c r="BF34" s="259">
        <v>868.88699999999994</v>
      </c>
      <c r="BG34" s="259">
        <v>994</v>
      </c>
      <c r="BH34" s="259">
        <v>1116.4857142999999</v>
      </c>
      <c r="BI34" s="374">
        <v>1068.4490000000001</v>
      </c>
      <c r="BJ34" s="374">
        <v>881.42489999999998</v>
      </c>
      <c r="BK34" s="374">
        <v>631.52139999999997</v>
      </c>
      <c r="BL34" s="374">
        <v>442.62720000000002</v>
      </c>
      <c r="BM34" s="374">
        <v>353.82330000000002</v>
      </c>
      <c r="BN34" s="374">
        <v>386.73950000000002</v>
      </c>
      <c r="BO34" s="374">
        <v>489.58370000000002</v>
      </c>
      <c r="BP34" s="374">
        <v>605.61040000000003</v>
      </c>
      <c r="BQ34" s="374">
        <v>716.47220000000004</v>
      </c>
      <c r="BR34" s="374">
        <v>840.0616</v>
      </c>
      <c r="BS34" s="374">
        <v>966.38170000000002</v>
      </c>
      <c r="BT34" s="374">
        <v>1063.655</v>
      </c>
      <c r="BU34" s="374">
        <v>1026.828</v>
      </c>
      <c r="BV34" s="374">
        <v>839.41869999999994</v>
      </c>
    </row>
    <row r="35" spans="1:74" ht="11.1" customHeight="1" x14ac:dyDescent="0.2">
      <c r="A35" s="636" t="s">
        <v>1238</v>
      </c>
      <c r="B35" s="637" t="s">
        <v>1243</v>
      </c>
      <c r="C35" s="259">
        <v>950.36300000000006</v>
      </c>
      <c r="D35" s="259">
        <v>777.56700000000001</v>
      </c>
      <c r="E35" s="259">
        <v>664.55799999999999</v>
      </c>
      <c r="F35" s="259">
        <v>713.51300000000003</v>
      </c>
      <c r="G35" s="259">
        <v>847.48599999999999</v>
      </c>
      <c r="H35" s="259">
        <v>938.33900000000006</v>
      </c>
      <c r="I35" s="259">
        <v>1010.09</v>
      </c>
      <c r="J35" s="259">
        <v>1048.7619999999999</v>
      </c>
      <c r="K35" s="259">
        <v>1141.2170000000001</v>
      </c>
      <c r="L35" s="259">
        <v>1228.491</v>
      </c>
      <c r="M35" s="259">
        <v>1170.7729999999999</v>
      </c>
      <c r="N35" s="259">
        <v>990.74400000000003</v>
      </c>
      <c r="O35" s="259">
        <v>668.54</v>
      </c>
      <c r="P35" s="259">
        <v>452.77800000000002</v>
      </c>
      <c r="Q35" s="259">
        <v>337.59199999999998</v>
      </c>
      <c r="R35" s="259">
        <v>426.79300000000001</v>
      </c>
      <c r="S35" s="259">
        <v>560.42899999999997</v>
      </c>
      <c r="T35" s="259">
        <v>666.01499999999999</v>
      </c>
      <c r="U35" s="259">
        <v>755.57899999999995</v>
      </c>
      <c r="V35" s="259">
        <v>806.41800000000001</v>
      </c>
      <c r="W35" s="259">
        <v>929.01199999999994</v>
      </c>
      <c r="X35" s="259">
        <v>1090.604</v>
      </c>
      <c r="Y35" s="259">
        <v>1084.413</v>
      </c>
      <c r="Z35" s="259">
        <v>1044.8330000000001</v>
      </c>
      <c r="AA35" s="259">
        <v>823.44799999999998</v>
      </c>
      <c r="AB35" s="259">
        <v>567.50199999999995</v>
      </c>
      <c r="AC35" s="259">
        <v>566.25900000000001</v>
      </c>
      <c r="AD35" s="259">
        <v>740.80600000000004</v>
      </c>
      <c r="AE35" s="259">
        <v>911.67499999999995</v>
      </c>
      <c r="AF35" s="259">
        <v>992.96799999999996</v>
      </c>
      <c r="AG35" s="259">
        <v>1041.732</v>
      </c>
      <c r="AH35" s="259">
        <v>1087.5440000000001</v>
      </c>
      <c r="AI35" s="259">
        <v>1198.0239999999999</v>
      </c>
      <c r="AJ35" s="259">
        <v>1313</v>
      </c>
      <c r="AK35" s="259">
        <v>1324.0840000000001</v>
      </c>
      <c r="AL35" s="259">
        <v>1295.393</v>
      </c>
      <c r="AM35" s="259">
        <v>1089.4359999999999</v>
      </c>
      <c r="AN35" s="259">
        <v>1014.478</v>
      </c>
      <c r="AO35" s="259">
        <v>1071.277</v>
      </c>
      <c r="AP35" s="259">
        <v>1150.2809999999999</v>
      </c>
      <c r="AQ35" s="259">
        <v>1227.482</v>
      </c>
      <c r="AR35" s="259">
        <v>1226.6369999999999</v>
      </c>
      <c r="AS35" s="259">
        <v>1192.9960000000001</v>
      </c>
      <c r="AT35" s="259">
        <v>1148.991</v>
      </c>
      <c r="AU35" s="259">
        <v>1175.818</v>
      </c>
      <c r="AV35" s="259">
        <v>1324.854</v>
      </c>
      <c r="AW35" s="259">
        <v>1351.828</v>
      </c>
      <c r="AX35" s="259">
        <v>1161.9100000000001</v>
      </c>
      <c r="AY35" s="259">
        <v>996.60500000000002</v>
      </c>
      <c r="AZ35" s="259">
        <v>972.01</v>
      </c>
      <c r="BA35" s="259">
        <v>938.24800000000005</v>
      </c>
      <c r="BB35" s="259">
        <v>1014.744</v>
      </c>
      <c r="BC35" s="259">
        <v>1102.731</v>
      </c>
      <c r="BD35" s="259">
        <v>1139.1220000000001</v>
      </c>
      <c r="BE35" s="259">
        <v>1102.0239999999999</v>
      </c>
      <c r="BF35" s="259">
        <v>1068.038</v>
      </c>
      <c r="BG35" s="259">
        <v>1130.1428570999999</v>
      </c>
      <c r="BH35" s="259">
        <v>1211.4571429</v>
      </c>
      <c r="BI35" s="374">
        <v>1225.386</v>
      </c>
      <c r="BJ35" s="374">
        <v>1101.3720000000001</v>
      </c>
      <c r="BK35" s="374">
        <v>921.40890000000002</v>
      </c>
      <c r="BL35" s="374">
        <v>788.26289999999995</v>
      </c>
      <c r="BM35" s="374">
        <v>785.27099999999996</v>
      </c>
      <c r="BN35" s="374">
        <v>868.9289</v>
      </c>
      <c r="BO35" s="374">
        <v>970.81679999999994</v>
      </c>
      <c r="BP35" s="374">
        <v>1019.2190000000001</v>
      </c>
      <c r="BQ35" s="374">
        <v>1045.7629999999999</v>
      </c>
      <c r="BR35" s="374">
        <v>1058.3510000000001</v>
      </c>
      <c r="BS35" s="374">
        <v>1149.5219999999999</v>
      </c>
      <c r="BT35" s="374">
        <v>1251.9580000000001</v>
      </c>
      <c r="BU35" s="374">
        <v>1251.854</v>
      </c>
      <c r="BV35" s="374">
        <v>1121.9069999999999</v>
      </c>
    </row>
    <row r="36" spans="1:74" ht="11.1" customHeight="1" x14ac:dyDescent="0.2">
      <c r="A36" s="636" t="s">
        <v>1239</v>
      </c>
      <c r="B36" s="737" t="s">
        <v>1244</v>
      </c>
      <c r="C36" s="259">
        <v>170.239</v>
      </c>
      <c r="D36" s="259">
        <v>144.70500000000001</v>
      </c>
      <c r="E36" s="259">
        <v>129.036</v>
      </c>
      <c r="F36" s="259">
        <v>124.639</v>
      </c>
      <c r="G36" s="259">
        <v>134.489</v>
      </c>
      <c r="H36" s="259">
        <v>147.90199999999999</v>
      </c>
      <c r="I36" s="259">
        <v>162.11500000000001</v>
      </c>
      <c r="J36" s="259">
        <v>182.10300000000001</v>
      </c>
      <c r="K36" s="259">
        <v>201.048</v>
      </c>
      <c r="L36" s="259">
        <v>214.04499999999999</v>
      </c>
      <c r="M36" s="259">
        <v>209.6</v>
      </c>
      <c r="N36" s="259">
        <v>173.398</v>
      </c>
      <c r="O36" s="259">
        <v>137.37799999999999</v>
      </c>
      <c r="P36" s="259">
        <v>102.50700000000001</v>
      </c>
      <c r="Q36" s="259">
        <v>83.983000000000004</v>
      </c>
      <c r="R36" s="259">
        <v>82.058000000000007</v>
      </c>
      <c r="S36" s="259">
        <v>98.716999999999999</v>
      </c>
      <c r="T36" s="259">
        <v>121.623</v>
      </c>
      <c r="U36" s="259">
        <v>140.46100000000001</v>
      </c>
      <c r="V36" s="259">
        <v>157.71600000000001</v>
      </c>
      <c r="W36" s="259">
        <v>174.61</v>
      </c>
      <c r="X36" s="259">
        <v>187.375</v>
      </c>
      <c r="Y36" s="259">
        <v>174.78299999999999</v>
      </c>
      <c r="Z36" s="259">
        <v>151.84100000000001</v>
      </c>
      <c r="AA36" s="259">
        <v>130.96600000000001</v>
      </c>
      <c r="AB36" s="259">
        <v>115.88200000000001</v>
      </c>
      <c r="AC36" s="259">
        <v>113.34099999999999</v>
      </c>
      <c r="AD36" s="259">
        <v>116.13200000000001</v>
      </c>
      <c r="AE36" s="259">
        <v>135.19300000000001</v>
      </c>
      <c r="AF36" s="259">
        <v>154.61099999999999</v>
      </c>
      <c r="AG36" s="259">
        <v>171.815</v>
      </c>
      <c r="AH36" s="259">
        <v>187.11600000000001</v>
      </c>
      <c r="AI36" s="259">
        <v>203.226</v>
      </c>
      <c r="AJ36" s="259">
        <v>214.69200000000001</v>
      </c>
      <c r="AK36" s="259">
        <v>207.32300000000001</v>
      </c>
      <c r="AL36" s="259">
        <v>185.72900000000001</v>
      </c>
      <c r="AM36" s="259">
        <v>155.61799999999999</v>
      </c>
      <c r="AN36" s="259">
        <v>143.12899999999999</v>
      </c>
      <c r="AO36" s="259">
        <v>144.05600000000001</v>
      </c>
      <c r="AP36" s="259">
        <v>151.738</v>
      </c>
      <c r="AQ36" s="259">
        <v>176.251</v>
      </c>
      <c r="AR36" s="259">
        <v>196.01300000000001</v>
      </c>
      <c r="AS36" s="259">
        <v>207.988</v>
      </c>
      <c r="AT36" s="259">
        <v>218.798</v>
      </c>
      <c r="AU36" s="259">
        <v>232.21700000000001</v>
      </c>
      <c r="AV36" s="259">
        <v>248.10900000000001</v>
      </c>
      <c r="AW36" s="259">
        <v>251.25299999999999</v>
      </c>
      <c r="AX36" s="259">
        <v>204.43600000000001</v>
      </c>
      <c r="AY36" s="259">
        <v>159.19999999999999</v>
      </c>
      <c r="AZ36" s="259">
        <v>140.52500000000001</v>
      </c>
      <c r="BA36" s="259">
        <v>141.654</v>
      </c>
      <c r="BB36" s="259">
        <v>151.00299999999999</v>
      </c>
      <c r="BC36" s="259">
        <v>166.70099999999999</v>
      </c>
      <c r="BD36" s="259">
        <v>183.84100000000001</v>
      </c>
      <c r="BE36" s="259">
        <v>197.392</v>
      </c>
      <c r="BF36" s="259">
        <v>201.68199999999999</v>
      </c>
      <c r="BG36" s="259">
        <v>220.42857143000001</v>
      </c>
      <c r="BH36" s="259">
        <v>227.25714285999999</v>
      </c>
      <c r="BI36" s="374">
        <v>223.48589999999999</v>
      </c>
      <c r="BJ36" s="374">
        <v>191.6551</v>
      </c>
      <c r="BK36" s="374">
        <v>154.68350000000001</v>
      </c>
      <c r="BL36" s="374">
        <v>133.4281</v>
      </c>
      <c r="BM36" s="374">
        <v>122.41070000000001</v>
      </c>
      <c r="BN36" s="374">
        <v>124.1127</v>
      </c>
      <c r="BO36" s="374">
        <v>141.67609999999999</v>
      </c>
      <c r="BP36" s="374">
        <v>162.28479999999999</v>
      </c>
      <c r="BQ36" s="374">
        <v>180.56059999999999</v>
      </c>
      <c r="BR36" s="374">
        <v>197.77699999999999</v>
      </c>
      <c r="BS36" s="374">
        <v>216.50470000000001</v>
      </c>
      <c r="BT36" s="374">
        <v>229.95490000000001</v>
      </c>
      <c r="BU36" s="374">
        <v>228.02600000000001</v>
      </c>
      <c r="BV36" s="374">
        <v>199.1677</v>
      </c>
    </row>
    <row r="37" spans="1:74" ht="11.1" customHeight="1" x14ac:dyDescent="0.2">
      <c r="A37" s="636" t="s">
        <v>1240</v>
      </c>
      <c r="B37" s="737" t="s">
        <v>1245</v>
      </c>
      <c r="C37" s="259">
        <v>271.697</v>
      </c>
      <c r="D37" s="259">
        <v>249.46299999999999</v>
      </c>
      <c r="E37" s="259">
        <v>256.31099999999998</v>
      </c>
      <c r="F37" s="259">
        <v>271.18099999999998</v>
      </c>
      <c r="G37" s="259">
        <v>309.12900000000002</v>
      </c>
      <c r="H37" s="259">
        <v>338.02800000000002</v>
      </c>
      <c r="I37" s="259">
        <v>360.57</v>
      </c>
      <c r="J37" s="259">
        <v>366.25799999999998</v>
      </c>
      <c r="K37" s="259">
        <v>377.971</v>
      </c>
      <c r="L37" s="259">
        <v>386.642</v>
      </c>
      <c r="M37" s="259">
        <v>367.67899999999997</v>
      </c>
      <c r="N37" s="259">
        <v>270.774</v>
      </c>
      <c r="O37" s="259">
        <v>197.953</v>
      </c>
      <c r="P37" s="259">
        <v>115.235</v>
      </c>
      <c r="Q37" s="259">
        <v>104.941</v>
      </c>
      <c r="R37" s="259">
        <v>144.268</v>
      </c>
      <c r="S37" s="259">
        <v>200.453</v>
      </c>
      <c r="T37" s="259">
        <v>249.196</v>
      </c>
      <c r="U37" s="259">
        <v>274.72500000000002</v>
      </c>
      <c r="V37" s="259">
        <v>302.75200000000001</v>
      </c>
      <c r="W37" s="259">
        <v>318.02</v>
      </c>
      <c r="X37" s="259">
        <v>345.64</v>
      </c>
      <c r="Y37" s="259">
        <v>339.20100000000002</v>
      </c>
      <c r="Z37" s="259">
        <v>322.52</v>
      </c>
      <c r="AA37" s="259">
        <v>275.97699999999998</v>
      </c>
      <c r="AB37" s="259">
        <v>273.15100000000001</v>
      </c>
      <c r="AC37" s="259">
        <v>275.67700000000002</v>
      </c>
      <c r="AD37" s="259">
        <v>293.55700000000002</v>
      </c>
      <c r="AE37" s="259">
        <v>325.45600000000002</v>
      </c>
      <c r="AF37" s="259">
        <v>335.995</v>
      </c>
      <c r="AG37" s="259">
        <v>344.21499999999997</v>
      </c>
      <c r="AH37" s="259">
        <v>347.827</v>
      </c>
      <c r="AI37" s="259">
        <v>358.94099999999997</v>
      </c>
      <c r="AJ37" s="259">
        <v>379.50099999999998</v>
      </c>
      <c r="AK37" s="259">
        <v>368.875</v>
      </c>
      <c r="AL37" s="259">
        <v>319.74</v>
      </c>
      <c r="AM37" s="259">
        <v>276.19600000000003</v>
      </c>
      <c r="AN37" s="259">
        <v>262.56599999999997</v>
      </c>
      <c r="AO37" s="259">
        <v>265.79199999999997</v>
      </c>
      <c r="AP37" s="259">
        <v>286.99299999999999</v>
      </c>
      <c r="AQ37" s="259">
        <v>305.68099999999998</v>
      </c>
      <c r="AR37" s="259">
        <v>315.78899999999999</v>
      </c>
      <c r="AS37" s="259">
        <v>316.16399999999999</v>
      </c>
      <c r="AT37" s="259">
        <v>314.524</v>
      </c>
      <c r="AU37" s="259">
        <v>321.43799999999999</v>
      </c>
      <c r="AV37" s="259">
        <v>331.21899999999999</v>
      </c>
      <c r="AW37" s="259">
        <v>328.428</v>
      </c>
      <c r="AX37" s="259">
        <v>271.43599999999998</v>
      </c>
      <c r="AY37" s="259">
        <v>209.62299999999999</v>
      </c>
      <c r="AZ37" s="259">
        <v>200.68899999999999</v>
      </c>
      <c r="BA37" s="259">
        <v>218.75800000000001</v>
      </c>
      <c r="BB37" s="259">
        <v>237.82599999999999</v>
      </c>
      <c r="BC37" s="259">
        <v>270.048</v>
      </c>
      <c r="BD37" s="259">
        <v>288.18200000000002</v>
      </c>
      <c r="BE37" s="259">
        <v>295.22000000000003</v>
      </c>
      <c r="BF37" s="259">
        <v>296.99099999999999</v>
      </c>
      <c r="BG37" s="259">
        <v>311.57142857000002</v>
      </c>
      <c r="BH37" s="259">
        <v>319.17142856999999</v>
      </c>
      <c r="BI37" s="374">
        <v>308.6961</v>
      </c>
      <c r="BJ37" s="374">
        <v>256.78030000000001</v>
      </c>
      <c r="BK37" s="374">
        <v>198.8707</v>
      </c>
      <c r="BL37" s="374">
        <v>173.3066</v>
      </c>
      <c r="BM37" s="374">
        <v>180.49379999999999</v>
      </c>
      <c r="BN37" s="374">
        <v>208.65010000000001</v>
      </c>
      <c r="BO37" s="374">
        <v>254.21799999999999</v>
      </c>
      <c r="BP37" s="374">
        <v>289.3938</v>
      </c>
      <c r="BQ37" s="374">
        <v>303.82749999999999</v>
      </c>
      <c r="BR37" s="374">
        <v>308.66149999999999</v>
      </c>
      <c r="BS37" s="374">
        <v>326.46280000000002</v>
      </c>
      <c r="BT37" s="374">
        <v>345.31939999999997</v>
      </c>
      <c r="BU37" s="374">
        <v>338.27800000000002</v>
      </c>
      <c r="BV37" s="374">
        <v>286.23329999999999</v>
      </c>
    </row>
    <row r="38" spans="1:74" ht="11.1" customHeight="1" x14ac:dyDescent="0.2">
      <c r="A38" s="636" t="s">
        <v>1246</v>
      </c>
      <c r="B38" s="736" t="s">
        <v>558</v>
      </c>
      <c r="C38" s="255">
        <v>8.9559999999999995</v>
      </c>
      <c r="D38" s="255">
        <v>13.913</v>
      </c>
      <c r="E38" s="255">
        <v>13.743</v>
      </c>
      <c r="F38" s="255">
        <v>14.327999999999999</v>
      </c>
      <c r="G38" s="255">
        <v>15.276999999999999</v>
      </c>
      <c r="H38" s="255">
        <v>16.187000000000001</v>
      </c>
      <c r="I38" s="255">
        <v>17.087</v>
      </c>
      <c r="J38" s="255">
        <v>18.568999999999999</v>
      </c>
      <c r="K38" s="255">
        <v>20.454999999999998</v>
      </c>
      <c r="L38" s="255">
        <v>22.149000000000001</v>
      </c>
      <c r="M38" s="255">
        <v>21.244</v>
      </c>
      <c r="N38" s="255">
        <v>19.818999999999999</v>
      </c>
      <c r="O38" s="255">
        <v>20.042999999999999</v>
      </c>
      <c r="P38" s="255">
        <v>19.667999999999999</v>
      </c>
      <c r="Q38" s="255">
        <v>20.565999999999999</v>
      </c>
      <c r="R38" s="255">
        <v>20.446999999999999</v>
      </c>
      <c r="S38" s="255">
        <v>20.704999999999998</v>
      </c>
      <c r="T38" s="255">
        <v>22.251999999999999</v>
      </c>
      <c r="U38" s="255">
        <v>22.507999999999999</v>
      </c>
      <c r="V38" s="255">
        <v>23.254000000000001</v>
      </c>
      <c r="W38" s="255">
        <v>23.82</v>
      </c>
      <c r="X38" s="255">
        <v>23.713999999999999</v>
      </c>
      <c r="Y38" s="255">
        <v>24.271999999999998</v>
      </c>
      <c r="Z38" s="255">
        <v>24.997</v>
      </c>
      <c r="AA38" s="255">
        <v>24.811</v>
      </c>
      <c r="AB38" s="255">
        <v>24.626000000000001</v>
      </c>
      <c r="AC38" s="255">
        <v>24.390999999999998</v>
      </c>
      <c r="AD38" s="255">
        <v>24.207999999999998</v>
      </c>
      <c r="AE38" s="255">
        <v>24.279</v>
      </c>
      <c r="AF38" s="255">
        <v>24.356999999999999</v>
      </c>
      <c r="AG38" s="255">
        <v>24.527999999999999</v>
      </c>
      <c r="AH38" s="255">
        <v>24.635000000000002</v>
      </c>
      <c r="AI38" s="255">
        <v>24.542999999999999</v>
      </c>
      <c r="AJ38" s="255">
        <v>24.594999999999999</v>
      </c>
      <c r="AK38" s="255">
        <v>24.460999999999999</v>
      </c>
      <c r="AL38" s="255">
        <v>24.318999999999999</v>
      </c>
      <c r="AM38" s="255">
        <v>24.295000000000002</v>
      </c>
      <c r="AN38" s="255">
        <v>24.79</v>
      </c>
      <c r="AO38" s="255">
        <v>25.241</v>
      </c>
      <c r="AP38" s="255">
        <v>26.681999999999999</v>
      </c>
      <c r="AQ38" s="255">
        <v>28.638999999999999</v>
      </c>
      <c r="AR38" s="255">
        <v>30.108000000000001</v>
      </c>
      <c r="AS38" s="255">
        <v>32.084000000000003</v>
      </c>
      <c r="AT38" s="255">
        <v>34.081000000000003</v>
      </c>
      <c r="AU38" s="255">
        <v>35.558999999999997</v>
      </c>
      <c r="AV38" s="255">
        <v>35.262999999999998</v>
      </c>
      <c r="AW38" s="255">
        <v>34.392000000000003</v>
      </c>
      <c r="AX38" s="255">
        <v>32.601999999999997</v>
      </c>
      <c r="AY38" s="255">
        <v>30.388999999999999</v>
      </c>
      <c r="AZ38" s="255">
        <v>28.981000000000002</v>
      </c>
      <c r="BA38" s="255">
        <v>27.408999999999999</v>
      </c>
      <c r="BB38" s="255">
        <v>28.484999999999999</v>
      </c>
      <c r="BC38" s="255">
        <v>30.01</v>
      </c>
      <c r="BD38" s="255">
        <v>32.118000000000002</v>
      </c>
      <c r="BE38" s="255">
        <v>34.540999999999997</v>
      </c>
      <c r="BF38" s="255">
        <v>37.018000000000001</v>
      </c>
      <c r="BG38" s="255">
        <v>38.496000000000002</v>
      </c>
      <c r="BH38" s="255">
        <v>38.200000000000003</v>
      </c>
      <c r="BI38" s="342">
        <v>38.200000000000003</v>
      </c>
      <c r="BJ38" s="342">
        <v>38.200000000000003</v>
      </c>
      <c r="BK38" s="342">
        <v>38.200000000000003</v>
      </c>
      <c r="BL38" s="342">
        <v>38.200000000000003</v>
      </c>
      <c r="BM38" s="342">
        <v>38.200000000000003</v>
      </c>
      <c r="BN38" s="342">
        <v>38.200000000000003</v>
      </c>
      <c r="BO38" s="342">
        <v>38.200000000000003</v>
      </c>
      <c r="BP38" s="342">
        <v>38.200000000000003</v>
      </c>
      <c r="BQ38" s="342">
        <v>38.200000000000003</v>
      </c>
      <c r="BR38" s="342">
        <v>38.200000000000003</v>
      </c>
      <c r="BS38" s="342">
        <v>38.200000000000003</v>
      </c>
      <c r="BT38" s="342">
        <v>38.200000000000003</v>
      </c>
      <c r="BU38" s="342">
        <v>38.200000000000003</v>
      </c>
      <c r="BV38" s="342">
        <v>38.200000000000003</v>
      </c>
    </row>
    <row r="39" spans="1:74" s="283" customFormat="1" ht="11.1" customHeight="1" x14ac:dyDescent="0.2">
      <c r="A39" s="76"/>
      <c r="B39" s="281"/>
      <c r="C39" s="282"/>
      <c r="D39" s="282"/>
      <c r="E39" s="282"/>
      <c r="F39" s="282"/>
      <c r="G39" s="282"/>
      <c r="H39" s="282"/>
      <c r="I39" s="282"/>
      <c r="J39" s="282"/>
      <c r="K39" s="282"/>
      <c r="L39" s="282"/>
      <c r="M39" s="282"/>
      <c r="N39" s="282"/>
      <c r="O39" s="282"/>
      <c r="P39" s="282"/>
      <c r="Q39" s="282"/>
      <c r="R39" s="282"/>
      <c r="S39" s="282"/>
      <c r="T39" s="282"/>
      <c r="U39" s="282"/>
      <c r="V39" s="282"/>
      <c r="W39" s="282"/>
      <c r="X39" s="282"/>
      <c r="Y39" s="282"/>
      <c r="Z39" s="282"/>
      <c r="AA39" s="282"/>
      <c r="AB39" s="282"/>
      <c r="AC39" s="282"/>
      <c r="AD39" s="282"/>
      <c r="AE39" s="282"/>
      <c r="AF39" s="282"/>
      <c r="AG39" s="282"/>
      <c r="AH39" s="282"/>
      <c r="AI39" s="282"/>
      <c r="AJ39" s="282"/>
      <c r="AK39" s="282"/>
      <c r="AL39" s="282"/>
      <c r="AM39" s="282"/>
      <c r="AN39" s="282"/>
      <c r="AO39" s="282"/>
      <c r="AP39" s="282"/>
      <c r="AQ39" s="282"/>
      <c r="AR39" s="282"/>
      <c r="AS39" s="282"/>
      <c r="AT39" s="282"/>
      <c r="AU39" s="282"/>
      <c r="AV39" s="282"/>
      <c r="AW39" s="282"/>
      <c r="AX39" s="282"/>
      <c r="AY39" s="395"/>
      <c r="AZ39" s="395"/>
      <c r="BA39" s="395"/>
      <c r="BB39" s="395"/>
      <c r="BC39" s="395"/>
      <c r="BD39" s="282"/>
      <c r="BE39" s="282"/>
      <c r="BF39" s="282"/>
      <c r="BG39" s="395"/>
      <c r="BH39" s="395"/>
      <c r="BI39" s="395"/>
      <c r="BJ39" s="395"/>
      <c r="BK39" s="395"/>
      <c r="BL39" s="395"/>
      <c r="BM39" s="395"/>
      <c r="BN39" s="395"/>
      <c r="BO39" s="395"/>
      <c r="BP39" s="395"/>
      <c r="BQ39" s="395"/>
      <c r="BR39" s="395"/>
      <c r="BS39" s="395"/>
      <c r="BT39" s="395"/>
      <c r="BU39" s="395"/>
      <c r="BV39" s="395"/>
    </row>
    <row r="40" spans="1:74" s="283" customFormat="1" ht="12" customHeight="1" x14ac:dyDescent="0.2">
      <c r="A40" s="76"/>
      <c r="B40" s="800" t="s">
        <v>1018</v>
      </c>
      <c r="C40" s="801"/>
      <c r="D40" s="801"/>
      <c r="E40" s="801"/>
      <c r="F40" s="801"/>
      <c r="G40" s="801"/>
      <c r="H40" s="801"/>
      <c r="I40" s="801"/>
      <c r="J40" s="801"/>
      <c r="K40" s="801"/>
      <c r="L40" s="801"/>
      <c r="M40" s="801"/>
      <c r="N40" s="801"/>
      <c r="O40" s="801"/>
      <c r="P40" s="801"/>
      <c r="Q40" s="801"/>
      <c r="AY40" s="527"/>
      <c r="AZ40" s="527"/>
      <c r="BA40" s="527"/>
      <c r="BB40" s="527"/>
      <c r="BC40" s="527"/>
      <c r="BD40" s="671"/>
      <c r="BE40" s="671"/>
      <c r="BF40" s="671"/>
      <c r="BG40" s="527"/>
      <c r="BH40" s="527"/>
      <c r="BI40" s="527"/>
      <c r="BJ40" s="527"/>
    </row>
    <row r="41" spans="1:74" s="449" customFormat="1" ht="12" customHeight="1" x14ac:dyDescent="0.2">
      <c r="A41" s="448"/>
      <c r="B41" s="843" t="s">
        <v>1071</v>
      </c>
      <c r="C41" s="823"/>
      <c r="D41" s="823"/>
      <c r="E41" s="823"/>
      <c r="F41" s="823"/>
      <c r="G41" s="823"/>
      <c r="H41" s="823"/>
      <c r="I41" s="823"/>
      <c r="J41" s="823"/>
      <c r="K41" s="823"/>
      <c r="L41" s="823"/>
      <c r="M41" s="823"/>
      <c r="N41" s="823"/>
      <c r="O41" s="823"/>
      <c r="P41" s="823"/>
      <c r="Q41" s="819"/>
      <c r="AY41" s="528"/>
      <c r="AZ41" s="528"/>
      <c r="BA41" s="528"/>
      <c r="BB41" s="648"/>
      <c r="BC41" s="528"/>
      <c r="BD41" s="672"/>
      <c r="BE41" s="672"/>
      <c r="BF41" s="672"/>
      <c r="BG41" s="528"/>
      <c r="BH41" s="528"/>
      <c r="BI41" s="528"/>
      <c r="BJ41" s="528"/>
    </row>
    <row r="42" spans="1:74" s="449" customFormat="1" ht="12" customHeight="1" x14ac:dyDescent="0.2">
      <c r="A42" s="448"/>
      <c r="B42" s="853" t="s">
        <v>1075</v>
      </c>
      <c r="C42" s="823"/>
      <c r="D42" s="823"/>
      <c r="E42" s="823"/>
      <c r="F42" s="823"/>
      <c r="G42" s="823"/>
      <c r="H42" s="823"/>
      <c r="I42" s="823"/>
      <c r="J42" s="823"/>
      <c r="K42" s="823"/>
      <c r="L42" s="823"/>
      <c r="M42" s="823"/>
      <c r="N42" s="823"/>
      <c r="O42" s="823"/>
      <c r="P42" s="823"/>
      <c r="Q42" s="819"/>
      <c r="Y42" s="738"/>
      <c r="Z42" s="738"/>
      <c r="AA42" s="738"/>
      <c r="AB42" s="738"/>
      <c r="AY42" s="528"/>
      <c r="AZ42" s="528"/>
      <c r="BA42" s="528"/>
      <c r="BB42" s="528"/>
      <c r="BC42" s="528"/>
      <c r="BD42" s="672"/>
      <c r="BE42" s="672"/>
      <c r="BF42" s="672"/>
      <c r="BG42" s="528"/>
      <c r="BH42" s="528"/>
      <c r="BI42" s="528"/>
      <c r="BJ42" s="528"/>
    </row>
    <row r="43" spans="1:74" s="449" customFormat="1" ht="12" customHeight="1" x14ac:dyDescent="0.2">
      <c r="A43" s="448"/>
      <c r="B43" s="853" t="s">
        <v>1076</v>
      </c>
      <c r="C43" s="823"/>
      <c r="D43" s="823"/>
      <c r="E43" s="823"/>
      <c r="F43" s="823"/>
      <c r="G43" s="823"/>
      <c r="H43" s="823"/>
      <c r="I43" s="823"/>
      <c r="J43" s="823"/>
      <c r="K43" s="823"/>
      <c r="L43" s="823"/>
      <c r="M43" s="823"/>
      <c r="N43" s="823"/>
      <c r="O43" s="823"/>
      <c r="P43" s="823"/>
      <c r="Q43" s="819"/>
      <c r="AY43" s="528"/>
      <c r="AZ43" s="528"/>
      <c r="BA43" s="528"/>
      <c r="BB43" s="528"/>
      <c r="BC43" s="528"/>
      <c r="BD43" s="672"/>
      <c r="BE43" s="672"/>
      <c r="BF43" s="672"/>
      <c r="BG43" s="528"/>
      <c r="BH43" s="528"/>
      <c r="BI43" s="528"/>
      <c r="BJ43" s="528"/>
    </row>
    <row r="44" spans="1:74" s="449" customFormat="1" ht="12" customHeight="1" x14ac:dyDescent="0.2">
      <c r="A44" s="448"/>
      <c r="B44" s="851" t="s">
        <v>1247</v>
      </c>
      <c r="C44" s="819"/>
      <c r="D44" s="819"/>
      <c r="E44" s="819"/>
      <c r="F44" s="819"/>
      <c r="G44" s="819"/>
      <c r="H44" s="819"/>
      <c r="I44" s="819"/>
      <c r="J44" s="819"/>
      <c r="K44" s="819"/>
      <c r="L44" s="819"/>
      <c r="M44" s="819"/>
      <c r="N44" s="819"/>
      <c r="O44" s="819"/>
      <c r="P44" s="819"/>
      <c r="Q44" s="819"/>
      <c r="AY44" s="528"/>
      <c r="AZ44" s="528"/>
      <c r="BA44" s="528"/>
      <c r="BB44" s="528"/>
      <c r="BC44" s="528"/>
      <c r="BD44" s="672"/>
      <c r="BE44" s="672"/>
      <c r="BF44" s="672"/>
      <c r="BG44" s="528"/>
      <c r="BH44" s="528"/>
      <c r="BI44" s="528"/>
      <c r="BJ44" s="528"/>
    </row>
    <row r="45" spans="1:74" s="449" customFormat="1" ht="12" customHeight="1" x14ac:dyDescent="0.2">
      <c r="A45" s="448"/>
      <c r="B45" s="822" t="s">
        <v>1043</v>
      </c>
      <c r="C45" s="823"/>
      <c r="D45" s="823"/>
      <c r="E45" s="823"/>
      <c r="F45" s="823"/>
      <c r="G45" s="823"/>
      <c r="H45" s="823"/>
      <c r="I45" s="823"/>
      <c r="J45" s="823"/>
      <c r="K45" s="823"/>
      <c r="L45" s="823"/>
      <c r="M45" s="823"/>
      <c r="N45" s="823"/>
      <c r="O45" s="823"/>
      <c r="P45" s="823"/>
      <c r="Q45" s="819"/>
      <c r="AY45" s="528"/>
      <c r="AZ45" s="528"/>
      <c r="BA45" s="528"/>
      <c r="BB45" s="528"/>
      <c r="BC45" s="528"/>
      <c r="BD45" s="672"/>
      <c r="BE45" s="672"/>
      <c r="BF45" s="672"/>
      <c r="BG45" s="528"/>
      <c r="BH45" s="528"/>
      <c r="BI45" s="528"/>
      <c r="BJ45" s="528"/>
    </row>
    <row r="46" spans="1:74" s="449" customFormat="1" ht="12" customHeight="1" x14ac:dyDescent="0.2">
      <c r="A46" s="448"/>
      <c r="B46" s="852" t="s">
        <v>1080</v>
      </c>
      <c r="C46" s="852"/>
      <c r="D46" s="852"/>
      <c r="E46" s="852"/>
      <c r="F46" s="852"/>
      <c r="G46" s="852"/>
      <c r="H46" s="852"/>
      <c r="I46" s="852"/>
      <c r="J46" s="852"/>
      <c r="K46" s="852"/>
      <c r="L46" s="852"/>
      <c r="M46" s="852"/>
      <c r="N46" s="852"/>
      <c r="O46" s="852"/>
      <c r="P46" s="852"/>
      <c r="Q46" s="819"/>
      <c r="AY46" s="528"/>
      <c r="AZ46" s="528"/>
      <c r="BA46" s="528"/>
      <c r="BB46" s="528"/>
      <c r="BC46" s="528"/>
      <c r="BD46" s="672"/>
      <c r="BE46" s="672"/>
      <c r="BF46" s="672"/>
      <c r="BG46" s="528"/>
      <c r="BH46" s="528"/>
      <c r="BI46" s="528"/>
      <c r="BJ46" s="528"/>
    </row>
    <row r="47" spans="1:74" s="449" customFormat="1" ht="22.35" customHeight="1" x14ac:dyDescent="0.2">
      <c r="A47" s="448"/>
      <c r="B47" s="822" t="s">
        <v>1081</v>
      </c>
      <c r="C47" s="823"/>
      <c r="D47" s="823"/>
      <c r="E47" s="823"/>
      <c r="F47" s="823"/>
      <c r="G47" s="823"/>
      <c r="H47" s="823"/>
      <c r="I47" s="823"/>
      <c r="J47" s="823"/>
      <c r="K47" s="823"/>
      <c r="L47" s="823"/>
      <c r="M47" s="823"/>
      <c r="N47" s="823"/>
      <c r="O47" s="823"/>
      <c r="P47" s="823"/>
      <c r="Q47" s="819"/>
      <c r="AY47" s="528"/>
      <c r="AZ47" s="528"/>
      <c r="BA47" s="528"/>
      <c r="BB47" s="528"/>
      <c r="BC47" s="528"/>
      <c r="BD47" s="672"/>
      <c r="BE47" s="672"/>
      <c r="BF47" s="672"/>
      <c r="BG47" s="528"/>
      <c r="BH47" s="528"/>
      <c r="BI47" s="528"/>
      <c r="BJ47" s="528"/>
    </row>
    <row r="48" spans="1:74" s="449" customFormat="1" ht="12" customHeight="1" x14ac:dyDescent="0.2">
      <c r="A48" s="448"/>
      <c r="B48" s="817" t="s">
        <v>1047</v>
      </c>
      <c r="C48" s="818"/>
      <c r="D48" s="818"/>
      <c r="E48" s="818"/>
      <c r="F48" s="818"/>
      <c r="G48" s="818"/>
      <c r="H48" s="818"/>
      <c r="I48" s="818"/>
      <c r="J48" s="818"/>
      <c r="K48" s="818"/>
      <c r="L48" s="818"/>
      <c r="M48" s="818"/>
      <c r="N48" s="818"/>
      <c r="O48" s="818"/>
      <c r="P48" s="818"/>
      <c r="Q48" s="819"/>
      <c r="AY48" s="528"/>
      <c r="AZ48" s="528"/>
      <c r="BA48" s="528"/>
      <c r="BB48" s="528"/>
      <c r="BC48" s="528"/>
      <c r="BD48" s="672"/>
      <c r="BE48" s="672"/>
      <c r="BF48" s="672"/>
      <c r="BG48" s="528"/>
      <c r="BH48" s="528"/>
      <c r="BI48" s="528"/>
      <c r="BJ48" s="528"/>
    </row>
    <row r="49" spans="1:74" s="450" customFormat="1" ht="12" customHeight="1" x14ac:dyDescent="0.2">
      <c r="A49" s="436"/>
      <c r="B49" s="831" t="s">
        <v>1156</v>
      </c>
      <c r="C49" s="819"/>
      <c r="D49" s="819"/>
      <c r="E49" s="819"/>
      <c r="F49" s="819"/>
      <c r="G49" s="819"/>
      <c r="H49" s="819"/>
      <c r="I49" s="819"/>
      <c r="J49" s="819"/>
      <c r="K49" s="819"/>
      <c r="L49" s="819"/>
      <c r="M49" s="819"/>
      <c r="N49" s="819"/>
      <c r="O49" s="819"/>
      <c r="P49" s="819"/>
      <c r="Q49" s="819"/>
      <c r="AY49" s="529"/>
      <c r="AZ49" s="529"/>
      <c r="BA49" s="529"/>
      <c r="BB49" s="529"/>
      <c r="BC49" s="529"/>
      <c r="BD49" s="673"/>
      <c r="BE49" s="673"/>
      <c r="BF49" s="673"/>
      <c r="BG49" s="529"/>
      <c r="BH49" s="529"/>
      <c r="BI49" s="529"/>
      <c r="BJ49" s="529"/>
    </row>
    <row r="50" spans="1:74" x14ac:dyDescent="0.2">
      <c r="BK50" s="396"/>
      <c r="BL50" s="396"/>
      <c r="BM50" s="396"/>
      <c r="BN50" s="396"/>
      <c r="BO50" s="396"/>
      <c r="BP50" s="396"/>
      <c r="BQ50" s="396"/>
      <c r="BR50" s="396"/>
      <c r="BS50" s="396"/>
      <c r="BT50" s="396"/>
      <c r="BU50" s="396"/>
      <c r="BV50" s="396"/>
    </row>
    <row r="51" spans="1:74" x14ac:dyDescent="0.2">
      <c r="BK51" s="396"/>
      <c r="BL51" s="396"/>
      <c r="BM51" s="396"/>
      <c r="BN51" s="396"/>
      <c r="BO51" s="396"/>
      <c r="BP51" s="396"/>
      <c r="BQ51" s="396"/>
      <c r="BR51" s="396"/>
      <c r="BS51" s="396"/>
      <c r="BT51" s="396"/>
      <c r="BU51" s="396"/>
      <c r="BV51" s="396"/>
    </row>
    <row r="52" spans="1:74" x14ac:dyDescent="0.2">
      <c r="BK52" s="396"/>
      <c r="BL52" s="396"/>
      <c r="BM52" s="396"/>
      <c r="BN52" s="396"/>
      <c r="BO52" s="396"/>
      <c r="BP52" s="396"/>
      <c r="BQ52" s="396"/>
      <c r="BR52" s="396"/>
      <c r="BS52" s="396"/>
      <c r="BT52" s="396"/>
      <c r="BU52" s="396"/>
      <c r="BV52" s="396"/>
    </row>
    <row r="53" spans="1:74" x14ac:dyDescent="0.2">
      <c r="BK53" s="396"/>
      <c r="BL53" s="396"/>
      <c r="BM53" s="396"/>
      <c r="BN53" s="396"/>
      <c r="BO53" s="396"/>
      <c r="BP53" s="396"/>
      <c r="BQ53" s="396"/>
      <c r="BR53" s="396"/>
      <c r="BS53" s="396"/>
      <c r="BT53" s="396"/>
      <c r="BU53" s="396"/>
      <c r="BV53" s="396"/>
    </row>
    <row r="54" spans="1:74" x14ac:dyDescent="0.2">
      <c r="BK54" s="396"/>
      <c r="BL54" s="396"/>
      <c r="BM54" s="396"/>
      <c r="BN54" s="396"/>
      <c r="BO54" s="396"/>
      <c r="BP54" s="396"/>
      <c r="BQ54" s="396"/>
      <c r="BR54" s="396"/>
      <c r="BS54" s="396"/>
      <c r="BT54" s="396"/>
      <c r="BU54" s="396"/>
      <c r="BV54" s="396"/>
    </row>
    <row r="55" spans="1:74" x14ac:dyDescent="0.2">
      <c r="BK55" s="396"/>
      <c r="BL55" s="396"/>
      <c r="BM55" s="396"/>
      <c r="BN55" s="396"/>
      <c r="BO55" s="396"/>
      <c r="BP55" s="396"/>
      <c r="BQ55" s="396"/>
      <c r="BR55" s="396"/>
      <c r="BS55" s="396"/>
      <c r="BT55" s="396"/>
      <c r="BU55" s="396"/>
      <c r="BV55" s="396"/>
    </row>
    <row r="56" spans="1:74" x14ac:dyDescent="0.2">
      <c r="BK56" s="396"/>
      <c r="BL56" s="396"/>
      <c r="BM56" s="396"/>
      <c r="BN56" s="396"/>
      <c r="BO56" s="396"/>
      <c r="BP56" s="396"/>
      <c r="BQ56" s="396"/>
      <c r="BR56" s="396"/>
      <c r="BS56" s="396"/>
      <c r="BT56" s="396"/>
      <c r="BU56" s="396"/>
      <c r="BV56" s="396"/>
    </row>
    <row r="57" spans="1:74" x14ac:dyDescent="0.2">
      <c r="BK57" s="396"/>
      <c r="BL57" s="396"/>
      <c r="BM57" s="396"/>
      <c r="BN57" s="396"/>
      <c r="BO57" s="396"/>
      <c r="BP57" s="396"/>
      <c r="BQ57" s="396"/>
      <c r="BR57" s="396"/>
      <c r="BS57" s="396"/>
      <c r="BT57" s="396"/>
      <c r="BU57" s="396"/>
      <c r="BV57" s="396"/>
    </row>
    <row r="58" spans="1:74" x14ac:dyDescent="0.2">
      <c r="BK58" s="396"/>
      <c r="BL58" s="396"/>
      <c r="BM58" s="396"/>
      <c r="BN58" s="396"/>
      <c r="BO58" s="396"/>
      <c r="BP58" s="396"/>
      <c r="BQ58" s="396"/>
      <c r="BR58" s="396"/>
      <c r="BS58" s="396"/>
      <c r="BT58" s="396"/>
      <c r="BU58" s="396"/>
      <c r="BV58" s="396"/>
    </row>
    <row r="59" spans="1:74" x14ac:dyDescent="0.2">
      <c r="BK59" s="396"/>
      <c r="BL59" s="396"/>
      <c r="BM59" s="396"/>
      <c r="BN59" s="396"/>
      <c r="BO59" s="396"/>
      <c r="BP59" s="396"/>
      <c r="BQ59" s="396"/>
      <c r="BR59" s="396"/>
      <c r="BS59" s="396"/>
      <c r="BT59" s="396"/>
      <c r="BU59" s="396"/>
      <c r="BV59" s="396"/>
    </row>
    <row r="60" spans="1:74" x14ac:dyDescent="0.2">
      <c r="BK60" s="396"/>
      <c r="BL60" s="396"/>
      <c r="BM60" s="396"/>
      <c r="BN60" s="396"/>
      <c r="BO60" s="396"/>
      <c r="BP60" s="396"/>
      <c r="BQ60" s="396"/>
      <c r="BR60" s="396"/>
      <c r="BS60" s="396"/>
      <c r="BT60" s="396"/>
      <c r="BU60" s="396"/>
      <c r="BV60" s="396"/>
    </row>
    <row r="61" spans="1:74" x14ac:dyDescent="0.2">
      <c r="BK61" s="396"/>
      <c r="BL61" s="396"/>
      <c r="BM61" s="396"/>
      <c r="BN61" s="396"/>
      <c r="BO61" s="396"/>
      <c r="BP61" s="396"/>
      <c r="BQ61" s="396"/>
      <c r="BR61" s="396"/>
      <c r="BS61" s="396"/>
      <c r="BT61" s="396"/>
      <c r="BU61" s="396"/>
      <c r="BV61" s="396"/>
    </row>
    <row r="62" spans="1:74" x14ac:dyDescent="0.2">
      <c r="BK62" s="396"/>
      <c r="BL62" s="396"/>
      <c r="BM62" s="396"/>
      <c r="BN62" s="396"/>
      <c r="BO62" s="396"/>
      <c r="BP62" s="396"/>
      <c r="BQ62" s="396"/>
      <c r="BR62" s="396"/>
      <c r="BS62" s="396"/>
      <c r="BT62" s="396"/>
      <c r="BU62" s="396"/>
      <c r="BV62" s="396"/>
    </row>
    <row r="63" spans="1:74" x14ac:dyDescent="0.2">
      <c r="BK63" s="396"/>
      <c r="BL63" s="396"/>
      <c r="BM63" s="396"/>
      <c r="BN63" s="396"/>
      <c r="BO63" s="396"/>
      <c r="BP63" s="396"/>
      <c r="BQ63" s="396"/>
      <c r="BR63" s="396"/>
      <c r="BS63" s="396"/>
      <c r="BT63" s="396"/>
      <c r="BU63" s="396"/>
      <c r="BV63" s="396"/>
    </row>
    <row r="64" spans="1:74" x14ac:dyDescent="0.2">
      <c r="BK64" s="396"/>
      <c r="BL64" s="396"/>
      <c r="BM64" s="396"/>
      <c r="BN64" s="396"/>
      <c r="BO64" s="396"/>
      <c r="BP64" s="396"/>
      <c r="BQ64" s="396"/>
      <c r="BR64" s="396"/>
      <c r="BS64" s="396"/>
      <c r="BT64" s="396"/>
      <c r="BU64" s="396"/>
      <c r="BV64" s="396"/>
    </row>
    <row r="65" spans="63:74" x14ac:dyDescent="0.2">
      <c r="BK65" s="396"/>
      <c r="BL65" s="396"/>
      <c r="BM65" s="396"/>
      <c r="BN65" s="396"/>
      <c r="BO65" s="396"/>
      <c r="BP65" s="396"/>
      <c r="BQ65" s="396"/>
      <c r="BR65" s="396"/>
      <c r="BS65" s="396"/>
      <c r="BT65" s="396"/>
      <c r="BU65" s="396"/>
      <c r="BV65" s="396"/>
    </row>
    <row r="66" spans="63:74" x14ac:dyDescent="0.2">
      <c r="BK66" s="396"/>
      <c r="BL66" s="396"/>
      <c r="BM66" s="396"/>
      <c r="BN66" s="396"/>
      <c r="BO66" s="396"/>
      <c r="BP66" s="396"/>
      <c r="BQ66" s="396"/>
      <c r="BR66" s="396"/>
      <c r="BS66" s="396"/>
      <c r="BT66" s="396"/>
      <c r="BU66" s="396"/>
      <c r="BV66" s="396"/>
    </row>
    <row r="67" spans="63:74" x14ac:dyDescent="0.2">
      <c r="BK67" s="396"/>
      <c r="BL67" s="396"/>
      <c r="BM67" s="396"/>
      <c r="BN67" s="396"/>
      <c r="BO67" s="396"/>
      <c r="BP67" s="396"/>
      <c r="BQ67" s="396"/>
      <c r="BR67" s="396"/>
      <c r="BS67" s="396"/>
      <c r="BT67" s="396"/>
      <c r="BU67" s="396"/>
      <c r="BV67" s="396"/>
    </row>
    <row r="68" spans="63:74" x14ac:dyDescent="0.2">
      <c r="BK68" s="396"/>
      <c r="BL68" s="396"/>
      <c r="BM68" s="396"/>
      <c r="BN68" s="396"/>
      <c r="BO68" s="396"/>
      <c r="BP68" s="396"/>
      <c r="BQ68" s="396"/>
      <c r="BR68" s="396"/>
      <c r="BS68" s="396"/>
      <c r="BT68" s="396"/>
      <c r="BU68" s="396"/>
      <c r="BV68" s="396"/>
    </row>
    <row r="69" spans="63:74" x14ac:dyDescent="0.2">
      <c r="BK69" s="396"/>
      <c r="BL69" s="396"/>
      <c r="BM69" s="396"/>
      <c r="BN69" s="396"/>
      <c r="BO69" s="396"/>
      <c r="BP69" s="396"/>
      <c r="BQ69" s="396"/>
      <c r="BR69" s="396"/>
      <c r="BS69" s="396"/>
      <c r="BT69" s="396"/>
      <c r="BU69" s="396"/>
      <c r="BV69" s="396"/>
    </row>
    <row r="70" spans="63:74" x14ac:dyDescent="0.2">
      <c r="BK70" s="396"/>
      <c r="BL70" s="396"/>
      <c r="BM70" s="396"/>
      <c r="BN70" s="396"/>
      <c r="BO70" s="396"/>
      <c r="BP70" s="396"/>
      <c r="BQ70" s="396"/>
      <c r="BR70" s="396"/>
      <c r="BS70" s="396"/>
      <c r="BT70" s="396"/>
      <c r="BU70" s="396"/>
      <c r="BV70" s="396"/>
    </row>
    <row r="71" spans="63:74" x14ac:dyDescent="0.2">
      <c r="BK71" s="396"/>
      <c r="BL71" s="396"/>
      <c r="BM71" s="396"/>
      <c r="BN71" s="396"/>
      <c r="BO71" s="396"/>
      <c r="BP71" s="396"/>
      <c r="BQ71" s="396"/>
      <c r="BR71" s="396"/>
      <c r="BS71" s="396"/>
      <c r="BT71" s="396"/>
      <c r="BU71" s="396"/>
      <c r="BV71" s="396"/>
    </row>
    <row r="72" spans="63:74" x14ac:dyDescent="0.2">
      <c r="BK72" s="396"/>
      <c r="BL72" s="396"/>
      <c r="BM72" s="396"/>
      <c r="BN72" s="396"/>
      <c r="BO72" s="396"/>
      <c r="BP72" s="396"/>
      <c r="BQ72" s="396"/>
      <c r="BR72" s="396"/>
      <c r="BS72" s="396"/>
      <c r="BT72" s="396"/>
      <c r="BU72" s="396"/>
      <c r="BV72" s="396"/>
    </row>
    <row r="73" spans="63:74" x14ac:dyDescent="0.2">
      <c r="BK73" s="396"/>
      <c r="BL73" s="396"/>
      <c r="BM73" s="396"/>
      <c r="BN73" s="396"/>
      <c r="BO73" s="396"/>
      <c r="BP73" s="396"/>
      <c r="BQ73" s="396"/>
      <c r="BR73" s="396"/>
      <c r="BS73" s="396"/>
      <c r="BT73" s="396"/>
      <c r="BU73" s="396"/>
      <c r="BV73" s="396"/>
    </row>
    <row r="74" spans="63:74" x14ac:dyDescent="0.2">
      <c r="BK74" s="396"/>
      <c r="BL74" s="396"/>
      <c r="BM74" s="396"/>
      <c r="BN74" s="396"/>
      <c r="BO74" s="396"/>
      <c r="BP74" s="396"/>
      <c r="BQ74" s="396"/>
      <c r="BR74" s="396"/>
      <c r="BS74" s="396"/>
      <c r="BT74" s="396"/>
      <c r="BU74" s="396"/>
      <c r="BV74" s="396"/>
    </row>
    <row r="75" spans="63:74" x14ac:dyDescent="0.2">
      <c r="BK75" s="396"/>
      <c r="BL75" s="396"/>
      <c r="BM75" s="396"/>
      <c r="BN75" s="396"/>
      <c r="BO75" s="396"/>
      <c r="BP75" s="396"/>
      <c r="BQ75" s="396"/>
      <c r="BR75" s="396"/>
      <c r="BS75" s="396"/>
      <c r="BT75" s="396"/>
      <c r="BU75" s="396"/>
      <c r="BV75" s="396"/>
    </row>
    <row r="76" spans="63:74" x14ac:dyDescent="0.2">
      <c r="BK76" s="396"/>
      <c r="BL76" s="396"/>
      <c r="BM76" s="396"/>
      <c r="BN76" s="396"/>
      <c r="BO76" s="396"/>
      <c r="BP76" s="396"/>
      <c r="BQ76" s="396"/>
      <c r="BR76" s="396"/>
      <c r="BS76" s="396"/>
      <c r="BT76" s="396"/>
      <c r="BU76" s="396"/>
      <c r="BV76" s="396"/>
    </row>
    <row r="77" spans="63:74" x14ac:dyDescent="0.2">
      <c r="BK77" s="396"/>
      <c r="BL77" s="396"/>
      <c r="BM77" s="396"/>
      <c r="BN77" s="396"/>
      <c r="BO77" s="396"/>
      <c r="BP77" s="396"/>
      <c r="BQ77" s="396"/>
      <c r="BR77" s="396"/>
      <c r="BS77" s="396"/>
      <c r="BT77" s="396"/>
      <c r="BU77" s="396"/>
      <c r="BV77" s="396"/>
    </row>
    <row r="78" spans="63:74" x14ac:dyDescent="0.2">
      <c r="BK78" s="396"/>
      <c r="BL78" s="396"/>
      <c r="BM78" s="396"/>
      <c r="BN78" s="396"/>
      <c r="BO78" s="396"/>
      <c r="BP78" s="396"/>
      <c r="BQ78" s="396"/>
      <c r="BR78" s="396"/>
      <c r="BS78" s="396"/>
      <c r="BT78" s="396"/>
      <c r="BU78" s="396"/>
      <c r="BV78" s="396"/>
    </row>
    <row r="79" spans="63:74" x14ac:dyDescent="0.2">
      <c r="BK79" s="396"/>
      <c r="BL79" s="396"/>
      <c r="BM79" s="396"/>
      <c r="BN79" s="396"/>
      <c r="BO79" s="396"/>
      <c r="BP79" s="396"/>
      <c r="BQ79" s="396"/>
      <c r="BR79" s="396"/>
      <c r="BS79" s="396"/>
      <c r="BT79" s="396"/>
      <c r="BU79" s="396"/>
      <c r="BV79" s="396"/>
    </row>
    <row r="80" spans="63:74" x14ac:dyDescent="0.2">
      <c r="BK80" s="396"/>
      <c r="BL80" s="396"/>
      <c r="BM80" s="396"/>
      <c r="BN80" s="396"/>
      <c r="BO80" s="396"/>
      <c r="BP80" s="396"/>
      <c r="BQ80" s="396"/>
      <c r="BR80" s="396"/>
      <c r="BS80" s="396"/>
      <c r="BT80" s="396"/>
      <c r="BU80" s="396"/>
      <c r="BV80" s="396"/>
    </row>
    <row r="81" spans="63:74" x14ac:dyDescent="0.2">
      <c r="BK81" s="396"/>
      <c r="BL81" s="396"/>
      <c r="BM81" s="396"/>
      <c r="BN81" s="396"/>
      <c r="BO81" s="396"/>
      <c r="BP81" s="396"/>
      <c r="BQ81" s="396"/>
      <c r="BR81" s="396"/>
      <c r="BS81" s="396"/>
      <c r="BT81" s="396"/>
      <c r="BU81" s="396"/>
      <c r="BV81" s="396"/>
    </row>
    <row r="82" spans="63:74" x14ac:dyDescent="0.2">
      <c r="BK82" s="396"/>
      <c r="BL82" s="396"/>
      <c r="BM82" s="396"/>
      <c r="BN82" s="396"/>
      <c r="BO82" s="396"/>
      <c r="BP82" s="396"/>
      <c r="BQ82" s="396"/>
      <c r="BR82" s="396"/>
      <c r="BS82" s="396"/>
      <c r="BT82" s="396"/>
      <c r="BU82" s="396"/>
      <c r="BV82" s="396"/>
    </row>
    <row r="83" spans="63:74" x14ac:dyDescent="0.2">
      <c r="BK83" s="396"/>
      <c r="BL83" s="396"/>
      <c r="BM83" s="396"/>
      <c r="BN83" s="396"/>
      <c r="BO83" s="396"/>
      <c r="BP83" s="396"/>
      <c r="BQ83" s="396"/>
      <c r="BR83" s="396"/>
      <c r="BS83" s="396"/>
      <c r="BT83" s="396"/>
      <c r="BU83" s="396"/>
      <c r="BV83" s="396"/>
    </row>
    <row r="84" spans="63:74" x14ac:dyDescent="0.2">
      <c r="BK84" s="396"/>
      <c r="BL84" s="396"/>
      <c r="BM84" s="396"/>
      <c r="BN84" s="396"/>
      <c r="BO84" s="396"/>
      <c r="BP84" s="396"/>
      <c r="BQ84" s="396"/>
      <c r="BR84" s="396"/>
      <c r="BS84" s="396"/>
      <c r="BT84" s="396"/>
      <c r="BU84" s="396"/>
      <c r="BV84" s="396"/>
    </row>
    <row r="85" spans="63:74" x14ac:dyDescent="0.2">
      <c r="BK85" s="396"/>
      <c r="BL85" s="396"/>
      <c r="BM85" s="396"/>
      <c r="BN85" s="396"/>
      <c r="BO85" s="396"/>
      <c r="BP85" s="396"/>
      <c r="BQ85" s="396"/>
      <c r="BR85" s="396"/>
      <c r="BS85" s="396"/>
      <c r="BT85" s="396"/>
      <c r="BU85" s="396"/>
      <c r="BV85" s="396"/>
    </row>
    <row r="86" spans="63:74" x14ac:dyDescent="0.2">
      <c r="BK86" s="396"/>
      <c r="BL86" s="396"/>
      <c r="BM86" s="396"/>
      <c r="BN86" s="396"/>
      <c r="BO86" s="396"/>
      <c r="BP86" s="396"/>
      <c r="BQ86" s="396"/>
      <c r="BR86" s="396"/>
      <c r="BS86" s="396"/>
      <c r="BT86" s="396"/>
      <c r="BU86" s="396"/>
      <c r="BV86" s="396"/>
    </row>
    <row r="87" spans="63:74" x14ac:dyDescent="0.2">
      <c r="BK87" s="396"/>
      <c r="BL87" s="396"/>
      <c r="BM87" s="396"/>
      <c r="BN87" s="396"/>
      <c r="BO87" s="396"/>
      <c r="BP87" s="396"/>
      <c r="BQ87" s="396"/>
      <c r="BR87" s="396"/>
      <c r="BS87" s="396"/>
      <c r="BT87" s="396"/>
      <c r="BU87" s="396"/>
      <c r="BV87" s="396"/>
    </row>
    <row r="88" spans="63:74" x14ac:dyDescent="0.2">
      <c r="BK88" s="396"/>
      <c r="BL88" s="396"/>
      <c r="BM88" s="396"/>
      <c r="BN88" s="396"/>
      <c r="BO88" s="396"/>
      <c r="BP88" s="396"/>
      <c r="BQ88" s="396"/>
      <c r="BR88" s="396"/>
      <c r="BS88" s="396"/>
      <c r="BT88" s="396"/>
      <c r="BU88" s="396"/>
      <c r="BV88" s="396"/>
    </row>
    <row r="89" spans="63:74" x14ac:dyDescent="0.2">
      <c r="BK89" s="396"/>
      <c r="BL89" s="396"/>
      <c r="BM89" s="396"/>
      <c r="BN89" s="396"/>
      <c r="BO89" s="396"/>
      <c r="BP89" s="396"/>
      <c r="BQ89" s="396"/>
      <c r="BR89" s="396"/>
      <c r="BS89" s="396"/>
      <c r="BT89" s="396"/>
      <c r="BU89" s="396"/>
      <c r="BV89" s="396"/>
    </row>
    <row r="90" spans="63:74" x14ac:dyDescent="0.2">
      <c r="BK90" s="396"/>
      <c r="BL90" s="396"/>
      <c r="BM90" s="396"/>
      <c r="BN90" s="396"/>
      <c r="BO90" s="396"/>
      <c r="BP90" s="396"/>
      <c r="BQ90" s="396"/>
      <c r="BR90" s="396"/>
      <c r="BS90" s="396"/>
      <c r="BT90" s="396"/>
      <c r="BU90" s="396"/>
      <c r="BV90" s="396"/>
    </row>
    <row r="91" spans="63:74" x14ac:dyDescent="0.2">
      <c r="BK91" s="396"/>
      <c r="BL91" s="396"/>
      <c r="BM91" s="396"/>
      <c r="BN91" s="396"/>
      <c r="BO91" s="396"/>
      <c r="BP91" s="396"/>
      <c r="BQ91" s="396"/>
      <c r="BR91" s="396"/>
      <c r="BS91" s="396"/>
      <c r="BT91" s="396"/>
      <c r="BU91" s="396"/>
      <c r="BV91" s="396"/>
    </row>
    <row r="92" spans="63:74" x14ac:dyDescent="0.2">
      <c r="BK92" s="396"/>
      <c r="BL92" s="396"/>
      <c r="BM92" s="396"/>
      <c r="BN92" s="396"/>
      <c r="BO92" s="396"/>
      <c r="BP92" s="396"/>
      <c r="BQ92" s="396"/>
      <c r="BR92" s="396"/>
      <c r="BS92" s="396"/>
      <c r="BT92" s="396"/>
      <c r="BU92" s="396"/>
      <c r="BV92" s="396"/>
    </row>
    <row r="93" spans="63:74" x14ac:dyDescent="0.2">
      <c r="BK93" s="396"/>
      <c r="BL93" s="396"/>
      <c r="BM93" s="396"/>
      <c r="BN93" s="396"/>
      <c r="BO93" s="396"/>
      <c r="BP93" s="396"/>
      <c r="BQ93" s="396"/>
      <c r="BR93" s="396"/>
      <c r="BS93" s="396"/>
      <c r="BT93" s="396"/>
      <c r="BU93" s="396"/>
      <c r="BV93" s="396"/>
    </row>
    <row r="94" spans="63:74" x14ac:dyDescent="0.2">
      <c r="BK94" s="396"/>
      <c r="BL94" s="396"/>
      <c r="BM94" s="396"/>
      <c r="BN94" s="396"/>
      <c r="BO94" s="396"/>
      <c r="BP94" s="396"/>
      <c r="BQ94" s="396"/>
      <c r="BR94" s="396"/>
      <c r="BS94" s="396"/>
      <c r="BT94" s="396"/>
      <c r="BU94" s="396"/>
      <c r="BV94" s="396"/>
    </row>
    <row r="95" spans="63:74" x14ac:dyDescent="0.2">
      <c r="BK95" s="396"/>
      <c r="BL95" s="396"/>
      <c r="BM95" s="396"/>
      <c r="BN95" s="396"/>
      <c r="BO95" s="396"/>
      <c r="BP95" s="396"/>
      <c r="BQ95" s="396"/>
      <c r="BR95" s="396"/>
      <c r="BS95" s="396"/>
      <c r="BT95" s="396"/>
      <c r="BU95" s="396"/>
      <c r="BV95" s="396"/>
    </row>
    <row r="96" spans="63:74" x14ac:dyDescent="0.2">
      <c r="BK96" s="396"/>
      <c r="BL96" s="396"/>
      <c r="BM96" s="396"/>
      <c r="BN96" s="396"/>
      <c r="BO96" s="396"/>
      <c r="BP96" s="396"/>
      <c r="BQ96" s="396"/>
      <c r="BR96" s="396"/>
      <c r="BS96" s="396"/>
      <c r="BT96" s="396"/>
      <c r="BU96" s="396"/>
      <c r="BV96" s="396"/>
    </row>
    <row r="97" spans="63:74" x14ac:dyDescent="0.2">
      <c r="BK97" s="396"/>
      <c r="BL97" s="396"/>
      <c r="BM97" s="396"/>
      <c r="BN97" s="396"/>
      <c r="BO97" s="396"/>
      <c r="BP97" s="396"/>
      <c r="BQ97" s="396"/>
      <c r="BR97" s="396"/>
      <c r="BS97" s="396"/>
      <c r="BT97" s="396"/>
      <c r="BU97" s="396"/>
      <c r="BV97" s="396"/>
    </row>
    <row r="98" spans="63:74" x14ac:dyDescent="0.2">
      <c r="BK98" s="396"/>
      <c r="BL98" s="396"/>
      <c r="BM98" s="396"/>
      <c r="BN98" s="396"/>
      <c r="BO98" s="396"/>
      <c r="BP98" s="396"/>
      <c r="BQ98" s="396"/>
      <c r="BR98" s="396"/>
      <c r="BS98" s="396"/>
      <c r="BT98" s="396"/>
      <c r="BU98" s="396"/>
      <c r="BV98" s="396"/>
    </row>
    <row r="99" spans="63:74" x14ac:dyDescent="0.2">
      <c r="BK99" s="396"/>
      <c r="BL99" s="396"/>
      <c r="BM99" s="396"/>
      <c r="BN99" s="396"/>
      <c r="BO99" s="396"/>
      <c r="BP99" s="396"/>
      <c r="BQ99" s="396"/>
      <c r="BR99" s="396"/>
      <c r="BS99" s="396"/>
      <c r="BT99" s="396"/>
      <c r="BU99" s="396"/>
      <c r="BV99" s="396"/>
    </row>
    <row r="100" spans="63:74" x14ac:dyDescent="0.2">
      <c r="BK100" s="396"/>
      <c r="BL100" s="396"/>
      <c r="BM100" s="396"/>
      <c r="BN100" s="396"/>
      <c r="BO100" s="396"/>
      <c r="BP100" s="396"/>
      <c r="BQ100" s="396"/>
      <c r="BR100" s="396"/>
      <c r="BS100" s="396"/>
      <c r="BT100" s="396"/>
      <c r="BU100" s="396"/>
      <c r="BV100" s="396"/>
    </row>
    <row r="101" spans="63:74" x14ac:dyDescent="0.2">
      <c r="BK101" s="396"/>
      <c r="BL101" s="396"/>
      <c r="BM101" s="396"/>
      <c r="BN101" s="396"/>
      <c r="BO101" s="396"/>
      <c r="BP101" s="396"/>
      <c r="BQ101" s="396"/>
      <c r="BR101" s="396"/>
      <c r="BS101" s="396"/>
      <c r="BT101" s="396"/>
      <c r="BU101" s="396"/>
      <c r="BV101" s="396"/>
    </row>
    <row r="102" spans="63:74" x14ac:dyDescent="0.2">
      <c r="BK102" s="396"/>
      <c r="BL102" s="396"/>
      <c r="BM102" s="396"/>
      <c r="BN102" s="396"/>
      <c r="BO102" s="396"/>
      <c r="BP102" s="396"/>
      <c r="BQ102" s="396"/>
      <c r="BR102" s="396"/>
      <c r="BS102" s="396"/>
      <c r="BT102" s="396"/>
      <c r="BU102" s="396"/>
      <c r="BV102" s="396"/>
    </row>
    <row r="103" spans="63:74" x14ac:dyDescent="0.2">
      <c r="BK103" s="396"/>
      <c r="BL103" s="396"/>
      <c r="BM103" s="396"/>
      <c r="BN103" s="396"/>
      <c r="BO103" s="396"/>
      <c r="BP103" s="396"/>
      <c r="BQ103" s="396"/>
      <c r="BR103" s="396"/>
      <c r="BS103" s="396"/>
      <c r="BT103" s="396"/>
      <c r="BU103" s="396"/>
      <c r="BV103" s="396"/>
    </row>
    <row r="104" spans="63:74" x14ac:dyDescent="0.2">
      <c r="BK104" s="396"/>
      <c r="BL104" s="396"/>
      <c r="BM104" s="396"/>
      <c r="BN104" s="396"/>
      <c r="BO104" s="396"/>
      <c r="BP104" s="396"/>
      <c r="BQ104" s="396"/>
      <c r="BR104" s="396"/>
      <c r="BS104" s="396"/>
      <c r="BT104" s="396"/>
      <c r="BU104" s="396"/>
      <c r="BV104" s="396"/>
    </row>
    <row r="105" spans="63:74" x14ac:dyDescent="0.2">
      <c r="BK105" s="396"/>
      <c r="BL105" s="396"/>
      <c r="BM105" s="396"/>
      <c r="BN105" s="396"/>
      <c r="BO105" s="396"/>
      <c r="BP105" s="396"/>
      <c r="BQ105" s="396"/>
      <c r="BR105" s="396"/>
      <c r="BS105" s="396"/>
      <c r="BT105" s="396"/>
      <c r="BU105" s="396"/>
      <c r="BV105" s="396"/>
    </row>
    <row r="106" spans="63:74" x14ac:dyDescent="0.2">
      <c r="BK106" s="396"/>
      <c r="BL106" s="396"/>
      <c r="BM106" s="396"/>
      <c r="BN106" s="396"/>
      <c r="BO106" s="396"/>
      <c r="BP106" s="396"/>
      <c r="BQ106" s="396"/>
      <c r="BR106" s="396"/>
      <c r="BS106" s="396"/>
      <c r="BT106" s="396"/>
      <c r="BU106" s="396"/>
      <c r="BV106" s="396"/>
    </row>
    <row r="107" spans="63:74" x14ac:dyDescent="0.2">
      <c r="BK107" s="396"/>
      <c r="BL107" s="396"/>
      <c r="BM107" s="396"/>
      <c r="BN107" s="396"/>
      <c r="BO107" s="396"/>
      <c r="BP107" s="396"/>
      <c r="BQ107" s="396"/>
      <c r="BR107" s="396"/>
      <c r="BS107" s="396"/>
      <c r="BT107" s="396"/>
      <c r="BU107" s="396"/>
      <c r="BV107" s="396"/>
    </row>
    <row r="108" spans="63:74" x14ac:dyDescent="0.2">
      <c r="BK108" s="396"/>
      <c r="BL108" s="396"/>
      <c r="BM108" s="396"/>
      <c r="BN108" s="396"/>
      <c r="BO108" s="396"/>
      <c r="BP108" s="396"/>
      <c r="BQ108" s="396"/>
      <c r="BR108" s="396"/>
      <c r="BS108" s="396"/>
      <c r="BT108" s="396"/>
      <c r="BU108" s="396"/>
      <c r="BV108" s="396"/>
    </row>
    <row r="109" spans="63:74" x14ac:dyDescent="0.2">
      <c r="BK109" s="396"/>
      <c r="BL109" s="396"/>
      <c r="BM109" s="396"/>
      <c r="BN109" s="396"/>
      <c r="BO109" s="396"/>
      <c r="BP109" s="396"/>
      <c r="BQ109" s="396"/>
      <c r="BR109" s="396"/>
      <c r="BS109" s="396"/>
      <c r="BT109" s="396"/>
      <c r="BU109" s="396"/>
      <c r="BV109" s="396"/>
    </row>
    <row r="110" spans="63:74" x14ac:dyDescent="0.2">
      <c r="BK110" s="396"/>
      <c r="BL110" s="396"/>
      <c r="BM110" s="396"/>
      <c r="BN110" s="396"/>
      <c r="BO110" s="396"/>
      <c r="BP110" s="396"/>
      <c r="BQ110" s="396"/>
      <c r="BR110" s="396"/>
      <c r="BS110" s="396"/>
      <c r="BT110" s="396"/>
      <c r="BU110" s="396"/>
      <c r="BV110" s="396"/>
    </row>
    <row r="111" spans="63:74" x14ac:dyDescent="0.2">
      <c r="BK111" s="396"/>
      <c r="BL111" s="396"/>
      <c r="BM111" s="396"/>
      <c r="BN111" s="396"/>
      <c r="BO111" s="396"/>
      <c r="BP111" s="396"/>
      <c r="BQ111" s="396"/>
      <c r="BR111" s="396"/>
      <c r="BS111" s="396"/>
      <c r="BT111" s="396"/>
      <c r="BU111" s="396"/>
      <c r="BV111" s="396"/>
    </row>
    <row r="112" spans="63:74" x14ac:dyDescent="0.2">
      <c r="BK112" s="396"/>
      <c r="BL112" s="396"/>
      <c r="BM112" s="396"/>
      <c r="BN112" s="396"/>
      <c r="BO112" s="396"/>
      <c r="BP112" s="396"/>
      <c r="BQ112" s="396"/>
      <c r="BR112" s="396"/>
      <c r="BS112" s="396"/>
      <c r="BT112" s="396"/>
      <c r="BU112" s="396"/>
      <c r="BV112" s="396"/>
    </row>
    <row r="113" spans="63:74" x14ac:dyDescent="0.2">
      <c r="BK113" s="396"/>
      <c r="BL113" s="396"/>
      <c r="BM113" s="396"/>
      <c r="BN113" s="396"/>
      <c r="BO113" s="396"/>
      <c r="BP113" s="396"/>
      <c r="BQ113" s="396"/>
      <c r="BR113" s="396"/>
      <c r="BS113" s="396"/>
      <c r="BT113" s="396"/>
      <c r="BU113" s="396"/>
      <c r="BV113" s="396"/>
    </row>
    <row r="114" spans="63:74" x14ac:dyDescent="0.2">
      <c r="BK114" s="396"/>
      <c r="BL114" s="396"/>
      <c r="BM114" s="396"/>
      <c r="BN114" s="396"/>
      <c r="BO114" s="396"/>
      <c r="BP114" s="396"/>
      <c r="BQ114" s="396"/>
      <c r="BR114" s="396"/>
      <c r="BS114" s="396"/>
      <c r="BT114" s="396"/>
      <c r="BU114" s="396"/>
      <c r="BV114" s="396"/>
    </row>
    <row r="115" spans="63:74" x14ac:dyDescent="0.2">
      <c r="BK115" s="396"/>
      <c r="BL115" s="396"/>
      <c r="BM115" s="396"/>
      <c r="BN115" s="396"/>
      <c r="BO115" s="396"/>
      <c r="BP115" s="396"/>
      <c r="BQ115" s="396"/>
      <c r="BR115" s="396"/>
      <c r="BS115" s="396"/>
      <c r="BT115" s="396"/>
      <c r="BU115" s="396"/>
      <c r="BV115" s="396"/>
    </row>
    <row r="116" spans="63:74" x14ac:dyDescent="0.2">
      <c r="BK116" s="396"/>
      <c r="BL116" s="396"/>
      <c r="BM116" s="396"/>
      <c r="BN116" s="396"/>
      <c r="BO116" s="396"/>
      <c r="BP116" s="396"/>
      <c r="BQ116" s="396"/>
      <c r="BR116" s="396"/>
      <c r="BS116" s="396"/>
      <c r="BT116" s="396"/>
      <c r="BU116" s="396"/>
      <c r="BV116" s="396"/>
    </row>
    <row r="117" spans="63:74" x14ac:dyDescent="0.2">
      <c r="BK117" s="396"/>
      <c r="BL117" s="396"/>
      <c r="BM117" s="396"/>
      <c r="BN117" s="396"/>
      <c r="BO117" s="396"/>
      <c r="BP117" s="396"/>
      <c r="BQ117" s="396"/>
      <c r="BR117" s="396"/>
      <c r="BS117" s="396"/>
      <c r="BT117" s="396"/>
      <c r="BU117" s="396"/>
      <c r="BV117" s="396"/>
    </row>
    <row r="118" spans="63:74" x14ac:dyDescent="0.2">
      <c r="BK118" s="396"/>
      <c r="BL118" s="396"/>
      <c r="BM118" s="396"/>
      <c r="BN118" s="396"/>
      <c r="BO118" s="396"/>
      <c r="BP118" s="396"/>
      <c r="BQ118" s="396"/>
      <c r="BR118" s="396"/>
      <c r="BS118" s="396"/>
      <c r="BT118" s="396"/>
      <c r="BU118" s="396"/>
      <c r="BV118" s="396"/>
    </row>
    <row r="119" spans="63:74" x14ac:dyDescent="0.2">
      <c r="BK119" s="396"/>
      <c r="BL119" s="396"/>
      <c r="BM119" s="396"/>
      <c r="BN119" s="396"/>
      <c r="BO119" s="396"/>
      <c r="BP119" s="396"/>
      <c r="BQ119" s="396"/>
      <c r="BR119" s="396"/>
      <c r="BS119" s="396"/>
      <c r="BT119" s="396"/>
      <c r="BU119" s="396"/>
      <c r="BV119" s="396"/>
    </row>
    <row r="120" spans="63:74" x14ac:dyDescent="0.2">
      <c r="BK120" s="396"/>
      <c r="BL120" s="396"/>
      <c r="BM120" s="396"/>
      <c r="BN120" s="396"/>
      <c r="BO120" s="396"/>
      <c r="BP120" s="396"/>
      <c r="BQ120" s="396"/>
      <c r="BR120" s="396"/>
      <c r="BS120" s="396"/>
      <c r="BT120" s="396"/>
      <c r="BU120" s="396"/>
      <c r="BV120" s="396"/>
    </row>
    <row r="121" spans="63:74" x14ac:dyDescent="0.2">
      <c r="BK121" s="396"/>
      <c r="BL121" s="396"/>
      <c r="BM121" s="396"/>
      <c r="BN121" s="396"/>
      <c r="BO121" s="396"/>
      <c r="BP121" s="396"/>
      <c r="BQ121" s="396"/>
      <c r="BR121" s="396"/>
      <c r="BS121" s="396"/>
      <c r="BT121" s="396"/>
      <c r="BU121" s="396"/>
      <c r="BV121" s="396"/>
    </row>
    <row r="122" spans="63:74" x14ac:dyDescent="0.2">
      <c r="BK122" s="396"/>
      <c r="BL122" s="396"/>
      <c r="BM122" s="396"/>
      <c r="BN122" s="396"/>
      <c r="BO122" s="396"/>
      <c r="BP122" s="396"/>
      <c r="BQ122" s="396"/>
      <c r="BR122" s="396"/>
      <c r="BS122" s="396"/>
      <c r="BT122" s="396"/>
      <c r="BU122" s="396"/>
      <c r="BV122" s="396"/>
    </row>
    <row r="123" spans="63:74" x14ac:dyDescent="0.2">
      <c r="BK123" s="396"/>
      <c r="BL123" s="396"/>
      <c r="BM123" s="396"/>
      <c r="BN123" s="396"/>
      <c r="BO123" s="396"/>
      <c r="BP123" s="396"/>
      <c r="BQ123" s="396"/>
      <c r="BR123" s="396"/>
      <c r="BS123" s="396"/>
      <c r="BT123" s="396"/>
      <c r="BU123" s="396"/>
      <c r="BV123" s="396"/>
    </row>
    <row r="124" spans="63:74" x14ac:dyDescent="0.2">
      <c r="BK124" s="396"/>
      <c r="BL124" s="396"/>
      <c r="BM124" s="396"/>
      <c r="BN124" s="396"/>
      <c r="BO124" s="396"/>
      <c r="BP124" s="396"/>
      <c r="BQ124" s="396"/>
      <c r="BR124" s="396"/>
      <c r="BS124" s="396"/>
      <c r="BT124" s="396"/>
      <c r="BU124" s="396"/>
      <c r="BV124" s="396"/>
    </row>
    <row r="125" spans="63:74" x14ac:dyDescent="0.2">
      <c r="BK125" s="396"/>
      <c r="BL125" s="396"/>
      <c r="BM125" s="396"/>
      <c r="BN125" s="396"/>
      <c r="BO125" s="396"/>
      <c r="BP125" s="396"/>
      <c r="BQ125" s="396"/>
      <c r="BR125" s="396"/>
      <c r="BS125" s="396"/>
      <c r="BT125" s="396"/>
      <c r="BU125" s="396"/>
      <c r="BV125" s="396"/>
    </row>
    <row r="126" spans="63:74" x14ac:dyDescent="0.2">
      <c r="BK126" s="396"/>
      <c r="BL126" s="396"/>
      <c r="BM126" s="396"/>
      <c r="BN126" s="396"/>
      <c r="BO126" s="396"/>
      <c r="BP126" s="396"/>
      <c r="BQ126" s="396"/>
      <c r="BR126" s="396"/>
      <c r="BS126" s="396"/>
      <c r="BT126" s="396"/>
      <c r="BU126" s="396"/>
      <c r="BV126" s="396"/>
    </row>
    <row r="127" spans="63:74" x14ac:dyDescent="0.2">
      <c r="BK127" s="396"/>
      <c r="BL127" s="396"/>
      <c r="BM127" s="396"/>
      <c r="BN127" s="396"/>
      <c r="BO127" s="396"/>
      <c r="BP127" s="396"/>
      <c r="BQ127" s="396"/>
      <c r="BR127" s="396"/>
      <c r="BS127" s="396"/>
      <c r="BT127" s="396"/>
      <c r="BU127" s="396"/>
      <c r="BV127" s="396"/>
    </row>
    <row r="128" spans="63:74" x14ac:dyDescent="0.2">
      <c r="BK128" s="396"/>
      <c r="BL128" s="396"/>
      <c r="BM128" s="396"/>
      <c r="BN128" s="396"/>
      <c r="BO128" s="396"/>
      <c r="BP128" s="396"/>
      <c r="BQ128" s="396"/>
      <c r="BR128" s="396"/>
      <c r="BS128" s="396"/>
      <c r="BT128" s="396"/>
      <c r="BU128" s="396"/>
      <c r="BV128" s="396"/>
    </row>
    <row r="129" spans="63:74" x14ac:dyDescent="0.2">
      <c r="BK129" s="396"/>
      <c r="BL129" s="396"/>
      <c r="BM129" s="396"/>
      <c r="BN129" s="396"/>
      <c r="BO129" s="396"/>
      <c r="BP129" s="396"/>
      <c r="BQ129" s="396"/>
      <c r="BR129" s="396"/>
      <c r="BS129" s="396"/>
      <c r="BT129" s="396"/>
      <c r="BU129" s="396"/>
      <c r="BV129" s="396"/>
    </row>
    <row r="130" spans="63:74" x14ac:dyDescent="0.2">
      <c r="BK130" s="396"/>
      <c r="BL130" s="396"/>
      <c r="BM130" s="396"/>
      <c r="BN130" s="396"/>
      <c r="BO130" s="396"/>
      <c r="BP130" s="396"/>
      <c r="BQ130" s="396"/>
      <c r="BR130" s="396"/>
      <c r="BS130" s="396"/>
      <c r="BT130" s="396"/>
      <c r="BU130" s="396"/>
      <c r="BV130" s="396"/>
    </row>
    <row r="131" spans="63:74" x14ac:dyDescent="0.2">
      <c r="BK131" s="396"/>
      <c r="BL131" s="396"/>
      <c r="BM131" s="396"/>
      <c r="BN131" s="396"/>
      <c r="BO131" s="396"/>
      <c r="BP131" s="396"/>
      <c r="BQ131" s="396"/>
      <c r="BR131" s="396"/>
      <c r="BS131" s="396"/>
      <c r="BT131" s="396"/>
      <c r="BU131" s="396"/>
      <c r="BV131" s="396"/>
    </row>
    <row r="132" spans="63:74" x14ac:dyDescent="0.2">
      <c r="BK132" s="396"/>
      <c r="BL132" s="396"/>
      <c r="BM132" s="396"/>
      <c r="BN132" s="396"/>
      <c r="BO132" s="396"/>
      <c r="BP132" s="396"/>
      <c r="BQ132" s="396"/>
      <c r="BR132" s="396"/>
      <c r="BS132" s="396"/>
      <c r="BT132" s="396"/>
      <c r="BU132" s="396"/>
      <c r="BV132" s="396"/>
    </row>
    <row r="133" spans="63:74" x14ac:dyDescent="0.2">
      <c r="BK133" s="396"/>
      <c r="BL133" s="396"/>
      <c r="BM133" s="396"/>
      <c r="BN133" s="396"/>
      <c r="BO133" s="396"/>
      <c r="BP133" s="396"/>
      <c r="BQ133" s="396"/>
      <c r="BR133" s="396"/>
      <c r="BS133" s="396"/>
      <c r="BT133" s="396"/>
      <c r="BU133" s="396"/>
      <c r="BV133" s="396"/>
    </row>
    <row r="134" spans="63:74" x14ac:dyDescent="0.2">
      <c r="BK134" s="396"/>
      <c r="BL134" s="396"/>
      <c r="BM134" s="396"/>
      <c r="BN134" s="396"/>
      <c r="BO134" s="396"/>
      <c r="BP134" s="396"/>
      <c r="BQ134" s="396"/>
      <c r="BR134" s="396"/>
      <c r="BS134" s="396"/>
      <c r="BT134" s="396"/>
      <c r="BU134" s="396"/>
      <c r="BV134" s="396"/>
    </row>
    <row r="135" spans="63:74" x14ac:dyDescent="0.2">
      <c r="BK135" s="396"/>
      <c r="BL135" s="396"/>
      <c r="BM135" s="396"/>
      <c r="BN135" s="396"/>
      <c r="BO135" s="396"/>
      <c r="BP135" s="396"/>
      <c r="BQ135" s="396"/>
      <c r="BR135" s="396"/>
      <c r="BS135" s="396"/>
      <c r="BT135" s="396"/>
      <c r="BU135" s="396"/>
      <c r="BV135" s="396"/>
    </row>
    <row r="136" spans="63:74" x14ac:dyDescent="0.2">
      <c r="BK136" s="396"/>
      <c r="BL136" s="396"/>
      <c r="BM136" s="396"/>
      <c r="BN136" s="396"/>
      <c r="BO136" s="396"/>
      <c r="BP136" s="396"/>
      <c r="BQ136" s="396"/>
      <c r="BR136" s="396"/>
      <c r="BS136" s="396"/>
      <c r="BT136" s="396"/>
      <c r="BU136" s="396"/>
      <c r="BV136" s="396"/>
    </row>
    <row r="137" spans="63:74" x14ac:dyDescent="0.2">
      <c r="BK137" s="396"/>
      <c r="BL137" s="396"/>
      <c r="BM137" s="396"/>
      <c r="BN137" s="396"/>
      <c r="BO137" s="396"/>
      <c r="BP137" s="396"/>
      <c r="BQ137" s="396"/>
      <c r="BR137" s="396"/>
      <c r="BS137" s="396"/>
      <c r="BT137" s="396"/>
      <c r="BU137" s="396"/>
      <c r="BV137" s="396"/>
    </row>
    <row r="138" spans="63:74" x14ac:dyDescent="0.2">
      <c r="BK138" s="396"/>
      <c r="BL138" s="396"/>
      <c r="BM138" s="396"/>
      <c r="BN138" s="396"/>
      <c r="BO138" s="396"/>
      <c r="BP138" s="396"/>
      <c r="BQ138" s="396"/>
      <c r="BR138" s="396"/>
      <c r="BS138" s="396"/>
      <c r="BT138" s="396"/>
      <c r="BU138" s="396"/>
      <c r="BV138" s="396"/>
    </row>
    <row r="139" spans="63:74" x14ac:dyDescent="0.2">
      <c r="BK139" s="396"/>
      <c r="BL139" s="396"/>
      <c r="BM139" s="396"/>
      <c r="BN139" s="396"/>
      <c r="BO139" s="396"/>
      <c r="BP139" s="396"/>
      <c r="BQ139" s="396"/>
      <c r="BR139" s="396"/>
      <c r="BS139" s="396"/>
      <c r="BT139" s="396"/>
      <c r="BU139" s="396"/>
      <c r="BV139" s="396"/>
    </row>
    <row r="140" spans="63:74" x14ac:dyDescent="0.2">
      <c r="BK140" s="396"/>
      <c r="BL140" s="396"/>
      <c r="BM140" s="396"/>
      <c r="BN140" s="396"/>
      <c r="BO140" s="396"/>
      <c r="BP140" s="396"/>
      <c r="BQ140" s="396"/>
      <c r="BR140" s="396"/>
      <c r="BS140" s="396"/>
      <c r="BT140" s="396"/>
      <c r="BU140" s="396"/>
      <c r="BV140" s="396"/>
    </row>
    <row r="141" spans="63:74" x14ac:dyDescent="0.2">
      <c r="BK141" s="396"/>
      <c r="BL141" s="396"/>
      <c r="BM141" s="396"/>
      <c r="BN141" s="396"/>
      <c r="BO141" s="396"/>
      <c r="BP141" s="396"/>
      <c r="BQ141" s="396"/>
      <c r="BR141" s="396"/>
      <c r="BS141" s="396"/>
      <c r="BT141" s="396"/>
      <c r="BU141" s="396"/>
      <c r="BV141" s="396"/>
    </row>
    <row r="142" spans="63:74" x14ac:dyDescent="0.2">
      <c r="BK142" s="396"/>
      <c r="BL142" s="396"/>
      <c r="BM142" s="396"/>
      <c r="BN142" s="396"/>
      <c r="BO142" s="396"/>
      <c r="BP142" s="396"/>
      <c r="BQ142" s="396"/>
      <c r="BR142" s="396"/>
      <c r="BS142" s="396"/>
      <c r="BT142" s="396"/>
      <c r="BU142" s="396"/>
      <c r="BV142" s="396"/>
    </row>
    <row r="143" spans="63:74" x14ac:dyDescent="0.2">
      <c r="BK143" s="396"/>
      <c r="BL143" s="396"/>
      <c r="BM143" s="396"/>
      <c r="BN143" s="396"/>
      <c r="BO143" s="396"/>
      <c r="BP143" s="396"/>
      <c r="BQ143" s="396"/>
      <c r="BR143" s="396"/>
      <c r="BS143" s="396"/>
      <c r="BT143" s="396"/>
      <c r="BU143" s="396"/>
      <c r="BV143" s="396"/>
    </row>
    <row r="144" spans="63:74" x14ac:dyDescent="0.2">
      <c r="BK144" s="396"/>
      <c r="BL144" s="396"/>
      <c r="BM144" s="396"/>
      <c r="BN144" s="396"/>
      <c r="BO144" s="396"/>
      <c r="BP144" s="396"/>
      <c r="BQ144" s="396"/>
      <c r="BR144" s="396"/>
      <c r="BS144" s="396"/>
      <c r="BT144" s="396"/>
      <c r="BU144" s="396"/>
      <c r="BV144" s="396"/>
    </row>
    <row r="145" spans="63:74" x14ac:dyDescent="0.2">
      <c r="BK145" s="396"/>
      <c r="BL145" s="396"/>
      <c r="BM145" s="396"/>
      <c r="BN145" s="396"/>
      <c r="BO145" s="396"/>
      <c r="BP145" s="396"/>
      <c r="BQ145" s="396"/>
      <c r="BR145" s="396"/>
      <c r="BS145" s="396"/>
      <c r="BT145" s="396"/>
      <c r="BU145" s="396"/>
      <c r="BV145" s="396"/>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4"/>
      <c r="AZ178" s="394"/>
      <c r="BA178" s="394"/>
      <c r="BB178" s="394"/>
      <c r="BC178" s="394"/>
      <c r="BD178" s="82"/>
      <c r="BE178" s="82"/>
      <c r="BF178" s="82"/>
      <c r="BG178" s="394"/>
      <c r="BH178" s="394"/>
      <c r="BI178" s="394"/>
      <c r="BJ178" s="394"/>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4"/>
      <c r="AZ179" s="394"/>
      <c r="BA179" s="394"/>
      <c r="BB179" s="394"/>
      <c r="BC179" s="394"/>
      <c r="BD179" s="82"/>
      <c r="BE179" s="82"/>
      <c r="BF179" s="82"/>
      <c r="BG179" s="394"/>
      <c r="BH179" s="394"/>
      <c r="BI179" s="394"/>
      <c r="BJ179" s="394"/>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94"/>
      <c r="AZ180" s="394"/>
      <c r="BA180" s="394"/>
      <c r="BB180" s="394"/>
      <c r="BC180" s="394"/>
      <c r="BD180" s="82"/>
      <c r="BE180" s="82"/>
      <c r="BF180" s="82"/>
      <c r="BG180" s="394"/>
      <c r="BH180" s="394"/>
      <c r="BI180" s="394"/>
      <c r="BJ180" s="394"/>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94"/>
      <c r="AZ181" s="394"/>
      <c r="BA181" s="394"/>
      <c r="BB181" s="394"/>
      <c r="BC181" s="394"/>
      <c r="BD181" s="82"/>
      <c r="BE181" s="82"/>
      <c r="BF181" s="82"/>
      <c r="BG181" s="394"/>
      <c r="BH181" s="394"/>
      <c r="BI181" s="394"/>
      <c r="BJ181" s="394"/>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4"/>
      <c r="AZ182" s="394"/>
      <c r="BA182" s="394"/>
      <c r="BB182" s="394"/>
      <c r="BC182" s="394"/>
      <c r="BD182" s="82"/>
      <c r="BE182" s="82"/>
      <c r="BF182" s="82"/>
      <c r="BG182" s="394"/>
      <c r="BH182" s="394"/>
      <c r="BI182" s="394"/>
      <c r="BJ182" s="394"/>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530"/>
      <c r="AZ183" s="530"/>
      <c r="BA183" s="530"/>
      <c r="BB183" s="530"/>
      <c r="BC183" s="530"/>
      <c r="BD183" s="674"/>
      <c r="BE183" s="674"/>
      <c r="BF183" s="674"/>
      <c r="BG183" s="530"/>
      <c r="BH183" s="530"/>
      <c r="BI183" s="530"/>
      <c r="BJ183" s="530"/>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4"/>
      <c r="AZ184" s="394"/>
      <c r="BA184" s="394"/>
      <c r="BB184" s="394"/>
      <c r="BC184" s="394"/>
      <c r="BD184" s="82"/>
      <c r="BE184" s="82"/>
      <c r="BF184" s="82"/>
      <c r="BG184" s="394"/>
      <c r="BH184" s="394"/>
      <c r="BI184" s="394"/>
      <c r="BJ184" s="394"/>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94"/>
      <c r="AZ185" s="394"/>
      <c r="BA185" s="394"/>
      <c r="BB185" s="394"/>
      <c r="BC185" s="394"/>
      <c r="BD185" s="82"/>
      <c r="BE185" s="82"/>
      <c r="BF185" s="82"/>
      <c r="BG185" s="394"/>
      <c r="BH185" s="394"/>
      <c r="BI185" s="394"/>
      <c r="BJ185" s="394"/>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94"/>
      <c r="AZ186" s="394"/>
      <c r="BA186" s="394"/>
      <c r="BB186" s="394"/>
      <c r="BC186" s="394"/>
      <c r="BD186" s="82"/>
      <c r="BE186" s="82"/>
      <c r="BF186" s="82"/>
      <c r="BG186" s="394"/>
      <c r="BH186" s="394"/>
      <c r="BI186" s="394"/>
      <c r="BJ186" s="394"/>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94"/>
      <c r="AZ187" s="394"/>
      <c r="BA187" s="394"/>
      <c r="BB187" s="394"/>
      <c r="BC187" s="394"/>
      <c r="BD187" s="82"/>
      <c r="BE187" s="82"/>
      <c r="BF187" s="82"/>
      <c r="BG187" s="394"/>
      <c r="BH187" s="394"/>
      <c r="BI187" s="394"/>
      <c r="BJ187" s="394"/>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8">
    <mergeCell ref="A1:A2"/>
    <mergeCell ref="AM3:AX3"/>
    <mergeCell ref="B48:Q48"/>
    <mergeCell ref="B49:Q49"/>
    <mergeCell ref="B44:Q44"/>
    <mergeCell ref="B45:Q45"/>
    <mergeCell ref="B46:Q46"/>
    <mergeCell ref="B47:Q47"/>
    <mergeCell ref="B40:Q40"/>
    <mergeCell ref="B41:Q41"/>
    <mergeCell ref="B43:Q43"/>
    <mergeCell ref="B42:Q42"/>
    <mergeCell ref="AY3:BJ3"/>
    <mergeCell ref="BK3:BV3"/>
    <mergeCell ref="B1:AL1"/>
    <mergeCell ref="C3:N3"/>
    <mergeCell ref="O3:Z3"/>
    <mergeCell ref="AA3:AL3"/>
  </mergeCells>
  <phoneticPr fontId="6" type="noConversion"/>
  <conditionalFormatting sqref="C46:P46">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Y5" activePane="bottomRight" state="frozen"/>
      <selection activeCell="BF63" sqref="BF63"/>
      <selection pane="topRight" activeCell="BF63" sqref="BF63"/>
      <selection pane="bottomLeft" activeCell="BF63" sqref="BF63"/>
      <selection pane="bottomRight" activeCell="BH5" sqref="BH5:BH39"/>
    </sheetView>
  </sheetViews>
  <sheetFormatPr defaultColWidth="9.5703125" defaultRowHeight="11.25" x14ac:dyDescent="0.2"/>
  <cols>
    <col min="1" max="1" width="12.5703125" style="6" customWidth="1"/>
    <col min="2" max="2" width="20" style="6" customWidth="1"/>
    <col min="3" max="50" width="6.5703125" style="6" customWidth="1"/>
    <col min="51" max="55" width="6.5703125" style="392" customWidth="1"/>
    <col min="56" max="59" width="6.5703125" style="675" customWidth="1"/>
    <col min="60" max="62" width="6.5703125" style="392" customWidth="1"/>
    <col min="63" max="74" width="6.5703125" style="6" customWidth="1"/>
    <col min="75" max="16384" width="9.5703125" style="6"/>
  </cols>
  <sheetData>
    <row r="1" spans="1:74" ht="13.35" customHeight="1" x14ac:dyDescent="0.2">
      <c r="A1" s="810" t="s">
        <v>997</v>
      </c>
      <c r="B1" s="854" t="s">
        <v>140</v>
      </c>
      <c r="C1" s="801"/>
      <c r="D1" s="801"/>
      <c r="E1" s="801"/>
      <c r="F1" s="801"/>
      <c r="G1" s="801"/>
      <c r="H1" s="801"/>
      <c r="I1" s="801"/>
      <c r="J1" s="801"/>
      <c r="K1" s="801"/>
      <c r="L1" s="801"/>
      <c r="M1" s="801"/>
      <c r="N1" s="801"/>
      <c r="O1" s="801"/>
      <c r="P1" s="801"/>
      <c r="Q1" s="801"/>
      <c r="R1" s="801"/>
      <c r="S1" s="801"/>
      <c r="T1" s="801"/>
      <c r="U1" s="801"/>
      <c r="V1" s="801"/>
      <c r="W1" s="801"/>
      <c r="X1" s="801"/>
      <c r="Y1" s="801"/>
      <c r="Z1" s="801"/>
      <c r="AA1" s="801"/>
      <c r="AB1" s="801"/>
      <c r="AC1" s="801"/>
      <c r="AD1" s="801"/>
      <c r="AE1" s="801"/>
      <c r="AF1" s="801"/>
      <c r="AG1" s="801"/>
      <c r="AH1" s="801"/>
      <c r="AI1" s="801"/>
      <c r="AJ1" s="801"/>
      <c r="AK1" s="801"/>
      <c r="AL1" s="801"/>
      <c r="AM1" s="85"/>
    </row>
    <row r="2" spans="1:74" s="72" customFormat="1" ht="12.75" x14ac:dyDescent="0.2">
      <c r="A2" s="811"/>
      <c r="B2" s="542" t="str">
        <f>"U.S. Energy Information Administration  |  Short-Term Energy Outlook  - "&amp;Dates!D1</f>
        <v>U.S. Energy Information Administration  |  Short-Term Energy Outlook  - November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c r="AY2" s="396"/>
      <c r="AZ2" s="396"/>
      <c r="BA2" s="396"/>
      <c r="BB2" s="396"/>
      <c r="BC2" s="396"/>
      <c r="BD2" s="670"/>
      <c r="BE2" s="670"/>
      <c r="BF2" s="670"/>
      <c r="BG2" s="670"/>
      <c r="BH2" s="396"/>
      <c r="BI2" s="396"/>
      <c r="BJ2" s="396"/>
    </row>
    <row r="3" spans="1:74" s="12" customFormat="1" ht="12.75" x14ac:dyDescent="0.2">
      <c r="A3" s="14"/>
      <c r="B3" s="15"/>
      <c r="C3" s="815">
        <f>Dates!D3</f>
        <v>2013</v>
      </c>
      <c r="D3" s="806"/>
      <c r="E3" s="806"/>
      <c r="F3" s="806"/>
      <c r="G3" s="806"/>
      <c r="H3" s="806"/>
      <c r="I3" s="806"/>
      <c r="J3" s="806"/>
      <c r="K3" s="806"/>
      <c r="L3" s="806"/>
      <c r="M3" s="806"/>
      <c r="N3" s="807"/>
      <c r="O3" s="815">
        <f>C3+1</f>
        <v>2014</v>
      </c>
      <c r="P3" s="816"/>
      <c r="Q3" s="816"/>
      <c r="R3" s="816"/>
      <c r="S3" s="816"/>
      <c r="T3" s="816"/>
      <c r="U3" s="816"/>
      <c r="V3" s="816"/>
      <c r="W3" s="816"/>
      <c r="X3" s="806"/>
      <c r="Y3" s="806"/>
      <c r="Z3" s="807"/>
      <c r="AA3" s="805">
        <f>O3+1</f>
        <v>2015</v>
      </c>
      <c r="AB3" s="806"/>
      <c r="AC3" s="806"/>
      <c r="AD3" s="806"/>
      <c r="AE3" s="806"/>
      <c r="AF3" s="806"/>
      <c r="AG3" s="806"/>
      <c r="AH3" s="806"/>
      <c r="AI3" s="806"/>
      <c r="AJ3" s="806"/>
      <c r="AK3" s="806"/>
      <c r="AL3" s="807"/>
      <c r="AM3" s="805">
        <f>AA3+1</f>
        <v>2016</v>
      </c>
      <c r="AN3" s="806"/>
      <c r="AO3" s="806"/>
      <c r="AP3" s="806"/>
      <c r="AQ3" s="806"/>
      <c r="AR3" s="806"/>
      <c r="AS3" s="806"/>
      <c r="AT3" s="806"/>
      <c r="AU3" s="806"/>
      <c r="AV3" s="806"/>
      <c r="AW3" s="806"/>
      <c r="AX3" s="807"/>
      <c r="AY3" s="805">
        <f>AM3+1</f>
        <v>2017</v>
      </c>
      <c r="AZ3" s="812"/>
      <c r="BA3" s="812"/>
      <c r="BB3" s="812"/>
      <c r="BC3" s="812"/>
      <c r="BD3" s="812"/>
      <c r="BE3" s="812"/>
      <c r="BF3" s="812"/>
      <c r="BG3" s="812"/>
      <c r="BH3" s="812"/>
      <c r="BI3" s="812"/>
      <c r="BJ3" s="813"/>
      <c r="BK3" s="805">
        <f>AY3+1</f>
        <v>2018</v>
      </c>
      <c r="BL3" s="806"/>
      <c r="BM3" s="806"/>
      <c r="BN3" s="806"/>
      <c r="BO3" s="806"/>
      <c r="BP3" s="806"/>
      <c r="BQ3" s="806"/>
      <c r="BR3" s="806"/>
      <c r="BS3" s="806"/>
      <c r="BT3" s="806"/>
      <c r="BU3" s="806"/>
      <c r="BV3" s="807"/>
    </row>
    <row r="4" spans="1:74" s="12" customFormat="1"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A5" s="84"/>
      <c r="B5" s="86" t="s">
        <v>99</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25"/>
      <c r="AZ5" s="425"/>
      <c r="BA5" s="425"/>
      <c r="BB5" s="425"/>
      <c r="BC5" s="425"/>
      <c r="BD5" s="87"/>
      <c r="BE5" s="87"/>
      <c r="BF5" s="87"/>
      <c r="BG5" s="87"/>
      <c r="BH5" s="87"/>
      <c r="BI5" s="425"/>
      <c r="BJ5" s="425"/>
      <c r="BK5" s="425"/>
      <c r="BL5" s="425"/>
      <c r="BM5" s="425"/>
      <c r="BN5" s="425"/>
      <c r="BO5" s="425"/>
      <c r="BP5" s="425"/>
      <c r="BQ5" s="425"/>
      <c r="BR5" s="425"/>
      <c r="BS5" s="425"/>
      <c r="BT5" s="425"/>
      <c r="BU5" s="425"/>
      <c r="BV5" s="425"/>
    </row>
    <row r="6" spans="1:74" ht="11.1" customHeight="1" x14ac:dyDescent="0.2">
      <c r="A6" s="84" t="s">
        <v>933</v>
      </c>
      <c r="B6" s="188" t="s">
        <v>9</v>
      </c>
      <c r="C6" s="214">
        <v>3.422212</v>
      </c>
      <c r="D6" s="214">
        <v>3.4232399999999998</v>
      </c>
      <c r="E6" s="214">
        <v>3.9166799999999999</v>
      </c>
      <c r="F6" s="214">
        <v>4.282648</v>
      </c>
      <c r="G6" s="214">
        <v>4.1541480000000002</v>
      </c>
      <c r="H6" s="214">
        <v>3.933128</v>
      </c>
      <c r="I6" s="214">
        <v>3.7244440000000001</v>
      </c>
      <c r="J6" s="214">
        <v>3.5209000000000001</v>
      </c>
      <c r="K6" s="214">
        <v>3.720332</v>
      </c>
      <c r="L6" s="214">
        <v>3.7799559999999999</v>
      </c>
      <c r="M6" s="214">
        <v>3.7398639999999999</v>
      </c>
      <c r="N6" s="214">
        <v>4.3587199999999999</v>
      </c>
      <c r="O6" s="214">
        <v>4.8685289999999997</v>
      </c>
      <c r="P6" s="214">
        <v>6.1969669999999999</v>
      </c>
      <c r="Q6" s="214">
        <v>5.0647989999999998</v>
      </c>
      <c r="R6" s="214">
        <v>4.8117140000000003</v>
      </c>
      <c r="S6" s="214">
        <v>4.7321730000000004</v>
      </c>
      <c r="T6" s="214">
        <v>4.7394040000000004</v>
      </c>
      <c r="U6" s="214">
        <v>4.1826169999999996</v>
      </c>
      <c r="V6" s="214">
        <v>4.0410959999999996</v>
      </c>
      <c r="W6" s="214">
        <v>4.0534920000000003</v>
      </c>
      <c r="X6" s="214">
        <v>3.9057729999999999</v>
      </c>
      <c r="Y6" s="214">
        <v>4.2580260000000001</v>
      </c>
      <c r="Z6" s="214">
        <v>3.5969060000000002</v>
      </c>
      <c r="AA6" s="214">
        <v>3.104778</v>
      </c>
      <c r="AB6" s="214">
        <v>2.979301</v>
      </c>
      <c r="AC6" s="214">
        <v>2.9357470000000001</v>
      </c>
      <c r="AD6" s="214">
        <v>2.7065700000000001</v>
      </c>
      <c r="AE6" s="214">
        <v>2.9544130000000002</v>
      </c>
      <c r="AF6" s="214">
        <v>2.8870079999999998</v>
      </c>
      <c r="AG6" s="214">
        <v>2.9440430000000002</v>
      </c>
      <c r="AH6" s="214">
        <v>2.8766379999999998</v>
      </c>
      <c r="AI6" s="214">
        <v>2.7584200000000001</v>
      </c>
      <c r="AJ6" s="214">
        <v>2.4276170000000001</v>
      </c>
      <c r="AK6" s="214">
        <v>2.1704409999999998</v>
      </c>
      <c r="AL6" s="214">
        <v>2.0003730000000002</v>
      </c>
      <c r="AM6" s="214">
        <v>2.3674710000000001</v>
      </c>
      <c r="AN6" s="214">
        <v>2.0625930000000001</v>
      </c>
      <c r="AO6" s="214">
        <v>1.7929729999999999</v>
      </c>
      <c r="AP6" s="214">
        <v>1.9879290000000001</v>
      </c>
      <c r="AQ6" s="214">
        <v>1.9931140000000001</v>
      </c>
      <c r="AR6" s="214">
        <v>2.6827190000000001</v>
      </c>
      <c r="AS6" s="214">
        <v>2.9264139999999998</v>
      </c>
      <c r="AT6" s="214">
        <v>2.9264139999999998</v>
      </c>
      <c r="AU6" s="214">
        <v>3.1027040000000001</v>
      </c>
      <c r="AV6" s="214">
        <v>3.0871490000000001</v>
      </c>
      <c r="AW6" s="214">
        <v>2.6422759999999998</v>
      </c>
      <c r="AX6" s="214">
        <v>3.7238669999999998</v>
      </c>
      <c r="AY6" s="214">
        <v>3.4262480000000002</v>
      </c>
      <c r="AZ6" s="214">
        <v>2.9575239999999998</v>
      </c>
      <c r="BA6" s="214">
        <v>2.9865599999999999</v>
      </c>
      <c r="BB6" s="214">
        <v>3.2178110000000002</v>
      </c>
      <c r="BC6" s="214">
        <v>3.2665500000000001</v>
      </c>
      <c r="BD6" s="214">
        <v>3.0850749999999998</v>
      </c>
      <c r="BE6" s="214">
        <v>3.094408</v>
      </c>
      <c r="BF6" s="214">
        <v>3.0072999999999999</v>
      </c>
      <c r="BG6" s="214">
        <v>3.086112</v>
      </c>
      <c r="BH6" s="214">
        <v>2.9855230000000001</v>
      </c>
      <c r="BI6" s="355">
        <v>3.0660940000000001</v>
      </c>
      <c r="BJ6" s="355">
        <v>3.2348629999999998</v>
      </c>
      <c r="BK6" s="355">
        <v>3.3483429999999998</v>
      </c>
      <c r="BL6" s="355">
        <v>3.3855940000000002</v>
      </c>
      <c r="BM6" s="355">
        <v>3.3519399999999999</v>
      </c>
      <c r="BN6" s="355">
        <v>3.2029489999999998</v>
      </c>
      <c r="BO6" s="355">
        <v>3.1760999999999999</v>
      </c>
      <c r="BP6" s="355">
        <v>3.1502479999999999</v>
      </c>
      <c r="BQ6" s="355">
        <v>3.115275</v>
      </c>
      <c r="BR6" s="355">
        <v>3.0712860000000002</v>
      </c>
      <c r="BS6" s="355">
        <v>3.0520520000000002</v>
      </c>
      <c r="BT6" s="355">
        <v>3.1149979999999999</v>
      </c>
      <c r="BU6" s="355">
        <v>3.2254719999999999</v>
      </c>
      <c r="BV6" s="355">
        <v>3.349758</v>
      </c>
    </row>
    <row r="7" spans="1:74" ht="11.1" customHeight="1" x14ac:dyDescent="0.2">
      <c r="A7" s="84"/>
      <c r="B7" s="88" t="s">
        <v>1253</v>
      </c>
      <c r="C7" s="230"/>
      <c r="D7" s="230"/>
      <c r="E7" s="230"/>
      <c r="F7" s="230"/>
      <c r="G7" s="230"/>
      <c r="H7" s="230"/>
      <c r="I7" s="230"/>
      <c r="J7" s="230"/>
      <c r="K7" s="230"/>
      <c r="L7" s="230"/>
      <c r="M7" s="230"/>
      <c r="N7" s="230"/>
      <c r="O7" s="230"/>
      <c r="P7" s="230"/>
      <c r="Q7" s="230"/>
      <c r="R7" s="230"/>
      <c r="S7" s="230"/>
      <c r="T7" s="230"/>
      <c r="U7" s="230"/>
      <c r="V7" s="230"/>
      <c r="W7" s="230"/>
      <c r="X7" s="230"/>
      <c r="Y7" s="230"/>
      <c r="Z7" s="230"/>
      <c r="AA7" s="230"/>
      <c r="AB7" s="230"/>
      <c r="AC7" s="230"/>
      <c r="AD7" s="230"/>
      <c r="AE7" s="230"/>
      <c r="AF7" s="230"/>
      <c r="AG7" s="230"/>
      <c r="AH7" s="230"/>
      <c r="AI7" s="230"/>
      <c r="AJ7" s="230"/>
      <c r="AK7" s="230"/>
      <c r="AL7" s="230"/>
      <c r="AM7" s="230"/>
      <c r="AN7" s="230"/>
      <c r="AO7" s="230"/>
      <c r="AP7" s="230"/>
      <c r="AQ7" s="230"/>
      <c r="AR7" s="230"/>
      <c r="AS7" s="230"/>
      <c r="AT7" s="230"/>
      <c r="AU7" s="230"/>
      <c r="AV7" s="230"/>
      <c r="AW7" s="230"/>
      <c r="AX7" s="230"/>
      <c r="AY7" s="230"/>
      <c r="AZ7" s="230"/>
      <c r="BA7" s="230"/>
      <c r="BB7" s="230"/>
      <c r="BC7" s="230"/>
      <c r="BD7" s="230"/>
      <c r="BE7" s="230"/>
      <c r="BF7" s="230"/>
      <c r="BG7" s="230"/>
      <c r="BH7" s="230"/>
      <c r="BI7" s="389"/>
      <c r="BJ7" s="389"/>
      <c r="BK7" s="389"/>
      <c r="BL7" s="389"/>
      <c r="BM7" s="389"/>
      <c r="BN7" s="389"/>
      <c r="BO7" s="389"/>
      <c r="BP7" s="389"/>
      <c r="BQ7" s="389"/>
      <c r="BR7" s="389"/>
      <c r="BS7" s="389"/>
      <c r="BT7" s="389"/>
      <c r="BU7" s="389"/>
      <c r="BV7" s="389"/>
    </row>
    <row r="8" spans="1:74" ht="11.1" customHeight="1" x14ac:dyDescent="0.2">
      <c r="A8" s="84" t="s">
        <v>845</v>
      </c>
      <c r="B8" s="189" t="s">
        <v>570</v>
      </c>
      <c r="C8" s="214">
        <v>13.113152449999999</v>
      </c>
      <c r="D8" s="214">
        <v>13.097883360000001</v>
      </c>
      <c r="E8" s="214">
        <v>13.065092549999999</v>
      </c>
      <c r="F8" s="214">
        <v>13.159838280000001</v>
      </c>
      <c r="G8" s="214">
        <v>14.795627509999999</v>
      </c>
      <c r="H8" s="214">
        <v>15.53740726</v>
      </c>
      <c r="I8" s="214">
        <v>17.232426579999998</v>
      </c>
      <c r="J8" s="214">
        <v>17.760532439999999</v>
      </c>
      <c r="K8" s="214">
        <v>16.38018752</v>
      </c>
      <c r="L8" s="214">
        <v>14.37663596</v>
      </c>
      <c r="M8" s="214">
        <v>13.36268692</v>
      </c>
      <c r="N8" s="214">
        <v>13.25192758</v>
      </c>
      <c r="O8" s="214">
        <v>12.923414859999999</v>
      </c>
      <c r="P8" s="214">
        <v>13.64401977</v>
      </c>
      <c r="Q8" s="214">
        <v>14.60888638</v>
      </c>
      <c r="R8" s="214">
        <v>15.81803406</v>
      </c>
      <c r="S8" s="214">
        <v>15.75982043</v>
      </c>
      <c r="T8" s="214">
        <v>17.173172269999998</v>
      </c>
      <c r="U8" s="214">
        <v>18.104269769999998</v>
      </c>
      <c r="V8" s="214">
        <v>18.423041489999999</v>
      </c>
      <c r="W8" s="214">
        <v>17.66093588</v>
      </c>
      <c r="X8" s="214">
        <v>15.081614289999999</v>
      </c>
      <c r="Y8" s="214">
        <v>14.36786326</v>
      </c>
      <c r="Z8" s="214">
        <v>14.254923939999999</v>
      </c>
      <c r="AA8" s="214">
        <v>13.870037099999999</v>
      </c>
      <c r="AB8" s="214">
        <v>13.07656023</v>
      </c>
      <c r="AC8" s="214">
        <v>12.309064490000001</v>
      </c>
      <c r="AD8" s="214">
        <v>12.92086806</v>
      </c>
      <c r="AE8" s="214">
        <v>13.62631682</v>
      </c>
      <c r="AF8" s="214">
        <v>14.300172720000001</v>
      </c>
      <c r="AG8" s="214">
        <v>15.58843909</v>
      </c>
      <c r="AH8" s="214">
        <v>16.416357470000001</v>
      </c>
      <c r="AI8" s="214">
        <v>16.562189020000002</v>
      </c>
      <c r="AJ8" s="214">
        <v>13.06487057</v>
      </c>
      <c r="AK8" s="214">
        <v>12.15008471</v>
      </c>
      <c r="AL8" s="214">
        <v>12.70116273</v>
      </c>
      <c r="AM8" s="214">
        <v>11.708624</v>
      </c>
      <c r="AN8" s="214">
        <v>11.729877500000001</v>
      </c>
      <c r="AO8" s="214">
        <v>11.76674545</v>
      </c>
      <c r="AP8" s="214">
        <v>12.329547290000001</v>
      </c>
      <c r="AQ8" s="214">
        <v>13.295381949999999</v>
      </c>
      <c r="AR8" s="214">
        <v>15.17777083</v>
      </c>
      <c r="AS8" s="214">
        <v>17.1552975</v>
      </c>
      <c r="AT8" s="214">
        <v>18.303054169999999</v>
      </c>
      <c r="AU8" s="214">
        <v>17.767601859999999</v>
      </c>
      <c r="AV8" s="214">
        <v>15.055857250000001</v>
      </c>
      <c r="AW8" s="214">
        <v>13.45701291</v>
      </c>
      <c r="AX8" s="214">
        <v>12.83138136</v>
      </c>
      <c r="AY8" s="214">
        <v>12.75744753</v>
      </c>
      <c r="AZ8" s="214">
        <v>13.096268090000001</v>
      </c>
      <c r="BA8" s="214">
        <v>12.72623171</v>
      </c>
      <c r="BB8" s="214">
        <v>13.31799079</v>
      </c>
      <c r="BC8" s="214">
        <v>14.50171437</v>
      </c>
      <c r="BD8" s="214">
        <v>15.31509089</v>
      </c>
      <c r="BE8" s="214">
        <v>17.90956538</v>
      </c>
      <c r="BF8" s="214">
        <v>18.603251629999999</v>
      </c>
      <c r="BG8" s="214">
        <v>17.549219999999998</v>
      </c>
      <c r="BH8" s="214">
        <v>14.640700000000001</v>
      </c>
      <c r="BI8" s="355">
        <v>13.80498</v>
      </c>
      <c r="BJ8" s="355">
        <v>13.379479999999999</v>
      </c>
      <c r="BK8" s="355">
        <v>13.08033</v>
      </c>
      <c r="BL8" s="355">
        <v>12.97078</v>
      </c>
      <c r="BM8" s="355">
        <v>13.17732</v>
      </c>
      <c r="BN8" s="355">
        <v>13.708360000000001</v>
      </c>
      <c r="BO8" s="355">
        <v>14.112019999999999</v>
      </c>
      <c r="BP8" s="355">
        <v>14.99663</v>
      </c>
      <c r="BQ8" s="355">
        <v>16.55669</v>
      </c>
      <c r="BR8" s="355">
        <v>17.468450000000001</v>
      </c>
      <c r="BS8" s="355">
        <v>16.861000000000001</v>
      </c>
      <c r="BT8" s="355">
        <v>14.05071</v>
      </c>
      <c r="BU8" s="355">
        <v>13.53842</v>
      </c>
      <c r="BV8" s="355">
        <v>13.260260000000001</v>
      </c>
    </row>
    <row r="9" spans="1:74" ht="11.1" customHeight="1" x14ac:dyDescent="0.2">
      <c r="A9" s="84" t="s">
        <v>846</v>
      </c>
      <c r="B9" s="187" t="s">
        <v>603</v>
      </c>
      <c r="C9" s="214">
        <v>10.939837300000001</v>
      </c>
      <c r="D9" s="214">
        <v>10.7465662</v>
      </c>
      <c r="E9" s="214">
        <v>11.110529440000001</v>
      </c>
      <c r="F9" s="214">
        <v>11.74394803</v>
      </c>
      <c r="G9" s="214">
        <v>14.280394510000001</v>
      </c>
      <c r="H9" s="214">
        <v>16.302246960000002</v>
      </c>
      <c r="I9" s="214">
        <v>17.83461325</v>
      </c>
      <c r="J9" s="214">
        <v>17.962216380000001</v>
      </c>
      <c r="K9" s="214">
        <v>17.24243298</v>
      </c>
      <c r="L9" s="214">
        <v>15.11456254</v>
      </c>
      <c r="M9" s="214">
        <v>11.644358260000001</v>
      </c>
      <c r="N9" s="214">
        <v>10.167277439999999</v>
      </c>
      <c r="O9" s="214">
        <v>10.574839730000001</v>
      </c>
      <c r="P9" s="214">
        <v>10.6807315</v>
      </c>
      <c r="Q9" s="214">
        <v>10.901374580000001</v>
      </c>
      <c r="R9" s="214">
        <v>11.60394997</v>
      </c>
      <c r="S9" s="214">
        <v>13.67637055</v>
      </c>
      <c r="T9" s="214">
        <v>16.61699445</v>
      </c>
      <c r="U9" s="214">
        <v>17.587452649999999</v>
      </c>
      <c r="V9" s="214">
        <v>17.728700060000001</v>
      </c>
      <c r="W9" s="214">
        <v>16.865408590000001</v>
      </c>
      <c r="X9" s="214">
        <v>14.589098399999999</v>
      </c>
      <c r="Y9" s="214">
        <v>11.299258740000001</v>
      </c>
      <c r="Z9" s="214">
        <v>10.068911200000001</v>
      </c>
      <c r="AA9" s="214">
        <v>9.8264624769999998</v>
      </c>
      <c r="AB9" s="214">
        <v>9.4147427829999994</v>
      </c>
      <c r="AC9" s="214">
        <v>9.0145408289999995</v>
      </c>
      <c r="AD9" s="214">
        <v>9.5197722589999998</v>
      </c>
      <c r="AE9" s="214">
        <v>12.082926820000001</v>
      </c>
      <c r="AF9" s="214">
        <v>14.92378514</v>
      </c>
      <c r="AG9" s="214">
        <v>15.822646900000001</v>
      </c>
      <c r="AH9" s="214">
        <v>16.380994340000001</v>
      </c>
      <c r="AI9" s="214">
        <v>16.485419929999999</v>
      </c>
      <c r="AJ9" s="214">
        <v>12.80794646</v>
      </c>
      <c r="AK9" s="214">
        <v>11.033962130000001</v>
      </c>
      <c r="AL9" s="214">
        <v>10.11163275</v>
      </c>
      <c r="AM9" s="214">
        <v>8.8670843660000003</v>
      </c>
      <c r="AN9" s="214">
        <v>8.5612802709999993</v>
      </c>
      <c r="AO9" s="214">
        <v>9.2256568829999992</v>
      </c>
      <c r="AP9" s="214">
        <v>9.6319773709999996</v>
      </c>
      <c r="AQ9" s="214">
        <v>10.66210826</v>
      </c>
      <c r="AR9" s="214">
        <v>13.821244569999999</v>
      </c>
      <c r="AS9" s="214">
        <v>15.505149810000001</v>
      </c>
      <c r="AT9" s="214">
        <v>16.804352219999998</v>
      </c>
      <c r="AU9" s="214">
        <v>16.240305230000001</v>
      </c>
      <c r="AV9" s="214">
        <v>13.420055270000001</v>
      </c>
      <c r="AW9" s="214">
        <v>10.47767633</v>
      </c>
      <c r="AX9" s="214">
        <v>9.2778904789999999</v>
      </c>
      <c r="AY9" s="214">
        <v>9.503834178</v>
      </c>
      <c r="AZ9" s="214">
        <v>10.204386639999999</v>
      </c>
      <c r="BA9" s="214">
        <v>10.135898859999999</v>
      </c>
      <c r="BB9" s="214">
        <v>10.51537377</v>
      </c>
      <c r="BC9" s="214">
        <v>12.964090240000001</v>
      </c>
      <c r="BD9" s="214">
        <v>14.968721520000001</v>
      </c>
      <c r="BE9" s="214">
        <v>17.366366060000001</v>
      </c>
      <c r="BF9" s="214">
        <v>17.607403040000001</v>
      </c>
      <c r="BG9" s="214">
        <v>16.731190000000002</v>
      </c>
      <c r="BH9" s="214">
        <v>14.38259</v>
      </c>
      <c r="BI9" s="355">
        <v>11.60483</v>
      </c>
      <c r="BJ9" s="355">
        <v>10.248430000000001</v>
      </c>
      <c r="BK9" s="355">
        <v>10.03059</v>
      </c>
      <c r="BL9" s="355">
        <v>10.09408</v>
      </c>
      <c r="BM9" s="355">
        <v>10.352320000000001</v>
      </c>
      <c r="BN9" s="355">
        <v>10.65249</v>
      </c>
      <c r="BO9" s="355">
        <v>12.69158</v>
      </c>
      <c r="BP9" s="355">
        <v>15.35248</v>
      </c>
      <c r="BQ9" s="355">
        <v>16.352599999999999</v>
      </c>
      <c r="BR9" s="355">
        <v>16.878129999999999</v>
      </c>
      <c r="BS9" s="355">
        <v>16.302910000000001</v>
      </c>
      <c r="BT9" s="355">
        <v>13.785019999999999</v>
      </c>
      <c r="BU9" s="355">
        <v>11.189690000000001</v>
      </c>
      <c r="BV9" s="355">
        <v>9.9962999999999997</v>
      </c>
    </row>
    <row r="10" spans="1:74" ht="11.1" customHeight="1" x14ac:dyDescent="0.2">
      <c r="A10" s="84" t="s">
        <v>847</v>
      </c>
      <c r="B10" s="189" t="s">
        <v>571</v>
      </c>
      <c r="C10" s="214">
        <v>7.7218354380000003</v>
      </c>
      <c r="D10" s="214">
        <v>7.7394416499999998</v>
      </c>
      <c r="E10" s="214">
        <v>7.8574990119999999</v>
      </c>
      <c r="F10" s="214">
        <v>9.2014298120000007</v>
      </c>
      <c r="G10" s="214">
        <v>12.20198828</v>
      </c>
      <c r="H10" s="214">
        <v>14.673212789999999</v>
      </c>
      <c r="I10" s="214">
        <v>16.25000485</v>
      </c>
      <c r="J10" s="214">
        <v>16.45304192</v>
      </c>
      <c r="K10" s="214">
        <v>14.981303329999999</v>
      </c>
      <c r="L10" s="214">
        <v>10.13887441</v>
      </c>
      <c r="M10" s="214">
        <v>8.200694618</v>
      </c>
      <c r="N10" s="214">
        <v>7.6089231269999997</v>
      </c>
      <c r="O10" s="214">
        <v>7.8555182300000004</v>
      </c>
      <c r="P10" s="214">
        <v>8.4899906190000003</v>
      </c>
      <c r="Q10" s="214">
        <v>10.094554430000001</v>
      </c>
      <c r="R10" s="214">
        <v>11.409022159999999</v>
      </c>
      <c r="S10" s="214">
        <v>13.49581886</v>
      </c>
      <c r="T10" s="214">
        <v>16.888047190000002</v>
      </c>
      <c r="U10" s="214">
        <v>17.915117169999998</v>
      </c>
      <c r="V10" s="214">
        <v>18.035297190000001</v>
      </c>
      <c r="W10" s="214">
        <v>15.34818469</v>
      </c>
      <c r="X10" s="214">
        <v>10.75305651</v>
      </c>
      <c r="Y10" s="214">
        <v>8.5296573200000001</v>
      </c>
      <c r="Z10" s="214">
        <v>8.7174623810000007</v>
      </c>
      <c r="AA10" s="214">
        <v>7.9822421569999999</v>
      </c>
      <c r="AB10" s="214">
        <v>7.4729086169999999</v>
      </c>
      <c r="AC10" s="214">
        <v>8.0226488190000005</v>
      </c>
      <c r="AD10" s="214">
        <v>8.7767485660000002</v>
      </c>
      <c r="AE10" s="214">
        <v>11.66390135</v>
      </c>
      <c r="AF10" s="214">
        <v>15.12616381</v>
      </c>
      <c r="AG10" s="214">
        <v>16.75580815</v>
      </c>
      <c r="AH10" s="214">
        <v>17.453047309999999</v>
      </c>
      <c r="AI10" s="214">
        <v>16.34074378</v>
      </c>
      <c r="AJ10" s="214">
        <v>10.507817709999999</v>
      </c>
      <c r="AK10" s="214">
        <v>7.9577433879999999</v>
      </c>
      <c r="AL10" s="214">
        <v>7.0234415410000004</v>
      </c>
      <c r="AM10" s="214">
        <v>6.4869911729999998</v>
      </c>
      <c r="AN10" s="214">
        <v>6.7421645180000001</v>
      </c>
      <c r="AO10" s="214">
        <v>7.3958096830000004</v>
      </c>
      <c r="AP10" s="214">
        <v>7.72908917</v>
      </c>
      <c r="AQ10" s="214">
        <v>10.27584343</v>
      </c>
      <c r="AR10" s="214">
        <v>14.093005590000001</v>
      </c>
      <c r="AS10" s="214">
        <v>17.420020480000002</v>
      </c>
      <c r="AT10" s="214">
        <v>18.76507548</v>
      </c>
      <c r="AU10" s="214">
        <v>17.27954566</v>
      </c>
      <c r="AV10" s="214">
        <v>12.30727167</v>
      </c>
      <c r="AW10" s="214">
        <v>8.7366715320000008</v>
      </c>
      <c r="AX10" s="214">
        <v>7.1330706619999997</v>
      </c>
      <c r="AY10" s="214">
        <v>7.5182367360000004</v>
      </c>
      <c r="AZ10" s="214">
        <v>8.1365742500000007</v>
      </c>
      <c r="BA10" s="214">
        <v>7.7529821820000002</v>
      </c>
      <c r="BB10" s="214">
        <v>9.9261555159999997</v>
      </c>
      <c r="BC10" s="214">
        <v>11.20222961</v>
      </c>
      <c r="BD10" s="214">
        <v>16.572816499999998</v>
      </c>
      <c r="BE10" s="214">
        <v>18.311201350000001</v>
      </c>
      <c r="BF10" s="214">
        <v>18.627196189999999</v>
      </c>
      <c r="BG10" s="214">
        <v>16.343830000000001</v>
      </c>
      <c r="BH10" s="214">
        <v>11.61693</v>
      </c>
      <c r="BI10" s="355">
        <v>9.1717879999999994</v>
      </c>
      <c r="BJ10" s="355">
        <v>8.3685930000000006</v>
      </c>
      <c r="BK10" s="355">
        <v>8.0149519999999992</v>
      </c>
      <c r="BL10" s="355">
        <v>8.0186759999999992</v>
      </c>
      <c r="BM10" s="355">
        <v>8.3928320000000003</v>
      </c>
      <c r="BN10" s="355">
        <v>9.3743540000000003</v>
      </c>
      <c r="BO10" s="355">
        <v>11.804130000000001</v>
      </c>
      <c r="BP10" s="355">
        <v>14.85807</v>
      </c>
      <c r="BQ10" s="355">
        <v>16.893129999999999</v>
      </c>
      <c r="BR10" s="355">
        <v>17.720839999999999</v>
      </c>
      <c r="BS10" s="355">
        <v>15.659750000000001</v>
      </c>
      <c r="BT10" s="355">
        <v>11.02774</v>
      </c>
      <c r="BU10" s="355">
        <v>8.9799889999999998</v>
      </c>
      <c r="BV10" s="355">
        <v>8.2916889999999999</v>
      </c>
    </row>
    <row r="11" spans="1:74" ht="11.1" customHeight="1" x14ac:dyDescent="0.2">
      <c r="A11" s="84" t="s">
        <v>848</v>
      </c>
      <c r="B11" s="189" t="s">
        <v>572</v>
      </c>
      <c r="C11" s="214">
        <v>7.9941503850000002</v>
      </c>
      <c r="D11" s="214">
        <v>8.1651882859999994</v>
      </c>
      <c r="E11" s="214">
        <v>8.2590157410000007</v>
      </c>
      <c r="F11" s="214">
        <v>9.0214905900000009</v>
      </c>
      <c r="G11" s="214">
        <v>10.93366505</v>
      </c>
      <c r="H11" s="214">
        <v>15.26265652</v>
      </c>
      <c r="I11" s="214">
        <v>18.003974710000001</v>
      </c>
      <c r="J11" s="214">
        <v>18.085631729999999</v>
      </c>
      <c r="K11" s="214">
        <v>16.792417390000001</v>
      </c>
      <c r="L11" s="214">
        <v>12.26068351</v>
      </c>
      <c r="M11" s="214">
        <v>9.4396480030000003</v>
      </c>
      <c r="N11" s="214">
        <v>8.1563249070000001</v>
      </c>
      <c r="O11" s="214">
        <v>8.3517011330000006</v>
      </c>
      <c r="P11" s="214">
        <v>9.0069893360000002</v>
      </c>
      <c r="Q11" s="214">
        <v>10.07619611</v>
      </c>
      <c r="R11" s="214">
        <v>10.380117459999999</v>
      </c>
      <c r="S11" s="214">
        <v>12.054375690000001</v>
      </c>
      <c r="T11" s="214">
        <v>16.817137110000001</v>
      </c>
      <c r="U11" s="214">
        <v>18.819783699999999</v>
      </c>
      <c r="V11" s="214">
        <v>18.581026269999999</v>
      </c>
      <c r="W11" s="214">
        <v>17.32148119</v>
      </c>
      <c r="X11" s="214">
        <v>13.09759212</v>
      </c>
      <c r="Y11" s="214">
        <v>9.8949939069999999</v>
      </c>
      <c r="Z11" s="214">
        <v>9.3070836749999994</v>
      </c>
      <c r="AA11" s="214">
        <v>8.6467281590000002</v>
      </c>
      <c r="AB11" s="214">
        <v>8.3804935470000004</v>
      </c>
      <c r="AC11" s="214">
        <v>8.9724813989999994</v>
      </c>
      <c r="AD11" s="214">
        <v>10.24758196</v>
      </c>
      <c r="AE11" s="214">
        <v>12.23411589</v>
      </c>
      <c r="AF11" s="214">
        <v>15.545360329999999</v>
      </c>
      <c r="AG11" s="214">
        <v>17.332887880000001</v>
      </c>
      <c r="AH11" s="214">
        <v>18.17080357</v>
      </c>
      <c r="AI11" s="214">
        <v>17.398472850000001</v>
      </c>
      <c r="AJ11" s="214">
        <v>13.35881292</v>
      </c>
      <c r="AK11" s="214">
        <v>9.3752592450000005</v>
      </c>
      <c r="AL11" s="214">
        <v>7.6954790470000001</v>
      </c>
      <c r="AM11" s="214">
        <v>7.1305066080000001</v>
      </c>
      <c r="AN11" s="214">
        <v>7.2592476829999999</v>
      </c>
      <c r="AO11" s="214">
        <v>8.0908645400000001</v>
      </c>
      <c r="AP11" s="214">
        <v>8.5991090959999994</v>
      </c>
      <c r="AQ11" s="214">
        <v>11.269141830000001</v>
      </c>
      <c r="AR11" s="214">
        <v>15.033651109999999</v>
      </c>
      <c r="AS11" s="214">
        <v>17.76009831</v>
      </c>
      <c r="AT11" s="214">
        <v>18.503395749999999</v>
      </c>
      <c r="AU11" s="214">
        <v>17.17343631</v>
      </c>
      <c r="AV11" s="214">
        <v>13.75496422</v>
      </c>
      <c r="AW11" s="214">
        <v>10.339063980000001</v>
      </c>
      <c r="AX11" s="214">
        <v>7.8103793259999996</v>
      </c>
      <c r="AY11" s="214">
        <v>8.0013957389999995</v>
      </c>
      <c r="AZ11" s="214">
        <v>8.5630808379999994</v>
      </c>
      <c r="BA11" s="214">
        <v>8.5973424089999995</v>
      </c>
      <c r="BB11" s="214">
        <v>9.8815323230000001</v>
      </c>
      <c r="BC11" s="214">
        <v>12.408791539999999</v>
      </c>
      <c r="BD11" s="214">
        <v>16.239102169999999</v>
      </c>
      <c r="BE11" s="214">
        <v>18.945639549999999</v>
      </c>
      <c r="BF11" s="214">
        <v>19.277970079999999</v>
      </c>
      <c r="BG11" s="214">
        <v>17.419049999999999</v>
      </c>
      <c r="BH11" s="214">
        <v>13.511469999999999</v>
      </c>
      <c r="BI11" s="355">
        <v>10.32056</v>
      </c>
      <c r="BJ11" s="355">
        <v>8.8522850000000002</v>
      </c>
      <c r="BK11" s="355">
        <v>8.6717119999999994</v>
      </c>
      <c r="BL11" s="355">
        <v>8.6697869999999995</v>
      </c>
      <c r="BM11" s="355">
        <v>9.6540320000000008</v>
      </c>
      <c r="BN11" s="355">
        <v>10.240019999999999</v>
      </c>
      <c r="BO11" s="355">
        <v>11.790839999999999</v>
      </c>
      <c r="BP11" s="355">
        <v>15.604329999999999</v>
      </c>
      <c r="BQ11" s="355">
        <v>17.625229999999998</v>
      </c>
      <c r="BR11" s="355">
        <v>18.43974</v>
      </c>
      <c r="BS11" s="355">
        <v>16.793140000000001</v>
      </c>
      <c r="BT11" s="355">
        <v>13.01877</v>
      </c>
      <c r="BU11" s="355">
        <v>10.11515</v>
      </c>
      <c r="BV11" s="355">
        <v>8.7085480000000004</v>
      </c>
    </row>
    <row r="12" spans="1:74" ht="11.1" customHeight="1" x14ac:dyDescent="0.2">
      <c r="A12" s="84" t="s">
        <v>849</v>
      </c>
      <c r="B12" s="189" t="s">
        <v>573</v>
      </c>
      <c r="C12" s="214">
        <v>11.36553797</v>
      </c>
      <c r="D12" s="214">
        <v>10.891323030000001</v>
      </c>
      <c r="E12" s="214">
        <v>10.754415659999999</v>
      </c>
      <c r="F12" s="214">
        <v>12.741954610000001</v>
      </c>
      <c r="G12" s="214">
        <v>16.438863959999999</v>
      </c>
      <c r="H12" s="214">
        <v>20.127607189999999</v>
      </c>
      <c r="I12" s="214">
        <v>22.063765490000002</v>
      </c>
      <c r="J12" s="214">
        <v>22.077065409999999</v>
      </c>
      <c r="K12" s="214">
        <v>21.84591103</v>
      </c>
      <c r="L12" s="214">
        <v>17.39872256</v>
      </c>
      <c r="M12" s="214">
        <v>12.10571631</v>
      </c>
      <c r="N12" s="214">
        <v>11.698644120000001</v>
      </c>
      <c r="O12" s="214">
        <v>10.710169199999999</v>
      </c>
      <c r="P12" s="214">
        <v>11.45613543</v>
      </c>
      <c r="Q12" s="214">
        <v>11.893053460000001</v>
      </c>
      <c r="R12" s="214">
        <v>13.85948541</v>
      </c>
      <c r="S12" s="214">
        <v>17.16040404</v>
      </c>
      <c r="T12" s="214">
        <v>21.524238740000001</v>
      </c>
      <c r="U12" s="214">
        <v>23.007979779999999</v>
      </c>
      <c r="V12" s="214">
        <v>23.211568719999999</v>
      </c>
      <c r="W12" s="214">
        <v>22.177877160000001</v>
      </c>
      <c r="X12" s="214">
        <v>18.542923729999998</v>
      </c>
      <c r="Y12" s="214">
        <v>12.08030911</v>
      </c>
      <c r="Z12" s="214">
        <v>11.827721950000001</v>
      </c>
      <c r="AA12" s="214">
        <v>11.06072243</v>
      </c>
      <c r="AB12" s="214">
        <v>10.06553094</v>
      </c>
      <c r="AC12" s="214">
        <v>10.941178799999999</v>
      </c>
      <c r="AD12" s="214">
        <v>13.538362319999999</v>
      </c>
      <c r="AE12" s="214">
        <v>17.955809840000001</v>
      </c>
      <c r="AF12" s="214">
        <v>21.277145520000001</v>
      </c>
      <c r="AG12" s="214">
        <v>22.20406444</v>
      </c>
      <c r="AH12" s="214">
        <v>22.19001664</v>
      </c>
      <c r="AI12" s="214">
        <v>22.206677039999999</v>
      </c>
      <c r="AJ12" s="214">
        <v>16.636158460000001</v>
      </c>
      <c r="AK12" s="214">
        <v>13.28825683</v>
      </c>
      <c r="AL12" s="214">
        <v>13.103699199999999</v>
      </c>
      <c r="AM12" s="214">
        <v>9.7492953989999993</v>
      </c>
      <c r="AN12" s="214">
        <v>9.6250944199999999</v>
      </c>
      <c r="AO12" s="214">
        <v>11.604399770000001</v>
      </c>
      <c r="AP12" s="214">
        <v>12.89445652</v>
      </c>
      <c r="AQ12" s="214">
        <v>15.719633139999999</v>
      </c>
      <c r="AR12" s="214">
        <v>19.811118839999999</v>
      </c>
      <c r="AS12" s="214">
        <v>22.783749610000001</v>
      </c>
      <c r="AT12" s="214">
        <v>23.291919409999998</v>
      </c>
      <c r="AU12" s="214">
        <v>23.36534683</v>
      </c>
      <c r="AV12" s="214">
        <v>19.872119990000002</v>
      </c>
      <c r="AW12" s="214">
        <v>13.735956910000001</v>
      </c>
      <c r="AX12" s="214">
        <v>11.066006679999999</v>
      </c>
      <c r="AY12" s="214">
        <v>11.793796889999999</v>
      </c>
      <c r="AZ12" s="214">
        <v>13.099306199999999</v>
      </c>
      <c r="BA12" s="214">
        <v>12.1294223</v>
      </c>
      <c r="BB12" s="214">
        <v>15.97782376</v>
      </c>
      <c r="BC12" s="214">
        <v>19.855181720000001</v>
      </c>
      <c r="BD12" s="214">
        <v>22.503445320000001</v>
      </c>
      <c r="BE12" s="214">
        <v>24.620606550000002</v>
      </c>
      <c r="BF12" s="214">
        <v>25.601890990000001</v>
      </c>
      <c r="BG12" s="214">
        <v>23.369949999999999</v>
      </c>
      <c r="BH12" s="214">
        <v>18.27299</v>
      </c>
      <c r="BI12" s="355">
        <v>13.383570000000001</v>
      </c>
      <c r="BJ12" s="355">
        <v>11.97235</v>
      </c>
      <c r="BK12" s="355">
        <v>11.37274</v>
      </c>
      <c r="BL12" s="355">
        <v>11.468780000000001</v>
      </c>
      <c r="BM12" s="355">
        <v>11.856260000000001</v>
      </c>
      <c r="BN12" s="355">
        <v>13.888859999999999</v>
      </c>
      <c r="BO12" s="355">
        <v>17.357589999999998</v>
      </c>
      <c r="BP12" s="355">
        <v>20.742329999999999</v>
      </c>
      <c r="BQ12" s="355">
        <v>22.408370000000001</v>
      </c>
      <c r="BR12" s="355">
        <v>22.66826</v>
      </c>
      <c r="BS12" s="355">
        <v>21.70562</v>
      </c>
      <c r="BT12" s="355">
        <v>17.038540000000001</v>
      </c>
      <c r="BU12" s="355">
        <v>12.66357</v>
      </c>
      <c r="BV12" s="355">
        <v>11.51871</v>
      </c>
    </row>
    <row r="13" spans="1:74" ht="11.1" customHeight="1" x14ac:dyDescent="0.2">
      <c r="A13" s="84" t="s">
        <v>850</v>
      </c>
      <c r="B13" s="189" t="s">
        <v>574</v>
      </c>
      <c r="C13" s="214">
        <v>9.1085318669999999</v>
      </c>
      <c r="D13" s="214">
        <v>9.4563039379999996</v>
      </c>
      <c r="E13" s="214">
        <v>9.2917044410000003</v>
      </c>
      <c r="F13" s="214">
        <v>10.78067298</v>
      </c>
      <c r="G13" s="214">
        <v>13.265139980000001</v>
      </c>
      <c r="H13" s="214">
        <v>16.87969287</v>
      </c>
      <c r="I13" s="214">
        <v>18.335967620000002</v>
      </c>
      <c r="J13" s="214">
        <v>18.4293096</v>
      </c>
      <c r="K13" s="214">
        <v>18.635360680000002</v>
      </c>
      <c r="L13" s="214">
        <v>15.3305398</v>
      </c>
      <c r="M13" s="214">
        <v>11.069078319999999</v>
      </c>
      <c r="N13" s="214">
        <v>9.4753795360000002</v>
      </c>
      <c r="O13" s="214">
        <v>9.4148505930000006</v>
      </c>
      <c r="P13" s="214">
        <v>9.5994130260000006</v>
      </c>
      <c r="Q13" s="214">
        <v>10.139971559999999</v>
      </c>
      <c r="R13" s="214">
        <v>11.997652520000001</v>
      </c>
      <c r="S13" s="214">
        <v>15.49647976</v>
      </c>
      <c r="T13" s="214">
        <v>18.785800869999999</v>
      </c>
      <c r="U13" s="214">
        <v>19.947901829999999</v>
      </c>
      <c r="V13" s="214">
        <v>19.58365663</v>
      </c>
      <c r="W13" s="214">
        <v>19.76095956</v>
      </c>
      <c r="X13" s="214">
        <v>16.640249659999998</v>
      </c>
      <c r="Y13" s="214">
        <v>10.951276679999999</v>
      </c>
      <c r="Z13" s="214">
        <v>10.15525742</v>
      </c>
      <c r="AA13" s="214">
        <v>9.6316900650000008</v>
      </c>
      <c r="AB13" s="214">
        <v>9.304732156</v>
      </c>
      <c r="AC13" s="214">
        <v>8.8479670400000003</v>
      </c>
      <c r="AD13" s="214">
        <v>12.17211782</v>
      </c>
      <c r="AE13" s="214">
        <v>15.635193360000001</v>
      </c>
      <c r="AF13" s="214">
        <v>17.94585717</v>
      </c>
      <c r="AG13" s="214">
        <v>19.250223210000001</v>
      </c>
      <c r="AH13" s="214">
        <v>19.913726950000001</v>
      </c>
      <c r="AI13" s="214">
        <v>18.54938898</v>
      </c>
      <c r="AJ13" s="214">
        <v>15.72804709</v>
      </c>
      <c r="AK13" s="214">
        <v>12.543288069999999</v>
      </c>
      <c r="AL13" s="214">
        <v>10.26030299</v>
      </c>
      <c r="AM13" s="214">
        <v>8.5627624739999995</v>
      </c>
      <c r="AN13" s="214">
        <v>8.2173825679999997</v>
      </c>
      <c r="AO13" s="214">
        <v>9.0994360190000005</v>
      </c>
      <c r="AP13" s="214">
        <v>10.890760950000001</v>
      </c>
      <c r="AQ13" s="214">
        <v>14.242392450000001</v>
      </c>
      <c r="AR13" s="214">
        <v>16.906637669999999</v>
      </c>
      <c r="AS13" s="214">
        <v>19.045566470000001</v>
      </c>
      <c r="AT13" s="214">
        <v>20.378110240000002</v>
      </c>
      <c r="AU13" s="214">
        <v>19.24616704</v>
      </c>
      <c r="AV13" s="214">
        <v>18.793617780000002</v>
      </c>
      <c r="AW13" s="214">
        <v>13.16704693</v>
      </c>
      <c r="AX13" s="214">
        <v>9.6352772780000002</v>
      </c>
      <c r="AY13" s="214">
        <v>9.9193173419999994</v>
      </c>
      <c r="AZ13" s="214">
        <v>11.025266739999999</v>
      </c>
      <c r="BA13" s="214">
        <v>10.98985388</v>
      </c>
      <c r="BB13" s="214">
        <v>13.31684051</v>
      </c>
      <c r="BC13" s="214">
        <v>16.837128020000002</v>
      </c>
      <c r="BD13" s="214">
        <v>19.639706090000001</v>
      </c>
      <c r="BE13" s="214">
        <v>20.919019580000001</v>
      </c>
      <c r="BF13" s="214">
        <v>21.569082330000001</v>
      </c>
      <c r="BG13" s="214">
        <v>20.527999999999999</v>
      </c>
      <c r="BH13" s="214">
        <v>17.18646</v>
      </c>
      <c r="BI13" s="355">
        <v>13.114129999999999</v>
      </c>
      <c r="BJ13" s="355">
        <v>11.20754</v>
      </c>
      <c r="BK13" s="355">
        <v>10.08562</v>
      </c>
      <c r="BL13" s="355">
        <v>9.9602760000000004</v>
      </c>
      <c r="BM13" s="355">
        <v>10.165979999999999</v>
      </c>
      <c r="BN13" s="355">
        <v>12.21382</v>
      </c>
      <c r="BO13" s="355">
        <v>15.551589999999999</v>
      </c>
      <c r="BP13" s="355">
        <v>18.416989999999998</v>
      </c>
      <c r="BQ13" s="355">
        <v>20.097580000000001</v>
      </c>
      <c r="BR13" s="355">
        <v>20.671690000000002</v>
      </c>
      <c r="BS13" s="355">
        <v>20.26981</v>
      </c>
      <c r="BT13" s="355">
        <v>17.154900000000001</v>
      </c>
      <c r="BU13" s="355">
        <v>13.26</v>
      </c>
      <c r="BV13" s="355">
        <v>11.464449999999999</v>
      </c>
    </row>
    <row r="14" spans="1:74" ht="11.1" customHeight="1" x14ac:dyDescent="0.2">
      <c r="A14" s="84" t="s">
        <v>851</v>
      </c>
      <c r="B14" s="189" t="s">
        <v>575</v>
      </c>
      <c r="C14" s="214">
        <v>7.9889693780000002</v>
      </c>
      <c r="D14" s="214">
        <v>8.7030397770000008</v>
      </c>
      <c r="E14" s="214">
        <v>8.6230590669999998</v>
      </c>
      <c r="F14" s="214">
        <v>10.2363737</v>
      </c>
      <c r="G14" s="214">
        <v>12.10988229</v>
      </c>
      <c r="H14" s="214">
        <v>17.101339329999998</v>
      </c>
      <c r="I14" s="214">
        <v>19.562182289999999</v>
      </c>
      <c r="J14" s="214">
        <v>20.239987030000002</v>
      </c>
      <c r="K14" s="214">
        <v>19.74972631</v>
      </c>
      <c r="L14" s="214">
        <v>18.137207589999999</v>
      </c>
      <c r="M14" s="214">
        <v>12.298992780000001</v>
      </c>
      <c r="N14" s="214">
        <v>8.3487988150000003</v>
      </c>
      <c r="O14" s="214">
        <v>8.1852867160000002</v>
      </c>
      <c r="P14" s="214">
        <v>8.445957838</v>
      </c>
      <c r="Q14" s="214">
        <v>9.5590286209999995</v>
      </c>
      <c r="R14" s="214">
        <v>12.046389270000001</v>
      </c>
      <c r="S14" s="214">
        <v>15.610562979999999</v>
      </c>
      <c r="T14" s="214">
        <v>18.483671040000001</v>
      </c>
      <c r="U14" s="214">
        <v>20.117212559999999</v>
      </c>
      <c r="V14" s="214">
        <v>20.85806474</v>
      </c>
      <c r="W14" s="214">
        <v>20.40137751</v>
      </c>
      <c r="X14" s="214">
        <v>19.341458169999999</v>
      </c>
      <c r="Y14" s="214">
        <v>12.426907460000001</v>
      </c>
      <c r="Z14" s="214">
        <v>9.7746588580000004</v>
      </c>
      <c r="AA14" s="214">
        <v>8.7722184339999991</v>
      </c>
      <c r="AB14" s="214">
        <v>8.4625641130000009</v>
      </c>
      <c r="AC14" s="214">
        <v>8.1434145059999992</v>
      </c>
      <c r="AD14" s="214">
        <v>11.659972359999999</v>
      </c>
      <c r="AE14" s="214">
        <v>15.28050395</v>
      </c>
      <c r="AF14" s="214">
        <v>16.68098161</v>
      </c>
      <c r="AG14" s="214">
        <v>18.44767719</v>
      </c>
      <c r="AH14" s="214">
        <v>21.115535659999999</v>
      </c>
      <c r="AI14" s="214">
        <v>20.580575140000001</v>
      </c>
      <c r="AJ14" s="214">
        <v>19.175401300000001</v>
      </c>
      <c r="AK14" s="214">
        <v>14.83665031</v>
      </c>
      <c r="AL14" s="214">
        <v>9.1463417489999994</v>
      </c>
      <c r="AM14" s="214">
        <v>7.9144350320000001</v>
      </c>
      <c r="AN14" s="214">
        <v>7.8857891919999998</v>
      </c>
      <c r="AO14" s="214">
        <v>9.9451496010000007</v>
      </c>
      <c r="AP14" s="214">
        <v>11.49187229</v>
      </c>
      <c r="AQ14" s="214">
        <v>15.872343040000001</v>
      </c>
      <c r="AR14" s="214">
        <v>16.686427170000002</v>
      </c>
      <c r="AS14" s="214">
        <v>19.516806809999999</v>
      </c>
      <c r="AT14" s="214">
        <v>22.5935123</v>
      </c>
      <c r="AU14" s="214">
        <v>21.023715559999999</v>
      </c>
      <c r="AV14" s="214">
        <v>20.349070220000002</v>
      </c>
      <c r="AW14" s="214">
        <v>18.130812290000001</v>
      </c>
      <c r="AX14" s="214">
        <v>10.26963344</v>
      </c>
      <c r="AY14" s="214">
        <v>9.3929104579999994</v>
      </c>
      <c r="AZ14" s="214">
        <v>10.647442870000001</v>
      </c>
      <c r="BA14" s="214">
        <v>12.106930200000001</v>
      </c>
      <c r="BB14" s="214">
        <v>14.96611197</v>
      </c>
      <c r="BC14" s="214">
        <v>16.708946749999999</v>
      </c>
      <c r="BD14" s="214">
        <v>18.713964579999999</v>
      </c>
      <c r="BE14" s="214">
        <v>21.09391901</v>
      </c>
      <c r="BF14" s="214">
        <v>23.439034670000002</v>
      </c>
      <c r="BG14" s="214">
        <v>21.4512</v>
      </c>
      <c r="BH14" s="214">
        <v>19.046189999999999</v>
      </c>
      <c r="BI14" s="355">
        <v>13.78736</v>
      </c>
      <c r="BJ14" s="355">
        <v>10.273239999999999</v>
      </c>
      <c r="BK14" s="355">
        <v>9.4322130000000008</v>
      </c>
      <c r="BL14" s="355">
        <v>9.5507620000000006</v>
      </c>
      <c r="BM14" s="355">
        <v>9.8434050000000006</v>
      </c>
      <c r="BN14" s="355">
        <v>12.28088</v>
      </c>
      <c r="BO14" s="355">
        <v>15.02449</v>
      </c>
      <c r="BP14" s="355">
        <v>17.468119999999999</v>
      </c>
      <c r="BQ14" s="355">
        <v>18.947230000000001</v>
      </c>
      <c r="BR14" s="355">
        <v>20.850169999999999</v>
      </c>
      <c r="BS14" s="355">
        <v>19.96688</v>
      </c>
      <c r="BT14" s="355">
        <v>18.28323</v>
      </c>
      <c r="BU14" s="355">
        <v>13.401210000000001</v>
      </c>
      <c r="BV14" s="355">
        <v>10.21402</v>
      </c>
    </row>
    <row r="15" spans="1:74" ht="11.1" customHeight="1" x14ac:dyDescent="0.2">
      <c r="A15" s="84" t="s">
        <v>852</v>
      </c>
      <c r="B15" s="189" t="s">
        <v>576</v>
      </c>
      <c r="C15" s="214">
        <v>7.880692281</v>
      </c>
      <c r="D15" s="214">
        <v>8.0679756489999992</v>
      </c>
      <c r="E15" s="214">
        <v>8.2673845660000005</v>
      </c>
      <c r="F15" s="214">
        <v>8.8036754169999991</v>
      </c>
      <c r="G15" s="214">
        <v>10.10697506</v>
      </c>
      <c r="H15" s="214">
        <v>12.287731620000001</v>
      </c>
      <c r="I15" s="214">
        <v>13.761582539999999</v>
      </c>
      <c r="J15" s="214">
        <v>14.39667665</v>
      </c>
      <c r="K15" s="214">
        <v>13.31856397</v>
      </c>
      <c r="L15" s="214">
        <v>10.05469005</v>
      </c>
      <c r="M15" s="214">
        <v>8.9049026500000004</v>
      </c>
      <c r="N15" s="214">
        <v>8.2907843099999994</v>
      </c>
      <c r="O15" s="214">
        <v>8.6632421260000001</v>
      </c>
      <c r="P15" s="214">
        <v>9.0789307430000008</v>
      </c>
      <c r="Q15" s="214">
        <v>9.7865920039999992</v>
      </c>
      <c r="R15" s="214">
        <v>10.37852979</v>
      </c>
      <c r="S15" s="214">
        <v>11.080837199999999</v>
      </c>
      <c r="T15" s="214">
        <v>13.439144089999999</v>
      </c>
      <c r="U15" s="214">
        <v>15.29670447</v>
      </c>
      <c r="V15" s="214">
        <v>15.810880020000001</v>
      </c>
      <c r="W15" s="214">
        <v>14.49961306</v>
      </c>
      <c r="X15" s="214">
        <v>11.9483359</v>
      </c>
      <c r="Y15" s="214">
        <v>9.4852833580000002</v>
      </c>
      <c r="Z15" s="214">
        <v>9.5477428779999993</v>
      </c>
      <c r="AA15" s="214">
        <v>9.3807612900000006</v>
      </c>
      <c r="AB15" s="214">
        <v>9.7780613840000008</v>
      </c>
      <c r="AC15" s="214">
        <v>9.9958654750000004</v>
      </c>
      <c r="AD15" s="214">
        <v>10.15996172</v>
      </c>
      <c r="AE15" s="214">
        <v>10.849688179999999</v>
      </c>
      <c r="AF15" s="214">
        <v>12.871193440000001</v>
      </c>
      <c r="AG15" s="214">
        <v>14.85919627</v>
      </c>
      <c r="AH15" s="214">
        <v>14.781782489999999</v>
      </c>
      <c r="AI15" s="214">
        <v>14.296368299999999</v>
      </c>
      <c r="AJ15" s="214">
        <v>11.548363999999999</v>
      </c>
      <c r="AK15" s="214">
        <v>8.5512359050000004</v>
      </c>
      <c r="AL15" s="214">
        <v>7.9895162260000001</v>
      </c>
      <c r="AM15" s="214">
        <v>7.9005138810000002</v>
      </c>
      <c r="AN15" s="214">
        <v>8.2926269599999998</v>
      </c>
      <c r="AO15" s="214">
        <v>8.7740203240000003</v>
      </c>
      <c r="AP15" s="214">
        <v>8.7812217070000003</v>
      </c>
      <c r="AQ15" s="214">
        <v>9.3244350409999992</v>
      </c>
      <c r="AR15" s="214">
        <v>12.58263919</v>
      </c>
      <c r="AS15" s="214">
        <v>14.017180850000001</v>
      </c>
      <c r="AT15" s="214">
        <v>14.46505363</v>
      </c>
      <c r="AU15" s="214">
        <v>12.999550060000001</v>
      </c>
      <c r="AV15" s="214">
        <v>10.52791845</v>
      </c>
      <c r="AW15" s="214">
        <v>8.9929346760000008</v>
      </c>
      <c r="AX15" s="214">
        <v>7.7865978670000002</v>
      </c>
      <c r="AY15" s="214">
        <v>7.8237630539999996</v>
      </c>
      <c r="AZ15" s="214">
        <v>8.3130172939999998</v>
      </c>
      <c r="BA15" s="214">
        <v>8.8668031480000007</v>
      </c>
      <c r="BB15" s="214">
        <v>9.2221139890000003</v>
      </c>
      <c r="BC15" s="214">
        <v>10.13924752</v>
      </c>
      <c r="BD15" s="214">
        <v>12.53865854</v>
      </c>
      <c r="BE15" s="214">
        <v>14.47453557</v>
      </c>
      <c r="BF15" s="214">
        <v>14.51643007</v>
      </c>
      <c r="BG15" s="214">
        <v>13.637740000000001</v>
      </c>
      <c r="BH15" s="214">
        <v>11.08596</v>
      </c>
      <c r="BI15" s="355">
        <v>9.1481890000000003</v>
      </c>
      <c r="BJ15" s="355">
        <v>8.8954730000000009</v>
      </c>
      <c r="BK15" s="355">
        <v>8.9243349999999992</v>
      </c>
      <c r="BL15" s="355">
        <v>9.1611589999999996</v>
      </c>
      <c r="BM15" s="355">
        <v>9.182366</v>
      </c>
      <c r="BN15" s="355">
        <v>9.5669389999999996</v>
      </c>
      <c r="BO15" s="355">
        <v>10.3154</v>
      </c>
      <c r="BP15" s="355">
        <v>12.191929999999999</v>
      </c>
      <c r="BQ15" s="355">
        <v>13.59793</v>
      </c>
      <c r="BR15" s="355">
        <v>14.347479999999999</v>
      </c>
      <c r="BS15" s="355">
        <v>13.538320000000001</v>
      </c>
      <c r="BT15" s="355">
        <v>10.90873</v>
      </c>
      <c r="BU15" s="355">
        <v>9.0515369999999997</v>
      </c>
      <c r="BV15" s="355">
        <v>8.8619039999999991</v>
      </c>
    </row>
    <row r="16" spans="1:74" ht="11.1" customHeight="1" x14ac:dyDescent="0.2">
      <c r="A16" s="84" t="s">
        <v>853</v>
      </c>
      <c r="B16" s="189" t="s">
        <v>577</v>
      </c>
      <c r="C16" s="214">
        <v>9.6701364190000003</v>
      </c>
      <c r="D16" s="214">
        <v>9.2905899989999998</v>
      </c>
      <c r="E16" s="214">
        <v>9.5997491089999993</v>
      </c>
      <c r="F16" s="214">
        <v>10.15689111</v>
      </c>
      <c r="G16" s="214">
        <v>11.26085045</v>
      </c>
      <c r="H16" s="214">
        <v>11.680314859999999</v>
      </c>
      <c r="I16" s="214">
        <v>11.50159116</v>
      </c>
      <c r="J16" s="214">
        <v>11.42889282</v>
      </c>
      <c r="K16" s="214">
        <v>11.053760309999999</v>
      </c>
      <c r="L16" s="214">
        <v>10.67219388</v>
      </c>
      <c r="M16" s="214">
        <v>10.123085919999999</v>
      </c>
      <c r="N16" s="214">
        <v>10.13987708</v>
      </c>
      <c r="O16" s="214">
        <v>10.69870697</v>
      </c>
      <c r="P16" s="214">
        <v>10.93486042</v>
      </c>
      <c r="Q16" s="214">
        <v>11.355324</v>
      </c>
      <c r="R16" s="214">
        <v>11.23602827</v>
      </c>
      <c r="S16" s="214">
        <v>11.992615130000001</v>
      </c>
      <c r="T16" s="214">
        <v>12.06691054</v>
      </c>
      <c r="U16" s="214">
        <v>12.529813620000001</v>
      </c>
      <c r="V16" s="214">
        <v>12.2672854</v>
      </c>
      <c r="W16" s="214">
        <v>12.33634065</v>
      </c>
      <c r="X16" s="214">
        <v>11.981085370000001</v>
      </c>
      <c r="Y16" s="214">
        <v>10.86062297</v>
      </c>
      <c r="Z16" s="214">
        <v>11.17293052</v>
      </c>
      <c r="AA16" s="214">
        <v>11.557370929999999</v>
      </c>
      <c r="AB16" s="214">
        <v>11.591431679999999</v>
      </c>
      <c r="AC16" s="214">
        <v>11.52493529</v>
      </c>
      <c r="AD16" s="214">
        <v>11.200807019999999</v>
      </c>
      <c r="AE16" s="214">
        <v>11.7941877</v>
      </c>
      <c r="AF16" s="214">
        <v>12.334703530000001</v>
      </c>
      <c r="AG16" s="214">
        <v>12.341998050000001</v>
      </c>
      <c r="AH16" s="214">
        <v>12.542126079999999</v>
      </c>
      <c r="AI16" s="214">
        <v>12.313412039999999</v>
      </c>
      <c r="AJ16" s="214">
        <v>11.83594518</v>
      </c>
      <c r="AK16" s="214">
        <v>10.419996790000001</v>
      </c>
      <c r="AL16" s="214">
        <v>11.07098315</v>
      </c>
      <c r="AM16" s="214">
        <v>11.000104840000001</v>
      </c>
      <c r="AN16" s="214">
        <v>11.193141170000001</v>
      </c>
      <c r="AO16" s="214">
        <v>10.60799958</v>
      </c>
      <c r="AP16" s="214">
        <v>10.67291064</v>
      </c>
      <c r="AQ16" s="214">
        <v>11.675693089999999</v>
      </c>
      <c r="AR16" s="214">
        <v>11.79514298</v>
      </c>
      <c r="AS16" s="214">
        <v>12.42727674</v>
      </c>
      <c r="AT16" s="214">
        <v>13.244650740000001</v>
      </c>
      <c r="AU16" s="214">
        <v>13.356070219999999</v>
      </c>
      <c r="AV16" s="214">
        <v>12.73725462</v>
      </c>
      <c r="AW16" s="214">
        <v>11.964927879999999</v>
      </c>
      <c r="AX16" s="214">
        <v>12.1192777</v>
      </c>
      <c r="AY16" s="214">
        <v>12.19900453</v>
      </c>
      <c r="AZ16" s="214">
        <v>11.927124470000001</v>
      </c>
      <c r="BA16" s="214">
        <v>11.78918328</v>
      </c>
      <c r="BB16" s="214">
        <v>12.036257859999999</v>
      </c>
      <c r="BC16" s="214">
        <v>12.809287189999999</v>
      </c>
      <c r="BD16" s="214">
        <v>13.400040949999999</v>
      </c>
      <c r="BE16" s="214">
        <v>12.99150386</v>
      </c>
      <c r="BF16" s="214">
        <v>13.06913434</v>
      </c>
      <c r="BG16" s="214">
        <v>12.61323</v>
      </c>
      <c r="BH16" s="214">
        <v>12.22946</v>
      </c>
      <c r="BI16" s="355">
        <v>11.02796</v>
      </c>
      <c r="BJ16" s="355">
        <v>11.032360000000001</v>
      </c>
      <c r="BK16" s="355">
        <v>11.97784</v>
      </c>
      <c r="BL16" s="355">
        <v>12.06953</v>
      </c>
      <c r="BM16" s="355">
        <v>11.966559999999999</v>
      </c>
      <c r="BN16" s="355">
        <v>11.90137</v>
      </c>
      <c r="BO16" s="355">
        <v>12.42226</v>
      </c>
      <c r="BP16" s="355">
        <v>12.61295</v>
      </c>
      <c r="BQ16" s="355">
        <v>12.665229999999999</v>
      </c>
      <c r="BR16" s="355">
        <v>12.993790000000001</v>
      </c>
      <c r="BS16" s="355">
        <v>12.671519999999999</v>
      </c>
      <c r="BT16" s="355">
        <v>12.307689999999999</v>
      </c>
      <c r="BU16" s="355">
        <v>11.28171</v>
      </c>
      <c r="BV16" s="355">
        <v>11.40157</v>
      </c>
    </row>
    <row r="17" spans="1:74" ht="11.1" customHeight="1" x14ac:dyDescent="0.2">
      <c r="A17" s="84" t="s">
        <v>666</v>
      </c>
      <c r="B17" s="189" t="s">
        <v>551</v>
      </c>
      <c r="C17" s="214">
        <v>9.15</v>
      </c>
      <c r="D17" s="214">
        <v>9.23</v>
      </c>
      <c r="E17" s="214">
        <v>9.35</v>
      </c>
      <c r="F17" s="214">
        <v>10.43</v>
      </c>
      <c r="G17" s="214">
        <v>12.61</v>
      </c>
      <c r="H17" s="214">
        <v>15.02</v>
      </c>
      <c r="I17" s="214">
        <v>16.3</v>
      </c>
      <c r="J17" s="214">
        <v>16.43</v>
      </c>
      <c r="K17" s="214">
        <v>15.69</v>
      </c>
      <c r="L17" s="214">
        <v>12.38</v>
      </c>
      <c r="M17" s="214">
        <v>10.039999999999999</v>
      </c>
      <c r="N17" s="214">
        <v>9.14</v>
      </c>
      <c r="O17" s="214">
        <v>9.26</v>
      </c>
      <c r="P17" s="214">
        <v>9.77</v>
      </c>
      <c r="Q17" s="214">
        <v>10.7</v>
      </c>
      <c r="R17" s="214">
        <v>11.76</v>
      </c>
      <c r="S17" s="214">
        <v>13.6</v>
      </c>
      <c r="T17" s="214">
        <v>16.13</v>
      </c>
      <c r="U17" s="214">
        <v>17.23</v>
      </c>
      <c r="V17" s="214">
        <v>17.41</v>
      </c>
      <c r="W17" s="214">
        <v>16.27</v>
      </c>
      <c r="X17" s="214">
        <v>13.11</v>
      </c>
      <c r="Y17" s="214">
        <v>10.19</v>
      </c>
      <c r="Z17" s="214">
        <v>10.01</v>
      </c>
      <c r="AA17" s="214">
        <v>9.5</v>
      </c>
      <c r="AB17" s="214">
        <v>9.08</v>
      </c>
      <c r="AC17" s="214">
        <v>9.2799999999999994</v>
      </c>
      <c r="AD17" s="214">
        <v>10.43</v>
      </c>
      <c r="AE17" s="214">
        <v>12.73</v>
      </c>
      <c r="AF17" s="214">
        <v>15.07</v>
      </c>
      <c r="AG17" s="214">
        <v>16.28</v>
      </c>
      <c r="AH17" s="214">
        <v>16.88</v>
      </c>
      <c r="AI17" s="214">
        <v>16.399999999999999</v>
      </c>
      <c r="AJ17" s="214">
        <v>12.6</v>
      </c>
      <c r="AK17" s="214">
        <v>10.02</v>
      </c>
      <c r="AL17" s="214">
        <v>9.27</v>
      </c>
      <c r="AM17" s="214">
        <v>8.2799999999999994</v>
      </c>
      <c r="AN17" s="214">
        <v>8.36</v>
      </c>
      <c r="AO17" s="214">
        <v>9.19</v>
      </c>
      <c r="AP17" s="214">
        <v>9.65</v>
      </c>
      <c r="AQ17" s="214">
        <v>11.62</v>
      </c>
      <c r="AR17" s="214">
        <v>14.43</v>
      </c>
      <c r="AS17" s="214">
        <v>16.55</v>
      </c>
      <c r="AT17" s="214">
        <v>17.600000000000001</v>
      </c>
      <c r="AU17" s="214">
        <v>16.78</v>
      </c>
      <c r="AV17" s="214">
        <v>13.74</v>
      </c>
      <c r="AW17" s="214">
        <v>10.77</v>
      </c>
      <c r="AX17" s="214">
        <v>9.06</v>
      </c>
      <c r="AY17" s="214">
        <v>9.3800000000000008</v>
      </c>
      <c r="AZ17" s="214">
        <v>10.06</v>
      </c>
      <c r="BA17" s="214">
        <v>9.9</v>
      </c>
      <c r="BB17" s="214">
        <v>11.35</v>
      </c>
      <c r="BC17" s="214">
        <v>13.18</v>
      </c>
      <c r="BD17" s="214">
        <v>15.96</v>
      </c>
      <c r="BE17" s="214">
        <v>17.75</v>
      </c>
      <c r="BF17" s="214">
        <v>18.09</v>
      </c>
      <c r="BG17" s="214">
        <v>16.730650000000001</v>
      </c>
      <c r="BH17" s="214">
        <v>13.65826</v>
      </c>
      <c r="BI17" s="355">
        <v>10.987360000000001</v>
      </c>
      <c r="BJ17" s="355">
        <v>9.9451319999999992</v>
      </c>
      <c r="BK17" s="355">
        <v>9.7004979999999996</v>
      </c>
      <c r="BL17" s="355">
        <v>9.7366250000000001</v>
      </c>
      <c r="BM17" s="355">
        <v>10.05372</v>
      </c>
      <c r="BN17" s="355">
        <v>10.92309</v>
      </c>
      <c r="BO17" s="355">
        <v>12.840809999999999</v>
      </c>
      <c r="BP17" s="355">
        <v>15.18286</v>
      </c>
      <c r="BQ17" s="355">
        <v>16.48798</v>
      </c>
      <c r="BR17" s="355">
        <v>17.270800000000001</v>
      </c>
      <c r="BS17" s="355">
        <v>16.220469999999999</v>
      </c>
      <c r="BT17" s="355">
        <v>13.16544</v>
      </c>
      <c r="BU17" s="355">
        <v>10.778589999999999</v>
      </c>
      <c r="BV17" s="355">
        <v>9.8876139999999992</v>
      </c>
    </row>
    <row r="18" spans="1:74" ht="11.1" customHeight="1" x14ac:dyDescent="0.2">
      <c r="A18" s="84"/>
      <c r="B18" s="88" t="s">
        <v>1254</v>
      </c>
      <c r="C18" s="231"/>
      <c r="D18" s="231"/>
      <c r="E18" s="231"/>
      <c r="F18" s="231"/>
      <c r="G18" s="231"/>
      <c r="H18" s="231"/>
      <c r="I18" s="231"/>
      <c r="J18" s="231"/>
      <c r="K18" s="231"/>
      <c r="L18" s="231"/>
      <c r="M18" s="231"/>
      <c r="N18" s="231"/>
      <c r="O18" s="231"/>
      <c r="P18" s="231"/>
      <c r="Q18" s="231"/>
      <c r="R18" s="231"/>
      <c r="S18" s="231"/>
      <c r="T18" s="231"/>
      <c r="U18" s="231"/>
      <c r="V18" s="231"/>
      <c r="W18" s="231"/>
      <c r="X18" s="231"/>
      <c r="Y18" s="231"/>
      <c r="Z18" s="231"/>
      <c r="AA18" s="231"/>
      <c r="AB18" s="231"/>
      <c r="AC18" s="231"/>
      <c r="AD18" s="231"/>
      <c r="AE18" s="231"/>
      <c r="AF18" s="231"/>
      <c r="AG18" s="231"/>
      <c r="AH18" s="231"/>
      <c r="AI18" s="231"/>
      <c r="AJ18" s="231"/>
      <c r="AK18" s="231"/>
      <c r="AL18" s="231"/>
      <c r="AM18" s="231"/>
      <c r="AN18" s="231"/>
      <c r="AO18" s="231"/>
      <c r="AP18" s="231"/>
      <c r="AQ18" s="231"/>
      <c r="AR18" s="231"/>
      <c r="AS18" s="231"/>
      <c r="AT18" s="231"/>
      <c r="AU18" s="231"/>
      <c r="AV18" s="231"/>
      <c r="AW18" s="231"/>
      <c r="AX18" s="231"/>
      <c r="AY18" s="231"/>
      <c r="AZ18" s="231"/>
      <c r="BA18" s="231"/>
      <c r="BB18" s="231"/>
      <c r="BC18" s="231"/>
      <c r="BD18" s="231"/>
      <c r="BE18" s="231"/>
      <c r="BF18" s="231"/>
      <c r="BG18" s="231"/>
      <c r="BH18" s="231"/>
      <c r="BI18" s="390"/>
      <c r="BJ18" s="390"/>
      <c r="BK18" s="390"/>
      <c r="BL18" s="390"/>
      <c r="BM18" s="390"/>
      <c r="BN18" s="390"/>
      <c r="BO18" s="390"/>
      <c r="BP18" s="390"/>
      <c r="BQ18" s="390"/>
      <c r="BR18" s="390"/>
      <c r="BS18" s="390"/>
      <c r="BT18" s="390"/>
      <c r="BU18" s="390"/>
      <c r="BV18" s="390"/>
    </row>
    <row r="19" spans="1:74" ht="11.1" customHeight="1" x14ac:dyDescent="0.2">
      <c r="A19" s="84" t="s">
        <v>854</v>
      </c>
      <c r="B19" s="189" t="s">
        <v>570</v>
      </c>
      <c r="C19" s="214">
        <v>10.8594679</v>
      </c>
      <c r="D19" s="214">
        <v>10.779335530000001</v>
      </c>
      <c r="E19" s="214">
        <v>10.92713799</v>
      </c>
      <c r="F19" s="214">
        <v>10.687865970000001</v>
      </c>
      <c r="G19" s="214">
        <v>10.98748391</v>
      </c>
      <c r="H19" s="214">
        <v>10.51305842</v>
      </c>
      <c r="I19" s="214">
        <v>10.16016086</v>
      </c>
      <c r="J19" s="214">
        <v>10.27930673</v>
      </c>
      <c r="K19" s="214">
        <v>9.9095470139999993</v>
      </c>
      <c r="L19" s="214">
        <v>9.8585163090000005</v>
      </c>
      <c r="M19" s="214">
        <v>10.1839561</v>
      </c>
      <c r="N19" s="214">
        <v>10.49526687</v>
      </c>
      <c r="O19" s="214">
        <v>10.949164189999999</v>
      </c>
      <c r="P19" s="214">
        <v>11.505950670000001</v>
      </c>
      <c r="Q19" s="214">
        <v>12.27461894</v>
      </c>
      <c r="R19" s="214">
        <v>13.1911478</v>
      </c>
      <c r="S19" s="214">
        <v>12.65951707</v>
      </c>
      <c r="T19" s="214">
        <v>12.64354271</v>
      </c>
      <c r="U19" s="214">
        <v>11.9462043</v>
      </c>
      <c r="V19" s="214">
        <v>11.78047553</v>
      </c>
      <c r="W19" s="214">
        <v>11.84500757</v>
      </c>
      <c r="X19" s="214">
        <v>11.092745109999999</v>
      </c>
      <c r="Y19" s="214">
        <v>11.33594493</v>
      </c>
      <c r="Z19" s="214">
        <v>11.60554333</v>
      </c>
      <c r="AA19" s="214">
        <v>11.50181765</v>
      </c>
      <c r="AB19" s="214">
        <v>10.831036409999999</v>
      </c>
      <c r="AC19" s="214">
        <v>9.9426690640000004</v>
      </c>
      <c r="AD19" s="214">
        <v>10.39597461</v>
      </c>
      <c r="AE19" s="214">
        <v>10.15225416</v>
      </c>
      <c r="AF19" s="214">
        <v>9.5310747560000006</v>
      </c>
      <c r="AG19" s="214">
        <v>9.4250608230000008</v>
      </c>
      <c r="AH19" s="214">
        <v>9.7144956849999993</v>
      </c>
      <c r="AI19" s="214">
        <v>10.022463910000001</v>
      </c>
      <c r="AJ19" s="214">
        <v>8.7889949539999996</v>
      </c>
      <c r="AK19" s="214">
        <v>8.9040560370000001</v>
      </c>
      <c r="AL19" s="214">
        <v>9.5750575280000003</v>
      </c>
      <c r="AM19" s="214">
        <v>8.8406131180000003</v>
      </c>
      <c r="AN19" s="214">
        <v>8.7903303939999997</v>
      </c>
      <c r="AO19" s="214">
        <v>8.7671459489999997</v>
      </c>
      <c r="AP19" s="214">
        <v>9.3906425650000003</v>
      </c>
      <c r="AQ19" s="214">
        <v>9.5186809029999999</v>
      </c>
      <c r="AR19" s="214">
        <v>10.04452708</v>
      </c>
      <c r="AS19" s="214">
        <v>10.232720179999999</v>
      </c>
      <c r="AT19" s="214">
        <v>10.676538300000001</v>
      </c>
      <c r="AU19" s="214">
        <v>10.309738919999999</v>
      </c>
      <c r="AV19" s="214">
        <v>9.8392592560000001</v>
      </c>
      <c r="AW19" s="214">
        <v>9.4971183680000006</v>
      </c>
      <c r="AX19" s="214">
        <v>9.4670590580000002</v>
      </c>
      <c r="AY19" s="214">
        <v>9.4866893769999994</v>
      </c>
      <c r="AZ19" s="214">
        <v>9.8691829729999991</v>
      </c>
      <c r="BA19" s="214">
        <v>9.3422754559999994</v>
      </c>
      <c r="BB19" s="214">
        <v>9.7258979310000004</v>
      </c>
      <c r="BC19" s="214">
        <v>10.261776040000001</v>
      </c>
      <c r="BD19" s="214">
        <v>10.08335215</v>
      </c>
      <c r="BE19" s="214">
        <v>10.66086159</v>
      </c>
      <c r="BF19" s="214">
        <v>10.757738979999999</v>
      </c>
      <c r="BG19" s="214">
        <v>10.61519</v>
      </c>
      <c r="BH19" s="214">
        <v>10.227069999999999</v>
      </c>
      <c r="BI19" s="355">
        <v>10.587479999999999</v>
      </c>
      <c r="BJ19" s="355">
        <v>10.86336</v>
      </c>
      <c r="BK19" s="355">
        <v>10.883889999999999</v>
      </c>
      <c r="BL19" s="355">
        <v>10.782719999999999</v>
      </c>
      <c r="BM19" s="355">
        <v>10.606120000000001</v>
      </c>
      <c r="BN19" s="355">
        <v>10.683070000000001</v>
      </c>
      <c r="BO19" s="355">
        <v>10.553699999999999</v>
      </c>
      <c r="BP19" s="355">
        <v>10.357889999999999</v>
      </c>
      <c r="BQ19" s="355">
        <v>10.34094</v>
      </c>
      <c r="BR19" s="355">
        <v>10.41164</v>
      </c>
      <c r="BS19" s="355">
        <v>10.470230000000001</v>
      </c>
      <c r="BT19" s="355">
        <v>9.6843050000000002</v>
      </c>
      <c r="BU19" s="355">
        <v>9.6942789999999999</v>
      </c>
      <c r="BV19" s="355">
        <v>10.268359999999999</v>
      </c>
    </row>
    <row r="20" spans="1:74" ht="11.1" customHeight="1" x14ac:dyDescent="0.2">
      <c r="A20" s="84" t="s">
        <v>855</v>
      </c>
      <c r="B20" s="187" t="s">
        <v>603</v>
      </c>
      <c r="C20" s="214">
        <v>8.7705542380000008</v>
      </c>
      <c r="D20" s="214">
        <v>8.8119516699999991</v>
      </c>
      <c r="E20" s="214">
        <v>8.8381706189999996</v>
      </c>
      <c r="F20" s="214">
        <v>8.6728811940000003</v>
      </c>
      <c r="G20" s="214">
        <v>8.7579198100000006</v>
      </c>
      <c r="H20" s="214">
        <v>8.4568564560000006</v>
      </c>
      <c r="I20" s="214">
        <v>7.8089606150000002</v>
      </c>
      <c r="J20" s="214">
        <v>7.8477125560000003</v>
      </c>
      <c r="K20" s="214">
        <v>10.83760395</v>
      </c>
      <c r="L20" s="214">
        <v>8.3812220449999995</v>
      </c>
      <c r="M20" s="214">
        <v>8.231558132</v>
      </c>
      <c r="N20" s="214">
        <v>8.2271948750000004</v>
      </c>
      <c r="O20" s="214">
        <v>8.751067784</v>
      </c>
      <c r="P20" s="214">
        <v>9.6087691559999993</v>
      </c>
      <c r="Q20" s="214">
        <v>9.6702424560000004</v>
      </c>
      <c r="R20" s="214">
        <v>9.2452630730000003</v>
      </c>
      <c r="S20" s="214">
        <v>9.0700622830000004</v>
      </c>
      <c r="T20" s="214">
        <v>8.5525844830000004</v>
      </c>
      <c r="U20" s="214">
        <v>8.4337259119999999</v>
      </c>
      <c r="V20" s="214">
        <v>7.9293653810000002</v>
      </c>
      <c r="W20" s="214">
        <v>7.8099374690000003</v>
      </c>
      <c r="X20" s="214">
        <v>7.881615451</v>
      </c>
      <c r="Y20" s="214">
        <v>7.9478006839999997</v>
      </c>
      <c r="Z20" s="214">
        <v>8.1975510239999991</v>
      </c>
      <c r="AA20" s="214">
        <v>8.0651386800000004</v>
      </c>
      <c r="AB20" s="214">
        <v>7.8336708330000002</v>
      </c>
      <c r="AC20" s="214">
        <v>7.6823988740000004</v>
      </c>
      <c r="AD20" s="214">
        <v>7.5661365419999997</v>
      </c>
      <c r="AE20" s="214">
        <v>7.1842448570000004</v>
      </c>
      <c r="AF20" s="214">
        <v>7.3847699889999996</v>
      </c>
      <c r="AG20" s="214">
        <v>6.7313267349999997</v>
      </c>
      <c r="AH20" s="214">
        <v>6.3852002690000003</v>
      </c>
      <c r="AI20" s="214">
        <v>6.596464836</v>
      </c>
      <c r="AJ20" s="214">
        <v>6.7643950310000003</v>
      </c>
      <c r="AK20" s="214">
        <v>6.878983753</v>
      </c>
      <c r="AL20" s="214">
        <v>7.1663065469999996</v>
      </c>
      <c r="AM20" s="214">
        <v>6.944261204</v>
      </c>
      <c r="AN20" s="214">
        <v>6.9514940259999998</v>
      </c>
      <c r="AO20" s="214">
        <v>6.8548881750000001</v>
      </c>
      <c r="AP20" s="214">
        <v>6.5179743500000002</v>
      </c>
      <c r="AQ20" s="214">
        <v>6.4409824550000003</v>
      </c>
      <c r="AR20" s="214">
        <v>6.3306232610000004</v>
      </c>
      <c r="AS20" s="214">
        <v>6.2508954010000002</v>
      </c>
      <c r="AT20" s="214">
        <v>5.9151596</v>
      </c>
      <c r="AU20" s="214">
        <v>6.0239190210000002</v>
      </c>
      <c r="AV20" s="214">
        <v>6.2649539399999998</v>
      </c>
      <c r="AW20" s="214">
        <v>6.6972944200000004</v>
      </c>
      <c r="AX20" s="214">
        <v>7.0576170969999996</v>
      </c>
      <c r="AY20" s="214">
        <v>7.5103996769999997</v>
      </c>
      <c r="AZ20" s="214">
        <v>7.8600664299999998</v>
      </c>
      <c r="BA20" s="214">
        <v>7.6390444520000003</v>
      </c>
      <c r="BB20" s="214">
        <v>7.4698040780000001</v>
      </c>
      <c r="BC20" s="214">
        <v>7.3868435510000001</v>
      </c>
      <c r="BD20" s="214">
        <v>7.3931020180000004</v>
      </c>
      <c r="BE20" s="214">
        <v>7.5079813590000004</v>
      </c>
      <c r="BF20" s="214">
        <v>6.6445526719999997</v>
      </c>
      <c r="BG20" s="214">
        <v>6.861586</v>
      </c>
      <c r="BH20" s="214">
        <v>7.1495369999999996</v>
      </c>
      <c r="BI20" s="355">
        <v>7.4186930000000002</v>
      </c>
      <c r="BJ20" s="355">
        <v>7.8376869999999998</v>
      </c>
      <c r="BK20" s="355">
        <v>7.7443039999999996</v>
      </c>
      <c r="BL20" s="355">
        <v>7.7743799999999998</v>
      </c>
      <c r="BM20" s="355">
        <v>7.9794830000000001</v>
      </c>
      <c r="BN20" s="355">
        <v>7.8796689999999998</v>
      </c>
      <c r="BO20" s="355">
        <v>7.8162060000000002</v>
      </c>
      <c r="BP20" s="355">
        <v>7.6190290000000003</v>
      </c>
      <c r="BQ20" s="355">
        <v>7.2061729999999997</v>
      </c>
      <c r="BR20" s="355">
        <v>7.0797610000000004</v>
      </c>
      <c r="BS20" s="355">
        <v>7.1731800000000003</v>
      </c>
      <c r="BT20" s="355">
        <v>7.4325330000000003</v>
      </c>
      <c r="BU20" s="355">
        <v>7.5953900000000001</v>
      </c>
      <c r="BV20" s="355">
        <v>7.7791540000000001</v>
      </c>
    </row>
    <row r="21" spans="1:74" ht="11.1" customHeight="1" x14ac:dyDescent="0.2">
      <c r="A21" s="84" t="s">
        <v>856</v>
      </c>
      <c r="B21" s="189" t="s">
        <v>571</v>
      </c>
      <c r="C21" s="214">
        <v>6.824369635</v>
      </c>
      <c r="D21" s="214">
        <v>6.717589609</v>
      </c>
      <c r="E21" s="214">
        <v>6.6396514340000001</v>
      </c>
      <c r="F21" s="214">
        <v>7.4441657499999998</v>
      </c>
      <c r="G21" s="214">
        <v>8.4806786370000005</v>
      </c>
      <c r="H21" s="214">
        <v>8.5704491180000009</v>
      </c>
      <c r="I21" s="214">
        <v>8.8083922189999999</v>
      </c>
      <c r="J21" s="214">
        <v>8.7765529369999999</v>
      </c>
      <c r="K21" s="214">
        <v>8.1903517949999998</v>
      </c>
      <c r="L21" s="214">
        <v>7.0321561719999996</v>
      </c>
      <c r="M21" s="214">
        <v>6.7284926870000001</v>
      </c>
      <c r="N21" s="214">
        <v>6.7035140880000004</v>
      </c>
      <c r="O21" s="214">
        <v>7.1695938119999996</v>
      </c>
      <c r="P21" s="214">
        <v>7.8549313859999996</v>
      </c>
      <c r="Q21" s="214">
        <v>9.2280553110000003</v>
      </c>
      <c r="R21" s="214">
        <v>9.4565034620000006</v>
      </c>
      <c r="S21" s="214">
        <v>10.132855129999999</v>
      </c>
      <c r="T21" s="214">
        <v>10.96230287</v>
      </c>
      <c r="U21" s="214">
        <v>10.83204155</v>
      </c>
      <c r="V21" s="214">
        <v>10.37095931</v>
      </c>
      <c r="W21" s="214">
        <v>9.2623898659999995</v>
      </c>
      <c r="X21" s="214">
        <v>7.8945550090000003</v>
      </c>
      <c r="Y21" s="214">
        <v>7.3413115360000001</v>
      </c>
      <c r="Z21" s="214">
        <v>7.6496861850000002</v>
      </c>
      <c r="AA21" s="214">
        <v>7.0805555580000004</v>
      </c>
      <c r="AB21" s="214">
        <v>6.7563242749999999</v>
      </c>
      <c r="AC21" s="214">
        <v>6.9808186619999999</v>
      </c>
      <c r="AD21" s="214">
        <v>6.8994130250000003</v>
      </c>
      <c r="AE21" s="214">
        <v>7.8169754290000002</v>
      </c>
      <c r="AF21" s="214">
        <v>8.7211013279999996</v>
      </c>
      <c r="AG21" s="214">
        <v>8.9610514319999997</v>
      </c>
      <c r="AH21" s="214">
        <v>8.9562745439999993</v>
      </c>
      <c r="AI21" s="214">
        <v>8.5545919690000005</v>
      </c>
      <c r="AJ21" s="214">
        <v>6.8403335099999998</v>
      </c>
      <c r="AK21" s="214">
        <v>6.3313978000000004</v>
      </c>
      <c r="AL21" s="214">
        <v>5.9966791439999998</v>
      </c>
      <c r="AM21" s="214">
        <v>5.7411603409999996</v>
      </c>
      <c r="AN21" s="214">
        <v>5.8591697749999998</v>
      </c>
      <c r="AO21" s="214">
        <v>6.0864669530000004</v>
      </c>
      <c r="AP21" s="214">
        <v>6.0765025760000002</v>
      </c>
      <c r="AQ21" s="214">
        <v>6.8465933679999997</v>
      </c>
      <c r="AR21" s="214">
        <v>7.858121197</v>
      </c>
      <c r="AS21" s="214">
        <v>8.8453208849999996</v>
      </c>
      <c r="AT21" s="214">
        <v>8.9495541089999993</v>
      </c>
      <c r="AU21" s="214">
        <v>8.5384257669999997</v>
      </c>
      <c r="AV21" s="214">
        <v>7.3957845630000003</v>
      </c>
      <c r="AW21" s="214">
        <v>6.7441726089999996</v>
      </c>
      <c r="AX21" s="214">
        <v>6.1393545820000002</v>
      </c>
      <c r="AY21" s="214">
        <v>6.6240961900000004</v>
      </c>
      <c r="AZ21" s="214">
        <v>6.7742887959999996</v>
      </c>
      <c r="BA21" s="214">
        <v>6.5151409009999997</v>
      </c>
      <c r="BB21" s="214">
        <v>7.4220947209999997</v>
      </c>
      <c r="BC21" s="214">
        <v>7.7857539530000004</v>
      </c>
      <c r="BD21" s="214">
        <v>8.9753815620000008</v>
      </c>
      <c r="BE21" s="214">
        <v>9.1057939389999998</v>
      </c>
      <c r="BF21" s="214">
        <v>9.1414573640000008</v>
      </c>
      <c r="BG21" s="214">
        <v>8.5663129999999992</v>
      </c>
      <c r="BH21" s="214">
        <v>7.3587090000000002</v>
      </c>
      <c r="BI21" s="355">
        <v>6.7634439999999998</v>
      </c>
      <c r="BJ21" s="355">
        <v>6.7532240000000003</v>
      </c>
      <c r="BK21" s="355">
        <v>6.6995430000000002</v>
      </c>
      <c r="BL21" s="355">
        <v>6.5162089999999999</v>
      </c>
      <c r="BM21" s="355">
        <v>6.8932510000000002</v>
      </c>
      <c r="BN21" s="355">
        <v>7.2367039999999996</v>
      </c>
      <c r="BO21" s="355">
        <v>8.084721</v>
      </c>
      <c r="BP21" s="355">
        <v>8.9128830000000008</v>
      </c>
      <c r="BQ21" s="355">
        <v>9.2914259999999995</v>
      </c>
      <c r="BR21" s="355">
        <v>9.4333849999999995</v>
      </c>
      <c r="BS21" s="355">
        <v>8.7715259999999997</v>
      </c>
      <c r="BT21" s="355">
        <v>7.5367889999999997</v>
      </c>
      <c r="BU21" s="355">
        <v>7.0656129999999999</v>
      </c>
      <c r="BV21" s="355">
        <v>6.9837619999999996</v>
      </c>
    </row>
    <row r="22" spans="1:74" ht="11.1" customHeight="1" x14ac:dyDescent="0.2">
      <c r="A22" s="84" t="s">
        <v>857</v>
      </c>
      <c r="B22" s="189" t="s">
        <v>572</v>
      </c>
      <c r="C22" s="214">
        <v>6.9537461470000004</v>
      </c>
      <c r="D22" s="214">
        <v>7.029051827</v>
      </c>
      <c r="E22" s="214">
        <v>7.0584006629999996</v>
      </c>
      <c r="F22" s="214">
        <v>7.2695046169999999</v>
      </c>
      <c r="G22" s="214">
        <v>7.9920122119999997</v>
      </c>
      <c r="H22" s="214">
        <v>9.2082068410000009</v>
      </c>
      <c r="I22" s="214">
        <v>9.7191648560000008</v>
      </c>
      <c r="J22" s="214">
        <v>9.3795642079999997</v>
      </c>
      <c r="K22" s="214">
        <v>8.8528966849999993</v>
      </c>
      <c r="L22" s="214">
        <v>7.6482604649999999</v>
      </c>
      <c r="M22" s="214">
        <v>7.3443764890000001</v>
      </c>
      <c r="N22" s="214">
        <v>7.266938734</v>
      </c>
      <c r="O22" s="214">
        <v>7.6509393189999999</v>
      </c>
      <c r="P22" s="214">
        <v>8.2886276980000009</v>
      </c>
      <c r="Q22" s="214">
        <v>9.0283083079999997</v>
      </c>
      <c r="R22" s="214">
        <v>8.989410479</v>
      </c>
      <c r="S22" s="214">
        <v>8.9815124879999999</v>
      </c>
      <c r="T22" s="214">
        <v>10.27052392</v>
      </c>
      <c r="U22" s="214">
        <v>10.589279060000001</v>
      </c>
      <c r="V22" s="214">
        <v>10.124805029999999</v>
      </c>
      <c r="W22" s="214">
        <v>9.8824935350000001</v>
      </c>
      <c r="X22" s="214">
        <v>8.7892528859999999</v>
      </c>
      <c r="Y22" s="214">
        <v>8.1593667510000003</v>
      </c>
      <c r="Z22" s="214">
        <v>8.275460399</v>
      </c>
      <c r="AA22" s="214">
        <v>7.8404527540000002</v>
      </c>
      <c r="AB22" s="214">
        <v>7.3395944010000003</v>
      </c>
      <c r="AC22" s="214">
        <v>7.7901399910000002</v>
      </c>
      <c r="AD22" s="214">
        <v>7.7129860649999999</v>
      </c>
      <c r="AE22" s="214">
        <v>7.70497326</v>
      </c>
      <c r="AF22" s="214">
        <v>8.8318221270000006</v>
      </c>
      <c r="AG22" s="214">
        <v>9.0593965250000004</v>
      </c>
      <c r="AH22" s="214">
        <v>9.2399489070000005</v>
      </c>
      <c r="AI22" s="214">
        <v>8.7680910260000005</v>
      </c>
      <c r="AJ22" s="214">
        <v>7.3989191060000001</v>
      </c>
      <c r="AK22" s="214">
        <v>6.9042120660000004</v>
      </c>
      <c r="AL22" s="214">
        <v>6.2954304949999997</v>
      </c>
      <c r="AM22" s="214">
        <v>6.1203548889999997</v>
      </c>
      <c r="AN22" s="214">
        <v>6.1920242630000004</v>
      </c>
      <c r="AO22" s="214">
        <v>6.4530098540000003</v>
      </c>
      <c r="AP22" s="214">
        <v>6.2414343670000001</v>
      </c>
      <c r="AQ22" s="214">
        <v>6.7589390529999998</v>
      </c>
      <c r="AR22" s="214">
        <v>7.7555308910000003</v>
      </c>
      <c r="AS22" s="214">
        <v>8.4735265339999994</v>
      </c>
      <c r="AT22" s="214">
        <v>8.6666706940000005</v>
      </c>
      <c r="AU22" s="214">
        <v>8.3105499169999995</v>
      </c>
      <c r="AV22" s="214">
        <v>7.3580721609999999</v>
      </c>
      <c r="AW22" s="214">
        <v>6.9740762900000002</v>
      </c>
      <c r="AX22" s="214">
        <v>6.5417530709999996</v>
      </c>
      <c r="AY22" s="214">
        <v>6.974473412</v>
      </c>
      <c r="AZ22" s="214">
        <v>7.0888379669999999</v>
      </c>
      <c r="BA22" s="214">
        <v>6.7931808900000004</v>
      </c>
      <c r="BB22" s="214">
        <v>7.1739175319999999</v>
      </c>
      <c r="BC22" s="214">
        <v>8.055561569</v>
      </c>
      <c r="BD22" s="214">
        <v>8.8691173659999993</v>
      </c>
      <c r="BE22" s="214">
        <v>9.157180168</v>
      </c>
      <c r="BF22" s="214">
        <v>9.3220094689999993</v>
      </c>
      <c r="BG22" s="214">
        <v>8.7835149999999995</v>
      </c>
      <c r="BH22" s="214">
        <v>7.6644459999999999</v>
      </c>
      <c r="BI22" s="355">
        <v>7.3906609999999997</v>
      </c>
      <c r="BJ22" s="355">
        <v>7.146217</v>
      </c>
      <c r="BK22" s="355">
        <v>7.2916400000000001</v>
      </c>
      <c r="BL22" s="355">
        <v>7.584384</v>
      </c>
      <c r="BM22" s="355">
        <v>7.8640359999999996</v>
      </c>
      <c r="BN22" s="355">
        <v>7.7909420000000003</v>
      </c>
      <c r="BO22" s="355">
        <v>7.9643480000000002</v>
      </c>
      <c r="BP22" s="355">
        <v>8.7958029999999994</v>
      </c>
      <c r="BQ22" s="355">
        <v>9.1620329999999992</v>
      </c>
      <c r="BR22" s="355">
        <v>9.3012910000000009</v>
      </c>
      <c r="BS22" s="355">
        <v>8.7044180000000004</v>
      </c>
      <c r="BT22" s="355">
        <v>7.6296439999999999</v>
      </c>
      <c r="BU22" s="355">
        <v>7.5035879999999997</v>
      </c>
      <c r="BV22" s="355">
        <v>7.3108219999999999</v>
      </c>
    </row>
    <row r="23" spans="1:74" ht="11.1" customHeight="1" x14ac:dyDescent="0.2">
      <c r="A23" s="84" t="s">
        <v>858</v>
      </c>
      <c r="B23" s="189" t="s">
        <v>573</v>
      </c>
      <c r="C23" s="214">
        <v>9.063745484</v>
      </c>
      <c r="D23" s="214">
        <v>8.7342156440000007</v>
      </c>
      <c r="E23" s="214">
        <v>8.5959300840000008</v>
      </c>
      <c r="F23" s="214">
        <v>9.4864158270000001</v>
      </c>
      <c r="G23" s="214">
        <v>10.178665560000001</v>
      </c>
      <c r="H23" s="214">
        <v>10.57059819</v>
      </c>
      <c r="I23" s="214">
        <v>10.649277379999999</v>
      </c>
      <c r="J23" s="214">
        <v>10.447997129999999</v>
      </c>
      <c r="K23" s="214">
        <v>10.324482339999999</v>
      </c>
      <c r="L23" s="214">
        <v>9.8917607039999993</v>
      </c>
      <c r="M23" s="214">
        <v>9.1890162059999998</v>
      </c>
      <c r="N23" s="214">
        <v>9.1591645279999998</v>
      </c>
      <c r="O23" s="214">
        <v>8.9988169809999992</v>
      </c>
      <c r="P23" s="214">
        <v>9.4926122999999993</v>
      </c>
      <c r="Q23" s="214">
        <v>9.4632007809999994</v>
      </c>
      <c r="R23" s="214">
        <v>10.215184499999999</v>
      </c>
      <c r="S23" s="214">
        <v>10.65156327</v>
      </c>
      <c r="T23" s="214">
        <v>11.09349248</v>
      </c>
      <c r="U23" s="214">
        <v>11.285472199999999</v>
      </c>
      <c r="V23" s="214">
        <v>10.86470194</v>
      </c>
      <c r="W23" s="214">
        <v>10.704298639999999</v>
      </c>
      <c r="X23" s="214">
        <v>10.552160629999999</v>
      </c>
      <c r="Y23" s="214">
        <v>9.0413302029999993</v>
      </c>
      <c r="Z23" s="214">
        <v>9.5287930329999995</v>
      </c>
      <c r="AA23" s="214">
        <v>8.8782768829999998</v>
      </c>
      <c r="AB23" s="214">
        <v>8.2558590689999996</v>
      </c>
      <c r="AC23" s="214">
        <v>8.3404726890000003</v>
      </c>
      <c r="AD23" s="214">
        <v>8.9323417389999999</v>
      </c>
      <c r="AE23" s="214">
        <v>9.2928238390000004</v>
      </c>
      <c r="AF23" s="214">
        <v>9.6566422559999996</v>
      </c>
      <c r="AG23" s="214">
        <v>9.5264820720000003</v>
      </c>
      <c r="AH23" s="214">
        <v>9.4934046819999995</v>
      </c>
      <c r="AI23" s="214">
        <v>9.6864952360000007</v>
      </c>
      <c r="AJ23" s="214">
        <v>8.8063945120000007</v>
      </c>
      <c r="AK23" s="214">
        <v>8.9492060319999993</v>
      </c>
      <c r="AL23" s="214">
        <v>8.9827150840000005</v>
      </c>
      <c r="AM23" s="214">
        <v>7.2846549759999997</v>
      </c>
      <c r="AN23" s="214">
        <v>7.4943051670000003</v>
      </c>
      <c r="AO23" s="214">
        <v>8.1456151939999994</v>
      </c>
      <c r="AP23" s="214">
        <v>8.0823772950000006</v>
      </c>
      <c r="AQ23" s="214">
        <v>8.2990489269999994</v>
      </c>
      <c r="AR23" s="214">
        <v>8.7815680389999997</v>
      </c>
      <c r="AS23" s="214">
        <v>9.3355482520000006</v>
      </c>
      <c r="AT23" s="214">
        <v>9.2819441279999992</v>
      </c>
      <c r="AU23" s="214">
        <v>9.3320122839999993</v>
      </c>
      <c r="AV23" s="214">
        <v>8.9728141239999992</v>
      </c>
      <c r="AW23" s="214">
        <v>8.6774064410000005</v>
      </c>
      <c r="AX23" s="214">
        <v>8.287262729</v>
      </c>
      <c r="AY23" s="214">
        <v>8.7085951799999997</v>
      </c>
      <c r="AZ23" s="214">
        <v>9.4084025439999994</v>
      </c>
      <c r="BA23" s="214">
        <v>8.5684176529999991</v>
      </c>
      <c r="BB23" s="214">
        <v>9.8983776789999993</v>
      </c>
      <c r="BC23" s="214">
        <v>10.07683213</v>
      </c>
      <c r="BD23" s="214">
        <v>10.160473530000001</v>
      </c>
      <c r="BE23" s="214">
        <v>9.9166973879999993</v>
      </c>
      <c r="BF23" s="214">
        <v>9.8077211290000008</v>
      </c>
      <c r="BG23" s="214">
        <v>9.6746400000000001</v>
      </c>
      <c r="BH23" s="214">
        <v>9.3292310000000001</v>
      </c>
      <c r="BI23" s="355">
        <v>8.9615559999999999</v>
      </c>
      <c r="BJ23" s="355">
        <v>8.7780939999999994</v>
      </c>
      <c r="BK23" s="355">
        <v>8.7382419999999996</v>
      </c>
      <c r="BL23" s="355">
        <v>8.7221729999999997</v>
      </c>
      <c r="BM23" s="355">
        <v>8.8963380000000001</v>
      </c>
      <c r="BN23" s="355">
        <v>9.2697780000000005</v>
      </c>
      <c r="BO23" s="355">
        <v>9.4758279999999999</v>
      </c>
      <c r="BP23" s="355">
        <v>9.7335609999999999</v>
      </c>
      <c r="BQ23" s="355">
        <v>9.9877059999999993</v>
      </c>
      <c r="BR23" s="355">
        <v>10.019030000000001</v>
      </c>
      <c r="BS23" s="355">
        <v>9.8301739999999995</v>
      </c>
      <c r="BT23" s="355">
        <v>9.2639639999999996</v>
      </c>
      <c r="BU23" s="355">
        <v>8.9028399999999994</v>
      </c>
      <c r="BV23" s="355">
        <v>8.6947589999999995</v>
      </c>
    </row>
    <row r="24" spans="1:74" ht="11.1" customHeight="1" x14ac:dyDescent="0.2">
      <c r="A24" s="84" t="s">
        <v>859</v>
      </c>
      <c r="B24" s="189" t="s">
        <v>574</v>
      </c>
      <c r="C24" s="214">
        <v>8.2000436259999994</v>
      </c>
      <c r="D24" s="214">
        <v>8.4077194750000004</v>
      </c>
      <c r="E24" s="214">
        <v>8.1724409480000002</v>
      </c>
      <c r="F24" s="214">
        <v>8.8449090649999995</v>
      </c>
      <c r="G24" s="214">
        <v>9.7283604609999994</v>
      </c>
      <c r="H24" s="214">
        <v>10.56728513</v>
      </c>
      <c r="I24" s="214">
        <v>10.51803041</v>
      </c>
      <c r="J24" s="214">
        <v>10.26963726</v>
      </c>
      <c r="K24" s="214">
        <v>10.295498889999999</v>
      </c>
      <c r="L24" s="214">
        <v>9.7667848759999991</v>
      </c>
      <c r="M24" s="214">
        <v>9.2215865279999996</v>
      </c>
      <c r="N24" s="214">
        <v>8.6614146850000004</v>
      </c>
      <c r="O24" s="214">
        <v>8.6249317370000007</v>
      </c>
      <c r="P24" s="214">
        <v>8.9558668659999991</v>
      </c>
      <c r="Q24" s="214">
        <v>9.2059517359999994</v>
      </c>
      <c r="R24" s="214">
        <v>10.06341896</v>
      </c>
      <c r="S24" s="214">
        <v>11.1221952</v>
      </c>
      <c r="T24" s="214">
        <v>11.34138606</v>
      </c>
      <c r="U24" s="214">
        <v>11.366710279999999</v>
      </c>
      <c r="V24" s="214">
        <v>11.120245000000001</v>
      </c>
      <c r="W24" s="214">
        <v>11.02625703</v>
      </c>
      <c r="X24" s="214">
        <v>10.753220300000001</v>
      </c>
      <c r="Y24" s="214">
        <v>9.4695381859999994</v>
      </c>
      <c r="Z24" s="214">
        <v>9.1325593559999998</v>
      </c>
      <c r="AA24" s="214">
        <v>8.8110057410000007</v>
      </c>
      <c r="AB24" s="214">
        <v>8.5939818730000006</v>
      </c>
      <c r="AC24" s="214">
        <v>8.0411946870000008</v>
      </c>
      <c r="AD24" s="214">
        <v>9.4319646959999996</v>
      </c>
      <c r="AE24" s="214">
        <v>9.7148137769999998</v>
      </c>
      <c r="AF24" s="214">
        <v>9.8251318409999993</v>
      </c>
      <c r="AG24" s="214">
        <v>10.091044309999999</v>
      </c>
      <c r="AH24" s="214">
        <v>10.12717076</v>
      </c>
      <c r="AI24" s="214">
        <v>9.7442450800000007</v>
      </c>
      <c r="AJ24" s="214">
        <v>9.2987303489999995</v>
      </c>
      <c r="AK24" s="214">
        <v>9.0939189349999996</v>
      </c>
      <c r="AL24" s="214">
        <v>8.4971031979999996</v>
      </c>
      <c r="AM24" s="214">
        <v>7.521116803</v>
      </c>
      <c r="AN24" s="214">
        <v>7.3556117590000003</v>
      </c>
      <c r="AO24" s="214">
        <v>7.6664724020000001</v>
      </c>
      <c r="AP24" s="214">
        <v>8.332934281</v>
      </c>
      <c r="AQ24" s="214">
        <v>8.4582760070000003</v>
      </c>
      <c r="AR24" s="214">
        <v>9.0462627050000002</v>
      </c>
      <c r="AS24" s="214">
        <v>9.4984686000000007</v>
      </c>
      <c r="AT24" s="214">
        <v>10.01457059</v>
      </c>
      <c r="AU24" s="214">
        <v>9.7297268290000005</v>
      </c>
      <c r="AV24" s="214">
        <v>10.142868569999999</v>
      </c>
      <c r="AW24" s="214">
        <v>9.4870538829999997</v>
      </c>
      <c r="AX24" s="214">
        <v>8.4379116090000004</v>
      </c>
      <c r="AY24" s="214">
        <v>8.8172615200000006</v>
      </c>
      <c r="AZ24" s="214">
        <v>9.2648860600000003</v>
      </c>
      <c r="BA24" s="214">
        <v>9.1704339840000006</v>
      </c>
      <c r="BB24" s="214">
        <v>9.9429983150000005</v>
      </c>
      <c r="BC24" s="214">
        <v>10.3497427</v>
      </c>
      <c r="BD24" s="214">
        <v>10.634010930000001</v>
      </c>
      <c r="BE24" s="214">
        <v>10.698735080000001</v>
      </c>
      <c r="BF24" s="214">
        <v>10.87202372</v>
      </c>
      <c r="BG24" s="214">
        <v>10.46758</v>
      </c>
      <c r="BH24" s="214">
        <v>10.04034</v>
      </c>
      <c r="BI24" s="355">
        <v>9.4627140000000001</v>
      </c>
      <c r="BJ24" s="355">
        <v>8.752872</v>
      </c>
      <c r="BK24" s="355">
        <v>8.5469779999999993</v>
      </c>
      <c r="BL24" s="355">
        <v>8.7411829999999995</v>
      </c>
      <c r="BM24" s="355">
        <v>8.7957920000000005</v>
      </c>
      <c r="BN24" s="355">
        <v>9.4092359999999999</v>
      </c>
      <c r="BO24" s="355">
        <v>9.7557329999999993</v>
      </c>
      <c r="BP24" s="355">
        <v>9.9227939999999997</v>
      </c>
      <c r="BQ24" s="355">
        <v>10.10477</v>
      </c>
      <c r="BR24" s="355">
        <v>10.304119999999999</v>
      </c>
      <c r="BS24" s="355">
        <v>10.090310000000001</v>
      </c>
      <c r="BT24" s="355">
        <v>9.712161</v>
      </c>
      <c r="BU24" s="355">
        <v>9.2488720000000004</v>
      </c>
      <c r="BV24" s="355">
        <v>8.6392830000000007</v>
      </c>
    </row>
    <row r="25" spans="1:74" ht="11.1" customHeight="1" x14ac:dyDescent="0.2">
      <c r="A25" s="84" t="s">
        <v>860</v>
      </c>
      <c r="B25" s="189" t="s">
        <v>575</v>
      </c>
      <c r="C25" s="214">
        <v>6.7359680050000001</v>
      </c>
      <c r="D25" s="214">
        <v>6.9931092389999998</v>
      </c>
      <c r="E25" s="214">
        <v>6.8831866870000002</v>
      </c>
      <c r="F25" s="214">
        <v>7.5816840780000003</v>
      </c>
      <c r="G25" s="214">
        <v>8.0786980439999994</v>
      </c>
      <c r="H25" s="214">
        <v>8.8791061179999993</v>
      </c>
      <c r="I25" s="214">
        <v>8.9691565600000001</v>
      </c>
      <c r="J25" s="214">
        <v>8.6716822439999994</v>
      </c>
      <c r="K25" s="214">
        <v>8.5717736519999992</v>
      </c>
      <c r="L25" s="214">
        <v>8.5546170700000008</v>
      </c>
      <c r="M25" s="214">
        <v>7.8788202780000001</v>
      </c>
      <c r="N25" s="214">
        <v>6.9993554370000002</v>
      </c>
      <c r="O25" s="214">
        <v>7.2506258939999997</v>
      </c>
      <c r="P25" s="214">
        <v>7.43548557</v>
      </c>
      <c r="Q25" s="214">
        <v>8.2239082860000003</v>
      </c>
      <c r="R25" s="214">
        <v>8.9775578920000001</v>
      </c>
      <c r="S25" s="214">
        <v>9.5826644479999992</v>
      </c>
      <c r="T25" s="214">
        <v>9.625841716</v>
      </c>
      <c r="U25" s="214">
        <v>9.592447731</v>
      </c>
      <c r="V25" s="214">
        <v>9.3378171030000008</v>
      </c>
      <c r="W25" s="214">
        <v>9.1196080790000007</v>
      </c>
      <c r="X25" s="214">
        <v>9.0003360749999999</v>
      </c>
      <c r="Y25" s="214">
        <v>8.3794973749999997</v>
      </c>
      <c r="Z25" s="214">
        <v>7.9998062240000003</v>
      </c>
      <c r="AA25" s="214">
        <v>7.541937774</v>
      </c>
      <c r="AB25" s="214">
        <v>7.150929734</v>
      </c>
      <c r="AC25" s="214">
        <v>6.82411937</v>
      </c>
      <c r="AD25" s="214">
        <v>7.1323432760000003</v>
      </c>
      <c r="AE25" s="214">
        <v>7.3874904920000004</v>
      </c>
      <c r="AF25" s="214">
        <v>7.1669190739999999</v>
      </c>
      <c r="AG25" s="214">
        <v>7.9040261789999997</v>
      </c>
      <c r="AH25" s="214">
        <v>8.1308273070000006</v>
      </c>
      <c r="AI25" s="214">
        <v>8.1244502890000003</v>
      </c>
      <c r="AJ25" s="214">
        <v>8.0484033820000001</v>
      </c>
      <c r="AK25" s="214">
        <v>7.6296708850000003</v>
      </c>
      <c r="AL25" s="214">
        <v>6.7221257550000004</v>
      </c>
      <c r="AM25" s="214">
        <v>6.2655322130000002</v>
      </c>
      <c r="AN25" s="214">
        <v>6.1002953690000004</v>
      </c>
      <c r="AO25" s="214">
        <v>6.5208738650000004</v>
      </c>
      <c r="AP25" s="214">
        <v>6.4746019019999999</v>
      </c>
      <c r="AQ25" s="214">
        <v>7.1896805820000003</v>
      </c>
      <c r="AR25" s="214">
        <v>7.0990808190000001</v>
      </c>
      <c r="AS25" s="214">
        <v>7.8859426050000003</v>
      </c>
      <c r="AT25" s="214">
        <v>8.5136047660000003</v>
      </c>
      <c r="AU25" s="214">
        <v>8.4032500769999992</v>
      </c>
      <c r="AV25" s="214">
        <v>8.6980319769999994</v>
      </c>
      <c r="AW25" s="214">
        <v>8.5230435609999997</v>
      </c>
      <c r="AX25" s="214">
        <v>7.6511389909999998</v>
      </c>
      <c r="AY25" s="214">
        <v>7.4973618899999996</v>
      </c>
      <c r="AZ25" s="214">
        <v>7.7657625499999998</v>
      </c>
      <c r="BA25" s="214">
        <v>7.6985807690000003</v>
      </c>
      <c r="BB25" s="214">
        <v>8.0868121199999994</v>
      </c>
      <c r="BC25" s="214">
        <v>8.1766632520000009</v>
      </c>
      <c r="BD25" s="214">
        <v>8.3737455700000005</v>
      </c>
      <c r="BE25" s="214">
        <v>8.7681438600000003</v>
      </c>
      <c r="BF25" s="214">
        <v>8.9550261009999996</v>
      </c>
      <c r="BG25" s="214">
        <v>8.5901180000000004</v>
      </c>
      <c r="BH25" s="214">
        <v>8.439883</v>
      </c>
      <c r="BI25" s="355">
        <v>7.9486600000000003</v>
      </c>
      <c r="BJ25" s="355">
        <v>7.3213999999999997</v>
      </c>
      <c r="BK25" s="355">
        <v>7.3244889999999998</v>
      </c>
      <c r="BL25" s="355">
        <v>7.35677</v>
      </c>
      <c r="BM25" s="355">
        <v>7.1443729999999999</v>
      </c>
      <c r="BN25" s="355">
        <v>7.4188939999999999</v>
      </c>
      <c r="BO25" s="355">
        <v>7.7157200000000001</v>
      </c>
      <c r="BP25" s="355">
        <v>7.8167299999999997</v>
      </c>
      <c r="BQ25" s="355">
        <v>8.0981260000000006</v>
      </c>
      <c r="BR25" s="355">
        <v>8.2560699999999994</v>
      </c>
      <c r="BS25" s="355">
        <v>8.2382819999999999</v>
      </c>
      <c r="BT25" s="355">
        <v>8.2558790000000002</v>
      </c>
      <c r="BU25" s="355">
        <v>7.8686559999999997</v>
      </c>
      <c r="BV25" s="355">
        <v>7.3240119999999997</v>
      </c>
    </row>
    <row r="26" spans="1:74" ht="11.1" customHeight="1" x14ac:dyDescent="0.2">
      <c r="A26" s="84" t="s">
        <v>861</v>
      </c>
      <c r="B26" s="189" t="s">
        <v>576</v>
      </c>
      <c r="C26" s="214">
        <v>6.8980437160000001</v>
      </c>
      <c r="D26" s="214">
        <v>6.982768031</v>
      </c>
      <c r="E26" s="214">
        <v>7.0629077889999996</v>
      </c>
      <c r="F26" s="214">
        <v>7.2884473940000003</v>
      </c>
      <c r="G26" s="214">
        <v>7.6555367170000004</v>
      </c>
      <c r="H26" s="214">
        <v>8.175544683</v>
      </c>
      <c r="I26" s="214">
        <v>8.6899514379999996</v>
      </c>
      <c r="J26" s="214">
        <v>8.7406959139999998</v>
      </c>
      <c r="K26" s="214">
        <v>8.4717398070000005</v>
      </c>
      <c r="L26" s="214">
        <v>8.0872116030000001</v>
      </c>
      <c r="M26" s="214">
        <v>7.5435125269999999</v>
      </c>
      <c r="N26" s="214">
        <v>7.3013648279999996</v>
      </c>
      <c r="O26" s="214">
        <v>7.4989121230000002</v>
      </c>
      <c r="P26" s="214">
        <v>7.7888970720000001</v>
      </c>
      <c r="Q26" s="214">
        <v>8.2493405670000008</v>
      </c>
      <c r="R26" s="214">
        <v>8.5314571049999994</v>
      </c>
      <c r="S26" s="214">
        <v>8.5742210140000008</v>
      </c>
      <c r="T26" s="214">
        <v>9.2490057490000002</v>
      </c>
      <c r="U26" s="214">
        <v>9.8790782230000005</v>
      </c>
      <c r="V26" s="214">
        <v>10.016872599999999</v>
      </c>
      <c r="W26" s="214">
        <v>9.788949423</v>
      </c>
      <c r="X26" s="214">
        <v>8.9893354700000003</v>
      </c>
      <c r="Y26" s="214">
        <v>8.3342724110000006</v>
      </c>
      <c r="Z26" s="214">
        <v>8.3592010479999992</v>
      </c>
      <c r="AA26" s="214">
        <v>8.2172755340000005</v>
      </c>
      <c r="AB26" s="214">
        <v>8.3137761549999993</v>
      </c>
      <c r="AC26" s="214">
        <v>8.4481371460000005</v>
      </c>
      <c r="AD26" s="214">
        <v>8.5448124360000008</v>
      </c>
      <c r="AE26" s="214">
        <v>8.4006873560000006</v>
      </c>
      <c r="AF26" s="214">
        <v>8.8143431379999999</v>
      </c>
      <c r="AG26" s="214">
        <v>9.1660221130000004</v>
      </c>
      <c r="AH26" s="214">
        <v>9.0315818879999998</v>
      </c>
      <c r="AI26" s="214">
        <v>8.9792707909999994</v>
      </c>
      <c r="AJ26" s="214">
        <v>8.2371609629999991</v>
      </c>
      <c r="AK26" s="214">
        <v>7.1779007039999998</v>
      </c>
      <c r="AL26" s="214">
        <v>6.9595289830000002</v>
      </c>
      <c r="AM26" s="214">
        <v>6.8340652249999998</v>
      </c>
      <c r="AN26" s="214">
        <v>6.9696163069999999</v>
      </c>
      <c r="AO26" s="214">
        <v>7.1136275700000002</v>
      </c>
      <c r="AP26" s="214">
        <v>6.957125349</v>
      </c>
      <c r="AQ26" s="214">
        <v>6.9477738059999998</v>
      </c>
      <c r="AR26" s="214">
        <v>7.5889759899999998</v>
      </c>
      <c r="AS26" s="214">
        <v>7.898667873</v>
      </c>
      <c r="AT26" s="214">
        <v>8.1039913430000006</v>
      </c>
      <c r="AU26" s="214">
        <v>7.8799875119999996</v>
      </c>
      <c r="AV26" s="214">
        <v>7.4387147320000002</v>
      </c>
      <c r="AW26" s="214">
        <v>6.9537356020000001</v>
      </c>
      <c r="AX26" s="214">
        <v>6.6746681810000004</v>
      </c>
      <c r="AY26" s="214">
        <v>6.7006842459999998</v>
      </c>
      <c r="AZ26" s="214">
        <v>6.9366855259999998</v>
      </c>
      <c r="BA26" s="214">
        <v>7.1328664369999997</v>
      </c>
      <c r="BB26" s="214">
        <v>7.1814912250000003</v>
      </c>
      <c r="BC26" s="214">
        <v>7.2698457660000004</v>
      </c>
      <c r="BD26" s="214">
        <v>7.8784151659999999</v>
      </c>
      <c r="BE26" s="214">
        <v>8.3362552189999999</v>
      </c>
      <c r="BF26" s="214">
        <v>8.3354686450000006</v>
      </c>
      <c r="BG26" s="214">
        <v>8.2728800000000007</v>
      </c>
      <c r="BH26" s="214">
        <v>7.8134949999999996</v>
      </c>
      <c r="BI26" s="355">
        <v>7.2006680000000003</v>
      </c>
      <c r="BJ26" s="355">
        <v>7.0119239999999996</v>
      </c>
      <c r="BK26" s="355">
        <v>7.3146060000000004</v>
      </c>
      <c r="BL26" s="355">
        <v>7.4690919999999998</v>
      </c>
      <c r="BM26" s="355">
        <v>7.5507070000000001</v>
      </c>
      <c r="BN26" s="355">
        <v>7.6177970000000004</v>
      </c>
      <c r="BO26" s="355">
        <v>7.7235719999999999</v>
      </c>
      <c r="BP26" s="355">
        <v>8.0421499999999995</v>
      </c>
      <c r="BQ26" s="355">
        <v>8.3996429999999993</v>
      </c>
      <c r="BR26" s="355">
        <v>8.6111489999999993</v>
      </c>
      <c r="BS26" s="355">
        <v>8.5316290000000006</v>
      </c>
      <c r="BT26" s="355">
        <v>8.0217430000000007</v>
      </c>
      <c r="BU26" s="355">
        <v>7.3989089999999997</v>
      </c>
      <c r="BV26" s="355">
        <v>7.2119419999999996</v>
      </c>
    </row>
    <row r="27" spans="1:74" ht="11.1" customHeight="1" x14ac:dyDescent="0.2">
      <c r="A27" s="84" t="s">
        <v>862</v>
      </c>
      <c r="B27" s="189" t="s">
        <v>577</v>
      </c>
      <c r="C27" s="214">
        <v>8.1655075870000005</v>
      </c>
      <c r="D27" s="214">
        <v>7.9632025789999998</v>
      </c>
      <c r="E27" s="214">
        <v>8.3663020939999999</v>
      </c>
      <c r="F27" s="214">
        <v>8.2792789469999999</v>
      </c>
      <c r="G27" s="214">
        <v>8.9578912339999999</v>
      </c>
      <c r="H27" s="214">
        <v>9.2206553430000007</v>
      </c>
      <c r="I27" s="214">
        <v>8.9393003190000009</v>
      </c>
      <c r="J27" s="214">
        <v>9.5321502759999994</v>
      </c>
      <c r="K27" s="214">
        <v>8.6095108889999992</v>
      </c>
      <c r="L27" s="214">
        <v>8.3722022369999998</v>
      </c>
      <c r="M27" s="214">
        <v>8.5512390269999994</v>
      </c>
      <c r="N27" s="214">
        <v>8.8284423079999996</v>
      </c>
      <c r="O27" s="214">
        <v>9.1173174540000002</v>
      </c>
      <c r="P27" s="214">
        <v>9.2134723800000007</v>
      </c>
      <c r="Q27" s="214">
        <v>9.604783973</v>
      </c>
      <c r="R27" s="214">
        <v>9.2054871899999995</v>
      </c>
      <c r="S27" s="214">
        <v>9.3338984299999996</v>
      </c>
      <c r="T27" s="214">
        <v>9.4757545329999999</v>
      </c>
      <c r="U27" s="214">
        <v>9.8153962260000007</v>
      </c>
      <c r="V27" s="214">
        <v>9.4458318680000009</v>
      </c>
      <c r="W27" s="214">
        <v>9.3488001179999998</v>
      </c>
      <c r="X27" s="214">
        <v>9.2955177259999999</v>
      </c>
      <c r="Y27" s="214">
        <v>9.0319121540000005</v>
      </c>
      <c r="Z27" s="214">
        <v>9.4278269300000002</v>
      </c>
      <c r="AA27" s="214">
        <v>9.5069703099999998</v>
      </c>
      <c r="AB27" s="214">
        <v>9.3547016349999996</v>
      </c>
      <c r="AC27" s="214">
        <v>9.4136931110000006</v>
      </c>
      <c r="AD27" s="214">
        <v>8.9049448200000008</v>
      </c>
      <c r="AE27" s="214">
        <v>8.3726286969999997</v>
      </c>
      <c r="AF27" s="214">
        <v>9.0570926600000004</v>
      </c>
      <c r="AG27" s="214">
        <v>9.0594114569999995</v>
      </c>
      <c r="AH27" s="214">
        <v>9.1100497479999998</v>
      </c>
      <c r="AI27" s="214">
        <v>8.8596831100000006</v>
      </c>
      <c r="AJ27" s="214">
        <v>8.8057937430000006</v>
      </c>
      <c r="AK27" s="214">
        <v>7.8365950949999998</v>
      </c>
      <c r="AL27" s="214">
        <v>8.4488790179999995</v>
      </c>
      <c r="AM27" s="214">
        <v>8.2278865569999997</v>
      </c>
      <c r="AN27" s="214">
        <v>8.7027574619999992</v>
      </c>
      <c r="AO27" s="214">
        <v>8.439016123</v>
      </c>
      <c r="AP27" s="214">
        <v>7.924526878</v>
      </c>
      <c r="AQ27" s="214">
        <v>8.0835619590000007</v>
      </c>
      <c r="AR27" s="214">
        <v>8.5329664439999995</v>
      </c>
      <c r="AS27" s="214">
        <v>8.8334089640000002</v>
      </c>
      <c r="AT27" s="214">
        <v>9.2971815069999995</v>
      </c>
      <c r="AU27" s="214">
        <v>9.5048597770000001</v>
      </c>
      <c r="AV27" s="214">
        <v>9.2133831019999999</v>
      </c>
      <c r="AW27" s="214">
        <v>9.2064624199999994</v>
      </c>
      <c r="AX27" s="214">
        <v>9.1760720920000001</v>
      </c>
      <c r="AY27" s="214">
        <v>9.0036756830000009</v>
      </c>
      <c r="AZ27" s="214">
        <v>8.9930680679999995</v>
      </c>
      <c r="BA27" s="214">
        <v>9.1554465080000007</v>
      </c>
      <c r="BB27" s="214">
        <v>8.907008094</v>
      </c>
      <c r="BC27" s="214">
        <v>8.8005352939999995</v>
      </c>
      <c r="BD27" s="214">
        <v>9.3404776209999998</v>
      </c>
      <c r="BE27" s="214">
        <v>9.1106271069999991</v>
      </c>
      <c r="BF27" s="214">
        <v>9.1265121610000008</v>
      </c>
      <c r="BG27" s="214">
        <v>8.8765599999999996</v>
      </c>
      <c r="BH27" s="214">
        <v>8.7530680000000007</v>
      </c>
      <c r="BI27" s="355">
        <v>8.4507349999999999</v>
      </c>
      <c r="BJ27" s="355">
        <v>8.6179020000000008</v>
      </c>
      <c r="BK27" s="355">
        <v>8.5311880000000002</v>
      </c>
      <c r="BL27" s="355">
        <v>8.4860559999999996</v>
      </c>
      <c r="BM27" s="355">
        <v>8.6244289999999992</v>
      </c>
      <c r="BN27" s="355">
        <v>8.2620249999999995</v>
      </c>
      <c r="BO27" s="355">
        <v>8.2389109999999999</v>
      </c>
      <c r="BP27" s="355">
        <v>8.5660600000000002</v>
      </c>
      <c r="BQ27" s="355">
        <v>8.7437380000000005</v>
      </c>
      <c r="BR27" s="355">
        <v>8.8862030000000001</v>
      </c>
      <c r="BS27" s="355">
        <v>8.7135499999999997</v>
      </c>
      <c r="BT27" s="355">
        <v>8.5457020000000004</v>
      </c>
      <c r="BU27" s="355">
        <v>8.4226869999999998</v>
      </c>
      <c r="BV27" s="355">
        <v>8.6768169999999998</v>
      </c>
    </row>
    <row r="28" spans="1:74" ht="11.1" customHeight="1" x14ac:dyDescent="0.2">
      <c r="A28" s="84" t="s">
        <v>863</v>
      </c>
      <c r="B28" s="189" t="s">
        <v>551</v>
      </c>
      <c r="C28" s="214">
        <v>7.75</v>
      </c>
      <c r="D28" s="214">
        <v>7.78</v>
      </c>
      <c r="E28" s="214">
        <v>7.77</v>
      </c>
      <c r="F28" s="214">
        <v>8.15</v>
      </c>
      <c r="G28" s="214">
        <v>8.7100000000000009</v>
      </c>
      <c r="H28" s="214">
        <v>9.07</v>
      </c>
      <c r="I28" s="214">
        <v>9.0399999999999991</v>
      </c>
      <c r="J28" s="214">
        <v>9.0399999999999991</v>
      </c>
      <c r="K28" s="214">
        <v>8.8000000000000007</v>
      </c>
      <c r="L28" s="214">
        <v>8.2799999999999994</v>
      </c>
      <c r="M28" s="214">
        <v>7.94</v>
      </c>
      <c r="N28" s="214">
        <v>7.81</v>
      </c>
      <c r="O28" s="214">
        <v>8.11</v>
      </c>
      <c r="P28" s="214">
        <v>8.69</v>
      </c>
      <c r="Q28" s="214">
        <v>9.35</v>
      </c>
      <c r="R28" s="214">
        <v>9.49</v>
      </c>
      <c r="S28" s="214">
        <v>9.6999999999999993</v>
      </c>
      <c r="T28" s="214">
        <v>9.94</v>
      </c>
      <c r="U28" s="214">
        <v>10.06</v>
      </c>
      <c r="V28" s="214">
        <v>9.67</v>
      </c>
      <c r="W28" s="214">
        <v>9.39</v>
      </c>
      <c r="X28" s="214">
        <v>8.9700000000000006</v>
      </c>
      <c r="Y28" s="214">
        <v>8.2899999999999991</v>
      </c>
      <c r="Z28" s="214">
        <v>8.5299999999999994</v>
      </c>
      <c r="AA28" s="214">
        <v>8.15</v>
      </c>
      <c r="AB28" s="214">
        <v>7.81</v>
      </c>
      <c r="AC28" s="214">
        <v>7.85</v>
      </c>
      <c r="AD28" s="214">
        <v>8.0299999999999994</v>
      </c>
      <c r="AE28" s="214">
        <v>8.1300000000000008</v>
      </c>
      <c r="AF28" s="214">
        <v>8.52</v>
      </c>
      <c r="AG28" s="214">
        <v>8.49</v>
      </c>
      <c r="AH28" s="214">
        <v>8.4600000000000009</v>
      </c>
      <c r="AI28" s="214">
        <v>8.43</v>
      </c>
      <c r="AJ28" s="214">
        <v>7.79</v>
      </c>
      <c r="AK28" s="214">
        <v>7.39</v>
      </c>
      <c r="AL28" s="214">
        <v>7.23</v>
      </c>
      <c r="AM28" s="214">
        <v>6.75</v>
      </c>
      <c r="AN28" s="214">
        <v>6.86</v>
      </c>
      <c r="AO28" s="214">
        <v>7.08</v>
      </c>
      <c r="AP28" s="214">
        <v>6.98</v>
      </c>
      <c r="AQ28" s="214">
        <v>7.32</v>
      </c>
      <c r="AR28" s="214">
        <v>7.72</v>
      </c>
      <c r="AS28" s="214">
        <v>8.14</v>
      </c>
      <c r="AT28" s="214">
        <v>8.3000000000000007</v>
      </c>
      <c r="AU28" s="214">
        <v>8.27</v>
      </c>
      <c r="AV28" s="214">
        <v>7.96</v>
      </c>
      <c r="AW28" s="214">
        <v>7.67</v>
      </c>
      <c r="AX28" s="214">
        <v>7.27</v>
      </c>
      <c r="AY28" s="214">
        <v>7.59</v>
      </c>
      <c r="AZ28" s="214">
        <v>7.9</v>
      </c>
      <c r="BA28" s="214">
        <v>7.68</v>
      </c>
      <c r="BB28" s="214">
        <v>8.08</v>
      </c>
      <c r="BC28" s="214">
        <v>8.3000000000000007</v>
      </c>
      <c r="BD28" s="214">
        <v>8.76</v>
      </c>
      <c r="BE28" s="214">
        <v>8.9</v>
      </c>
      <c r="BF28" s="214">
        <v>8.73</v>
      </c>
      <c r="BG28" s="214">
        <v>8.5686839999999993</v>
      </c>
      <c r="BH28" s="214">
        <v>8.1749419999999997</v>
      </c>
      <c r="BI28" s="355">
        <v>7.8608609999999999</v>
      </c>
      <c r="BJ28" s="355">
        <v>7.7658950000000004</v>
      </c>
      <c r="BK28" s="355">
        <v>7.7571510000000004</v>
      </c>
      <c r="BL28" s="355">
        <v>7.7778460000000003</v>
      </c>
      <c r="BM28" s="355">
        <v>7.9856870000000004</v>
      </c>
      <c r="BN28" s="355">
        <v>8.0913339999999998</v>
      </c>
      <c r="BO28" s="355">
        <v>8.3338160000000006</v>
      </c>
      <c r="BP28" s="355">
        <v>8.5767819999999997</v>
      </c>
      <c r="BQ28" s="355">
        <v>8.6791199999999993</v>
      </c>
      <c r="BR28" s="355">
        <v>8.7485219999999995</v>
      </c>
      <c r="BS28" s="355">
        <v>8.5970479999999991</v>
      </c>
      <c r="BT28" s="355">
        <v>8.1561859999999999</v>
      </c>
      <c r="BU28" s="355">
        <v>7.9141820000000003</v>
      </c>
      <c r="BV28" s="355">
        <v>7.8134730000000001</v>
      </c>
    </row>
    <row r="29" spans="1:74" ht="11.1" customHeight="1" x14ac:dyDescent="0.2">
      <c r="A29" s="84"/>
      <c r="B29" s="88" t="s">
        <v>1255</v>
      </c>
      <c r="C29" s="231"/>
      <c r="D29" s="231"/>
      <c r="E29" s="231"/>
      <c r="F29" s="231"/>
      <c r="G29" s="231"/>
      <c r="H29" s="231"/>
      <c r="I29" s="231"/>
      <c r="J29" s="231"/>
      <c r="K29" s="231"/>
      <c r="L29" s="231"/>
      <c r="M29" s="231"/>
      <c r="N29" s="231"/>
      <c r="O29" s="231"/>
      <c r="P29" s="231"/>
      <c r="Q29" s="231"/>
      <c r="R29" s="231"/>
      <c r="S29" s="231"/>
      <c r="T29" s="231"/>
      <c r="U29" s="231"/>
      <c r="V29" s="231"/>
      <c r="W29" s="231"/>
      <c r="X29" s="231"/>
      <c r="Y29" s="231"/>
      <c r="Z29" s="231"/>
      <c r="AA29" s="231"/>
      <c r="AB29" s="231"/>
      <c r="AC29" s="231"/>
      <c r="AD29" s="231"/>
      <c r="AE29" s="231"/>
      <c r="AF29" s="231"/>
      <c r="AG29" s="231"/>
      <c r="AH29" s="231"/>
      <c r="AI29" s="231"/>
      <c r="AJ29" s="231"/>
      <c r="AK29" s="231"/>
      <c r="AL29" s="231"/>
      <c r="AM29" s="231"/>
      <c r="AN29" s="231"/>
      <c r="AO29" s="231"/>
      <c r="AP29" s="231"/>
      <c r="AQ29" s="231"/>
      <c r="AR29" s="231"/>
      <c r="AS29" s="231"/>
      <c r="AT29" s="231"/>
      <c r="AU29" s="231"/>
      <c r="AV29" s="231"/>
      <c r="AW29" s="231"/>
      <c r="AX29" s="231"/>
      <c r="AY29" s="231"/>
      <c r="AZ29" s="231"/>
      <c r="BA29" s="231"/>
      <c r="BB29" s="231"/>
      <c r="BC29" s="231"/>
      <c r="BD29" s="231"/>
      <c r="BE29" s="231"/>
      <c r="BF29" s="231"/>
      <c r="BG29" s="231"/>
      <c r="BH29" s="231"/>
      <c r="BI29" s="390"/>
      <c r="BJ29" s="390"/>
      <c r="BK29" s="390"/>
      <c r="BL29" s="390"/>
      <c r="BM29" s="390"/>
      <c r="BN29" s="390"/>
      <c r="BO29" s="390"/>
      <c r="BP29" s="390"/>
      <c r="BQ29" s="390"/>
      <c r="BR29" s="390"/>
      <c r="BS29" s="390"/>
      <c r="BT29" s="390"/>
      <c r="BU29" s="390"/>
      <c r="BV29" s="390"/>
    </row>
    <row r="30" spans="1:74" ht="11.1" customHeight="1" x14ac:dyDescent="0.2">
      <c r="A30" s="84" t="s">
        <v>864</v>
      </c>
      <c r="B30" s="189" t="s">
        <v>570</v>
      </c>
      <c r="C30" s="261">
        <v>8.7571609039999991</v>
      </c>
      <c r="D30" s="261">
        <v>8.6117201380000008</v>
      </c>
      <c r="E30" s="261">
        <v>8.6477127300000003</v>
      </c>
      <c r="F30" s="261">
        <v>8.8292892270000003</v>
      </c>
      <c r="G30" s="261">
        <v>8.6788979719999997</v>
      </c>
      <c r="H30" s="261">
        <v>8.1990269619999996</v>
      </c>
      <c r="I30" s="261">
        <v>7.7727191189999996</v>
      </c>
      <c r="J30" s="261">
        <v>7.9427650590000001</v>
      </c>
      <c r="K30" s="261">
        <v>7.5783365910000002</v>
      </c>
      <c r="L30" s="261">
        <v>7.5827447189999999</v>
      </c>
      <c r="M30" s="261">
        <v>8.5493321370000004</v>
      </c>
      <c r="N30" s="261">
        <v>9.1762118239999992</v>
      </c>
      <c r="O30" s="261">
        <v>9.3588679940000006</v>
      </c>
      <c r="P30" s="261">
        <v>10.16396758</v>
      </c>
      <c r="Q30" s="261">
        <v>10.95582512</v>
      </c>
      <c r="R30" s="261">
        <v>10.98038038</v>
      </c>
      <c r="S30" s="261">
        <v>9.9378675760000004</v>
      </c>
      <c r="T30" s="261">
        <v>8.7982177460000006</v>
      </c>
      <c r="U30" s="261">
        <v>8.2732853609999992</v>
      </c>
      <c r="V30" s="261">
        <v>8.0238608520000003</v>
      </c>
      <c r="W30" s="261">
        <v>8.086198972</v>
      </c>
      <c r="X30" s="261">
        <v>7.6366901189999998</v>
      </c>
      <c r="Y30" s="261">
        <v>8.9615167459999991</v>
      </c>
      <c r="Z30" s="261">
        <v>10.08205929</v>
      </c>
      <c r="AA30" s="261">
        <v>10.005093430000001</v>
      </c>
      <c r="AB30" s="261">
        <v>9.1829768410000003</v>
      </c>
      <c r="AC30" s="261">
        <v>8.0989425120000007</v>
      </c>
      <c r="AD30" s="261">
        <v>8.6678063440000006</v>
      </c>
      <c r="AE30" s="261">
        <v>7.1486680180000004</v>
      </c>
      <c r="AF30" s="261">
        <v>6.284288375</v>
      </c>
      <c r="AG30" s="261">
        <v>6.1501760929999998</v>
      </c>
      <c r="AH30" s="261">
        <v>5.9366597130000001</v>
      </c>
      <c r="AI30" s="261">
        <v>6.2167254989999998</v>
      </c>
      <c r="AJ30" s="261">
        <v>5.6419066510000002</v>
      </c>
      <c r="AK30" s="261">
        <v>6.5822992420000004</v>
      </c>
      <c r="AL30" s="261">
        <v>7.7949417859999999</v>
      </c>
      <c r="AM30" s="261">
        <v>6.9357070959999998</v>
      </c>
      <c r="AN30" s="261">
        <v>6.8860516369999996</v>
      </c>
      <c r="AO30" s="261">
        <v>6.7962171800000002</v>
      </c>
      <c r="AP30" s="261">
        <v>7.1228910360000004</v>
      </c>
      <c r="AQ30" s="261">
        <v>6.7168706389999997</v>
      </c>
      <c r="AR30" s="261">
        <v>6.0017720639999999</v>
      </c>
      <c r="AS30" s="261">
        <v>6.1916243069999997</v>
      </c>
      <c r="AT30" s="261">
        <v>6.1709193009999996</v>
      </c>
      <c r="AU30" s="261">
        <v>6.0340426709999999</v>
      </c>
      <c r="AV30" s="261">
        <v>6.3829876260000002</v>
      </c>
      <c r="AW30" s="261">
        <v>6.8392268310000004</v>
      </c>
      <c r="AX30" s="261">
        <v>7.4052504060000004</v>
      </c>
      <c r="AY30" s="261">
        <v>7.7858665709999997</v>
      </c>
      <c r="AZ30" s="261">
        <v>8.1937125529999992</v>
      </c>
      <c r="BA30" s="261">
        <v>7.5031928600000004</v>
      </c>
      <c r="BB30" s="261">
        <v>7.3611668359999998</v>
      </c>
      <c r="BC30" s="261">
        <v>7.2952158640000002</v>
      </c>
      <c r="BD30" s="261">
        <v>6.2781719840000001</v>
      </c>
      <c r="BE30" s="261">
        <v>6.3705605969999999</v>
      </c>
      <c r="BF30" s="261">
        <v>6.3209525930000003</v>
      </c>
      <c r="BG30" s="261">
        <v>6.6626450000000004</v>
      </c>
      <c r="BH30" s="261">
        <v>6.6575430000000004</v>
      </c>
      <c r="BI30" s="384">
        <v>8.0083059999999993</v>
      </c>
      <c r="BJ30" s="384">
        <v>8.5961970000000001</v>
      </c>
      <c r="BK30" s="384">
        <v>8.5708680000000008</v>
      </c>
      <c r="BL30" s="384">
        <v>8.6322650000000003</v>
      </c>
      <c r="BM30" s="384">
        <v>8.5739549999999998</v>
      </c>
      <c r="BN30" s="384">
        <v>8.4038439999999994</v>
      </c>
      <c r="BO30" s="384">
        <v>7.7536680000000002</v>
      </c>
      <c r="BP30" s="384">
        <v>7.4541449999999996</v>
      </c>
      <c r="BQ30" s="384">
        <v>7.3321110000000003</v>
      </c>
      <c r="BR30" s="384">
        <v>7.1931750000000001</v>
      </c>
      <c r="BS30" s="384">
        <v>7.2437870000000002</v>
      </c>
      <c r="BT30" s="384">
        <v>7.2857079999999996</v>
      </c>
      <c r="BU30" s="384">
        <v>8.351464</v>
      </c>
      <c r="BV30" s="384">
        <v>8.7895149999999997</v>
      </c>
    </row>
    <row r="31" spans="1:74" ht="11.1" customHeight="1" x14ac:dyDescent="0.2">
      <c r="A31" s="84" t="s">
        <v>865</v>
      </c>
      <c r="B31" s="187" t="s">
        <v>603</v>
      </c>
      <c r="C31" s="261">
        <v>8.0693252849999997</v>
      </c>
      <c r="D31" s="261">
        <v>7.8456385400000004</v>
      </c>
      <c r="E31" s="261">
        <v>8.2682266510000009</v>
      </c>
      <c r="F31" s="261">
        <v>7.89391497</v>
      </c>
      <c r="G31" s="261">
        <v>7.9553151890000002</v>
      </c>
      <c r="H31" s="261">
        <v>8.3597835279999995</v>
      </c>
      <c r="I31" s="261">
        <v>8.2402889479999999</v>
      </c>
      <c r="J31" s="261">
        <v>8.1918163310000001</v>
      </c>
      <c r="K31" s="261">
        <v>7.8941517250000004</v>
      </c>
      <c r="L31" s="261">
        <v>8.2933951990000008</v>
      </c>
      <c r="M31" s="261">
        <v>8.1202253599999992</v>
      </c>
      <c r="N31" s="261">
        <v>8.2351349349999996</v>
      </c>
      <c r="O31" s="261">
        <v>9.3222696529999993</v>
      </c>
      <c r="P31" s="261">
        <v>9.8883014849999995</v>
      </c>
      <c r="Q31" s="261">
        <v>10.350193089999999</v>
      </c>
      <c r="R31" s="261">
        <v>9.3309259690000008</v>
      </c>
      <c r="S31" s="261">
        <v>9.1224968870000005</v>
      </c>
      <c r="T31" s="261">
        <v>9.1781685329999991</v>
      </c>
      <c r="U31" s="261">
        <v>9.1447123910000006</v>
      </c>
      <c r="V31" s="261">
        <v>8.7782906460000003</v>
      </c>
      <c r="W31" s="261">
        <v>8.2658763820000001</v>
      </c>
      <c r="X31" s="261">
        <v>7.9587711189999997</v>
      </c>
      <c r="Y31" s="261">
        <v>8.7498466280000002</v>
      </c>
      <c r="Z31" s="261">
        <v>8.6768356600000001</v>
      </c>
      <c r="AA31" s="261">
        <v>8.2951834279999996</v>
      </c>
      <c r="AB31" s="261">
        <v>7.966028391</v>
      </c>
      <c r="AC31" s="261">
        <v>7.6503972579999999</v>
      </c>
      <c r="AD31" s="261">
        <v>7.6449089739999998</v>
      </c>
      <c r="AE31" s="261">
        <v>7.4617121160000002</v>
      </c>
      <c r="AF31" s="261">
        <v>6.9776198640000002</v>
      </c>
      <c r="AG31" s="261">
        <v>6.9923811389999999</v>
      </c>
      <c r="AH31" s="261">
        <v>6.6035240980000003</v>
      </c>
      <c r="AI31" s="261">
        <v>6.9250712950000004</v>
      </c>
      <c r="AJ31" s="261">
        <v>6.5023077069999999</v>
      </c>
      <c r="AK31" s="261">
        <v>6.833652925</v>
      </c>
      <c r="AL31" s="261">
        <v>6.9686868510000002</v>
      </c>
      <c r="AM31" s="261">
        <v>6.5145152380000004</v>
      </c>
      <c r="AN31" s="261">
        <v>6.3951543439999998</v>
      </c>
      <c r="AO31" s="261">
        <v>6.6481008389999996</v>
      </c>
      <c r="AP31" s="261">
        <v>5.8148474910000001</v>
      </c>
      <c r="AQ31" s="261">
        <v>6.0923823500000003</v>
      </c>
      <c r="AR31" s="261">
        <v>6.1692878359999996</v>
      </c>
      <c r="AS31" s="261">
        <v>6.4365211819999999</v>
      </c>
      <c r="AT31" s="261">
        <v>6.2090229900000002</v>
      </c>
      <c r="AU31" s="261">
        <v>6.1593651200000004</v>
      </c>
      <c r="AV31" s="261">
        <v>6.2885456030000002</v>
      </c>
      <c r="AW31" s="261">
        <v>6.7866995929999998</v>
      </c>
      <c r="AX31" s="261">
        <v>6.9457702120000002</v>
      </c>
      <c r="AY31" s="261">
        <v>7.5691922930000004</v>
      </c>
      <c r="AZ31" s="261">
        <v>8.0527115729999998</v>
      </c>
      <c r="BA31" s="261">
        <v>7.435657065</v>
      </c>
      <c r="BB31" s="261">
        <v>7.5887008720000004</v>
      </c>
      <c r="BC31" s="261">
        <v>7.2530320650000002</v>
      </c>
      <c r="BD31" s="261">
        <v>8.0551722560000005</v>
      </c>
      <c r="BE31" s="261">
        <v>8.5064605190000009</v>
      </c>
      <c r="BF31" s="261">
        <v>7.3518146839999998</v>
      </c>
      <c r="BG31" s="261">
        <v>7.368995</v>
      </c>
      <c r="BH31" s="261">
        <v>7.2950470000000003</v>
      </c>
      <c r="BI31" s="384">
        <v>7.5786389999999999</v>
      </c>
      <c r="BJ31" s="384">
        <v>7.5863170000000002</v>
      </c>
      <c r="BK31" s="384">
        <v>7.914015</v>
      </c>
      <c r="BL31" s="384">
        <v>7.9783799999999996</v>
      </c>
      <c r="BM31" s="384">
        <v>8.0393609999999995</v>
      </c>
      <c r="BN31" s="384">
        <v>7.6129340000000001</v>
      </c>
      <c r="BO31" s="384">
        <v>7.4257689999999998</v>
      </c>
      <c r="BP31" s="384">
        <v>7.4498160000000002</v>
      </c>
      <c r="BQ31" s="384">
        <v>7.542376</v>
      </c>
      <c r="BR31" s="384">
        <v>7.4825530000000002</v>
      </c>
      <c r="BS31" s="384">
        <v>7.4387910000000002</v>
      </c>
      <c r="BT31" s="384">
        <v>7.587656</v>
      </c>
      <c r="BU31" s="384">
        <v>7.8210980000000001</v>
      </c>
      <c r="BV31" s="384">
        <v>7.7898500000000004</v>
      </c>
    </row>
    <row r="32" spans="1:74" ht="11.1" customHeight="1" x14ac:dyDescent="0.2">
      <c r="A32" s="84" t="s">
        <v>866</v>
      </c>
      <c r="B32" s="189" t="s">
        <v>571</v>
      </c>
      <c r="C32" s="261">
        <v>6.2637277249999999</v>
      </c>
      <c r="D32" s="261">
        <v>6.1784605130000001</v>
      </c>
      <c r="E32" s="261">
        <v>6.2772400849999999</v>
      </c>
      <c r="F32" s="261">
        <v>6.6121967579999996</v>
      </c>
      <c r="G32" s="261">
        <v>6.7059291180000002</v>
      </c>
      <c r="H32" s="261">
        <v>6.7650053010000004</v>
      </c>
      <c r="I32" s="261">
        <v>6.5705471600000003</v>
      </c>
      <c r="J32" s="261">
        <v>6.2010475060000001</v>
      </c>
      <c r="K32" s="261">
        <v>5.8537565750000002</v>
      </c>
      <c r="L32" s="261">
        <v>5.681950949</v>
      </c>
      <c r="M32" s="261">
        <v>6.0249314050000002</v>
      </c>
      <c r="N32" s="261">
        <v>6.1746180439999998</v>
      </c>
      <c r="O32" s="261">
        <v>6.8872769329999999</v>
      </c>
      <c r="P32" s="261">
        <v>7.6260041970000003</v>
      </c>
      <c r="Q32" s="261">
        <v>9.8889013539999997</v>
      </c>
      <c r="R32" s="261">
        <v>9.0113846560000006</v>
      </c>
      <c r="S32" s="261">
        <v>9.3937764559999994</v>
      </c>
      <c r="T32" s="261">
        <v>7.5838263259999996</v>
      </c>
      <c r="U32" s="261">
        <v>8.2273627509999994</v>
      </c>
      <c r="V32" s="261">
        <v>7.8372294800000004</v>
      </c>
      <c r="W32" s="261">
        <v>7.2501287369999998</v>
      </c>
      <c r="X32" s="261">
        <v>6.5009731569999998</v>
      </c>
      <c r="Y32" s="261">
        <v>6.5632051379999998</v>
      </c>
      <c r="Z32" s="261">
        <v>7.2284894619999998</v>
      </c>
      <c r="AA32" s="261">
        <v>6.5494755140000001</v>
      </c>
      <c r="AB32" s="261">
        <v>6.2115937040000002</v>
      </c>
      <c r="AC32" s="261">
        <v>6.2701806170000003</v>
      </c>
      <c r="AD32" s="261">
        <v>5.7343337959999996</v>
      </c>
      <c r="AE32" s="261">
        <v>5.3274930749999996</v>
      </c>
      <c r="AF32" s="261">
        <v>5.7078340470000004</v>
      </c>
      <c r="AG32" s="261">
        <v>5.4323727110000002</v>
      </c>
      <c r="AH32" s="261">
        <v>5.6297098889999999</v>
      </c>
      <c r="AI32" s="261">
        <v>5.3906118379999999</v>
      </c>
      <c r="AJ32" s="261">
        <v>5.0812108260000004</v>
      </c>
      <c r="AK32" s="261">
        <v>5.1101745210000002</v>
      </c>
      <c r="AL32" s="261">
        <v>5.1572863770000001</v>
      </c>
      <c r="AM32" s="261">
        <v>5.0551601789999996</v>
      </c>
      <c r="AN32" s="261">
        <v>5.110689743</v>
      </c>
      <c r="AO32" s="261">
        <v>4.9258722150000001</v>
      </c>
      <c r="AP32" s="261">
        <v>4.9869498920000002</v>
      </c>
      <c r="AQ32" s="261">
        <v>4.518649656</v>
      </c>
      <c r="AR32" s="261">
        <v>4.5074720069999996</v>
      </c>
      <c r="AS32" s="261">
        <v>5.5657451250000003</v>
      </c>
      <c r="AT32" s="261">
        <v>5.3447475779999998</v>
      </c>
      <c r="AU32" s="261">
        <v>5.4407845359999998</v>
      </c>
      <c r="AV32" s="261">
        <v>5.2183259199999998</v>
      </c>
      <c r="AW32" s="261">
        <v>5.50991768</v>
      </c>
      <c r="AX32" s="261">
        <v>5.4259987059999997</v>
      </c>
      <c r="AY32" s="261">
        <v>6.08987546</v>
      </c>
      <c r="AZ32" s="261">
        <v>5.8509145010000001</v>
      </c>
      <c r="BA32" s="261">
        <v>5.5697891569999998</v>
      </c>
      <c r="BB32" s="261">
        <v>6.0926759070000003</v>
      </c>
      <c r="BC32" s="261">
        <v>5.7514789869999996</v>
      </c>
      <c r="BD32" s="261">
        <v>5.9823706860000003</v>
      </c>
      <c r="BE32" s="261">
        <v>5.4563885110000001</v>
      </c>
      <c r="BF32" s="261">
        <v>5.7086874500000002</v>
      </c>
      <c r="BG32" s="261">
        <v>5.6953610000000001</v>
      </c>
      <c r="BH32" s="261">
        <v>5.5390300000000003</v>
      </c>
      <c r="BI32" s="384">
        <v>5.8117289999999997</v>
      </c>
      <c r="BJ32" s="384">
        <v>5.9297849999999999</v>
      </c>
      <c r="BK32" s="384">
        <v>6.402768</v>
      </c>
      <c r="BL32" s="384">
        <v>6.3984430000000003</v>
      </c>
      <c r="BM32" s="384">
        <v>6.5874730000000001</v>
      </c>
      <c r="BN32" s="384">
        <v>6.4271320000000003</v>
      </c>
      <c r="BO32" s="384">
        <v>6.0363930000000003</v>
      </c>
      <c r="BP32" s="384">
        <v>6.0149059999999999</v>
      </c>
      <c r="BQ32" s="384">
        <v>6.1683640000000004</v>
      </c>
      <c r="BR32" s="384">
        <v>6.1492649999999998</v>
      </c>
      <c r="BS32" s="384">
        <v>5.9779609999999996</v>
      </c>
      <c r="BT32" s="384">
        <v>5.6915829999999996</v>
      </c>
      <c r="BU32" s="384">
        <v>6.0155000000000003</v>
      </c>
      <c r="BV32" s="384">
        <v>6.1662299999999997</v>
      </c>
    </row>
    <row r="33" spans="1:74" ht="11.1" customHeight="1" x14ac:dyDescent="0.2">
      <c r="A33" s="84" t="s">
        <v>867</v>
      </c>
      <c r="B33" s="189" t="s">
        <v>572</v>
      </c>
      <c r="C33" s="261">
        <v>5.213967953</v>
      </c>
      <c r="D33" s="261">
        <v>5.2083705010000001</v>
      </c>
      <c r="E33" s="261">
        <v>5.1982543330000004</v>
      </c>
      <c r="F33" s="261">
        <v>5.2881437800000004</v>
      </c>
      <c r="G33" s="261">
        <v>5.4712324050000003</v>
      </c>
      <c r="H33" s="261">
        <v>5.6192233170000003</v>
      </c>
      <c r="I33" s="261">
        <v>5.160834801</v>
      </c>
      <c r="J33" s="261">
        <v>4.7959520390000003</v>
      </c>
      <c r="K33" s="261">
        <v>4.8180667609999999</v>
      </c>
      <c r="L33" s="261">
        <v>4.9812358410000002</v>
      </c>
      <c r="M33" s="261">
        <v>5.5699636870000004</v>
      </c>
      <c r="N33" s="261">
        <v>5.4628488959999997</v>
      </c>
      <c r="O33" s="261">
        <v>6.0614176769999997</v>
      </c>
      <c r="P33" s="261">
        <v>7.0621431719999999</v>
      </c>
      <c r="Q33" s="261">
        <v>9.0228982890000005</v>
      </c>
      <c r="R33" s="261">
        <v>6.4618883010000001</v>
      </c>
      <c r="S33" s="261">
        <v>6.1851810880000002</v>
      </c>
      <c r="T33" s="261">
        <v>6.0423976909999997</v>
      </c>
      <c r="U33" s="261">
        <v>5.8960387909999996</v>
      </c>
      <c r="V33" s="261">
        <v>5.6567098299999996</v>
      </c>
      <c r="W33" s="261">
        <v>6.1745521539999997</v>
      </c>
      <c r="X33" s="261">
        <v>6.1040699270000003</v>
      </c>
      <c r="Y33" s="261">
        <v>6.0718678949999996</v>
      </c>
      <c r="Z33" s="261">
        <v>6.6961799329999998</v>
      </c>
      <c r="AA33" s="261">
        <v>5.936783771</v>
      </c>
      <c r="AB33" s="261">
        <v>5.6585802489999999</v>
      </c>
      <c r="AC33" s="261">
        <v>5.6876206700000003</v>
      </c>
      <c r="AD33" s="261">
        <v>4.7739709870000002</v>
      </c>
      <c r="AE33" s="261">
        <v>4.2008330200000001</v>
      </c>
      <c r="AF33" s="261">
        <v>4.3814286149999999</v>
      </c>
      <c r="AG33" s="261">
        <v>4.4447162179999999</v>
      </c>
      <c r="AH33" s="261">
        <v>4.3111787320000001</v>
      </c>
      <c r="AI33" s="261">
        <v>4.2471430469999998</v>
      </c>
      <c r="AJ33" s="261">
        <v>4.1825428000000002</v>
      </c>
      <c r="AK33" s="261">
        <v>4.247585559</v>
      </c>
      <c r="AL33" s="261">
        <v>4.6300040420000004</v>
      </c>
      <c r="AM33" s="261">
        <v>4.5107057749999999</v>
      </c>
      <c r="AN33" s="261">
        <v>4.6012359739999997</v>
      </c>
      <c r="AO33" s="261">
        <v>4.1154637010000004</v>
      </c>
      <c r="AP33" s="261">
        <v>3.8320150399999999</v>
      </c>
      <c r="AQ33" s="261">
        <v>3.3974699940000002</v>
      </c>
      <c r="AR33" s="261">
        <v>3.4819301679999999</v>
      </c>
      <c r="AS33" s="261">
        <v>4.104267149</v>
      </c>
      <c r="AT33" s="261">
        <v>4.0438842829999997</v>
      </c>
      <c r="AU33" s="261">
        <v>4.0317816430000004</v>
      </c>
      <c r="AV33" s="261">
        <v>4.1171642320000004</v>
      </c>
      <c r="AW33" s="261">
        <v>4.3789759320000003</v>
      </c>
      <c r="AX33" s="261">
        <v>4.9299064540000002</v>
      </c>
      <c r="AY33" s="261">
        <v>5.346410884</v>
      </c>
      <c r="AZ33" s="261">
        <v>5.2293563379999997</v>
      </c>
      <c r="BA33" s="261">
        <v>4.5384190059999998</v>
      </c>
      <c r="BB33" s="261">
        <v>4.382805265</v>
      </c>
      <c r="BC33" s="261">
        <v>4.225367855</v>
      </c>
      <c r="BD33" s="261">
        <v>4.2709803109999998</v>
      </c>
      <c r="BE33" s="261">
        <v>4.1571710560000001</v>
      </c>
      <c r="BF33" s="261">
        <v>4.221218468</v>
      </c>
      <c r="BG33" s="261">
        <v>4.4081890000000001</v>
      </c>
      <c r="BH33" s="261">
        <v>4.6362079999999999</v>
      </c>
      <c r="BI33" s="384">
        <v>4.9105359999999996</v>
      </c>
      <c r="BJ33" s="384">
        <v>5.3286959999999999</v>
      </c>
      <c r="BK33" s="384">
        <v>5.5416249999999998</v>
      </c>
      <c r="BL33" s="384">
        <v>5.6251540000000002</v>
      </c>
      <c r="BM33" s="384">
        <v>5.4889020000000004</v>
      </c>
      <c r="BN33" s="384">
        <v>5.0815140000000003</v>
      </c>
      <c r="BO33" s="384">
        <v>4.7353069999999997</v>
      </c>
      <c r="BP33" s="384">
        <v>4.6923630000000003</v>
      </c>
      <c r="BQ33" s="384">
        <v>4.6390219999999998</v>
      </c>
      <c r="BR33" s="384">
        <v>4.6019880000000004</v>
      </c>
      <c r="BS33" s="384">
        <v>4.61998</v>
      </c>
      <c r="BT33" s="384">
        <v>4.7884719999999996</v>
      </c>
      <c r="BU33" s="384">
        <v>5.1256409999999999</v>
      </c>
      <c r="BV33" s="384">
        <v>5.5822349999999998</v>
      </c>
    </row>
    <row r="34" spans="1:74" ht="11.1" customHeight="1" x14ac:dyDescent="0.2">
      <c r="A34" s="84" t="s">
        <v>868</v>
      </c>
      <c r="B34" s="189" t="s">
        <v>573</v>
      </c>
      <c r="C34" s="261">
        <v>5.5446417380000002</v>
      </c>
      <c r="D34" s="261">
        <v>5.4123679989999998</v>
      </c>
      <c r="E34" s="261">
        <v>5.52592119</v>
      </c>
      <c r="F34" s="261">
        <v>5.7295416899999996</v>
      </c>
      <c r="G34" s="261">
        <v>5.9592642729999996</v>
      </c>
      <c r="H34" s="261">
        <v>5.8673424650000001</v>
      </c>
      <c r="I34" s="261">
        <v>5.5315383230000004</v>
      </c>
      <c r="J34" s="261">
        <v>5.2775869679999996</v>
      </c>
      <c r="K34" s="261">
        <v>5.3118800510000002</v>
      </c>
      <c r="L34" s="261">
        <v>5.2152310760000002</v>
      </c>
      <c r="M34" s="261">
        <v>5.6009832959999999</v>
      </c>
      <c r="N34" s="261">
        <v>5.9901249740000004</v>
      </c>
      <c r="O34" s="261">
        <v>6.654042531</v>
      </c>
      <c r="P34" s="261">
        <v>7.2458191650000003</v>
      </c>
      <c r="Q34" s="261">
        <v>6.7845405850000002</v>
      </c>
      <c r="R34" s="261">
        <v>6.353454857</v>
      </c>
      <c r="S34" s="261">
        <v>6.4227830729999997</v>
      </c>
      <c r="T34" s="261">
        <v>6.3437419840000002</v>
      </c>
      <c r="U34" s="261">
        <v>6.2148966530000003</v>
      </c>
      <c r="V34" s="261">
        <v>5.6819337909999996</v>
      </c>
      <c r="W34" s="261">
        <v>5.85370568</v>
      </c>
      <c r="X34" s="261">
        <v>5.8527817759999996</v>
      </c>
      <c r="Y34" s="261">
        <v>5.8463537150000002</v>
      </c>
      <c r="Z34" s="261">
        <v>6.2873827569999996</v>
      </c>
      <c r="AA34" s="261">
        <v>5.9345007049999996</v>
      </c>
      <c r="AB34" s="261">
        <v>5.8128796950000003</v>
      </c>
      <c r="AC34" s="261">
        <v>5.3160476660000002</v>
      </c>
      <c r="AD34" s="261">
        <v>4.6128594490000001</v>
      </c>
      <c r="AE34" s="261">
        <v>4.4516736540000004</v>
      </c>
      <c r="AF34" s="261">
        <v>4.686779746</v>
      </c>
      <c r="AG34" s="261">
        <v>4.6528182759999996</v>
      </c>
      <c r="AH34" s="261">
        <v>4.6611641529999996</v>
      </c>
      <c r="AI34" s="261">
        <v>4.6262988649999999</v>
      </c>
      <c r="AJ34" s="261">
        <v>4.5079075550000001</v>
      </c>
      <c r="AK34" s="261">
        <v>4.2287627560000001</v>
      </c>
      <c r="AL34" s="261">
        <v>4.4037500290000002</v>
      </c>
      <c r="AM34" s="261">
        <v>4.6948402229999999</v>
      </c>
      <c r="AN34" s="261">
        <v>4.4728086310000004</v>
      </c>
      <c r="AO34" s="261">
        <v>4.006529499</v>
      </c>
      <c r="AP34" s="261">
        <v>3.6901437960000001</v>
      </c>
      <c r="AQ34" s="261">
        <v>3.8132782340000002</v>
      </c>
      <c r="AR34" s="261">
        <v>3.831948637</v>
      </c>
      <c r="AS34" s="261">
        <v>4.4082040830000002</v>
      </c>
      <c r="AT34" s="261">
        <v>4.4173282699999996</v>
      </c>
      <c r="AU34" s="261">
        <v>4.4786748650000003</v>
      </c>
      <c r="AV34" s="261">
        <v>4.5318220550000001</v>
      </c>
      <c r="AW34" s="261">
        <v>4.6932423740000004</v>
      </c>
      <c r="AX34" s="261">
        <v>5.1763147429999998</v>
      </c>
      <c r="AY34" s="261">
        <v>5.8131812810000003</v>
      </c>
      <c r="AZ34" s="261">
        <v>5.4672258329999996</v>
      </c>
      <c r="BA34" s="261">
        <v>4.7755619600000001</v>
      </c>
      <c r="BB34" s="261">
        <v>5.0457279770000003</v>
      </c>
      <c r="BC34" s="261">
        <v>5.016992524</v>
      </c>
      <c r="BD34" s="261">
        <v>4.9517599429999999</v>
      </c>
      <c r="BE34" s="261">
        <v>4.8993836540000002</v>
      </c>
      <c r="BF34" s="261">
        <v>4.7991698789999999</v>
      </c>
      <c r="BG34" s="261">
        <v>4.9784410000000001</v>
      </c>
      <c r="BH34" s="261">
        <v>5.0709400000000002</v>
      </c>
      <c r="BI34" s="384">
        <v>5.1954560000000001</v>
      </c>
      <c r="BJ34" s="384">
        <v>5.4176310000000001</v>
      </c>
      <c r="BK34" s="384">
        <v>5.7291299999999996</v>
      </c>
      <c r="BL34" s="384">
        <v>5.4718739999999997</v>
      </c>
      <c r="BM34" s="384">
        <v>5.3147929999999999</v>
      </c>
      <c r="BN34" s="384">
        <v>5.1000690000000004</v>
      </c>
      <c r="BO34" s="384">
        <v>5.0259390000000002</v>
      </c>
      <c r="BP34" s="384">
        <v>4.9725390000000003</v>
      </c>
      <c r="BQ34" s="384">
        <v>4.9387999999999996</v>
      </c>
      <c r="BR34" s="384">
        <v>4.8683059999999996</v>
      </c>
      <c r="BS34" s="384">
        <v>4.9744679999999999</v>
      </c>
      <c r="BT34" s="384">
        <v>5.0478230000000002</v>
      </c>
      <c r="BU34" s="384">
        <v>5.2574490000000003</v>
      </c>
      <c r="BV34" s="384">
        <v>5.5030380000000001</v>
      </c>
    </row>
    <row r="35" spans="1:74" ht="11.1" customHeight="1" x14ac:dyDescent="0.2">
      <c r="A35" s="84" t="s">
        <v>869</v>
      </c>
      <c r="B35" s="189" t="s">
        <v>574</v>
      </c>
      <c r="C35" s="261">
        <v>5.1567365699999996</v>
      </c>
      <c r="D35" s="261">
        <v>5.1212547659999998</v>
      </c>
      <c r="E35" s="261">
        <v>5.1365554549999999</v>
      </c>
      <c r="F35" s="261">
        <v>5.3735257770000002</v>
      </c>
      <c r="G35" s="261">
        <v>5.4800269220000004</v>
      </c>
      <c r="H35" s="261">
        <v>5.5115025659999999</v>
      </c>
      <c r="I35" s="261">
        <v>5.15981925</v>
      </c>
      <c r="J35" s="261">
        <v>4.8734116289999996</v>
      </c>
      <c r="K35" s="261">
        <v>5.0586510259999997</v>
      </c>
      <c r="L35" s="261">
        <v>5.1088990250000004</v>
      </c>
      <c r="M35" s="261">
        <v>5.3179705019999997</v>
      </c>
      <c r="N35" s="261">
        <v>5.5820268750000004</v>
      </c>
      <c r="O35" s="261">
        <v>6.0494543480000003</v>
      </c>
      <c r="P35" s="261">
        <v>6.8816460590000004</v>
      </c>
      <c r="Q35" s="261">
        <v>6.1075546650000003</v>
      </c>
      <c r="R35" s="261">
        <v>6.0237398539999996</v>
      </c>
      <c r="S35" s="261">
        <v>6.2391227799999998</v>
      </c>
      <c r="T35" s="261">
        <v>6.0561184040000002</v>
      </c>
      <c r="U35" s="261">
        <v>5.6195607560000003</v>
      </c>
      <c r="V35" s="261">
        <v>5.2259756959999999</v>
      </c>
      <c r="W35" s="261">
        <v>5.2583985220000002</v>
      </c>
      <c r="X35" s="261">
        <v>5.3241753650000003</v>
      </c>
      <c r="Y35" s="261">
        <v>5.480597242</v>
      </c>
      <c r="Z35" s="261">
        <v>5.7967214069999997</v>
      </c>
      <c r="AA35" s="261">
        <v>5.4054237399999998</v>
      </c>
      <c r="AB35" s="261">
        <v>5.307894353</v>
      </c>
      <c r="AC35" s="261">
        <v>5.2014283780000001</v>
      </c>
      <c r="AD35" s="261">
        <v>4.5280111510000003</v>
      </c>
      <c r="AE35" s="261">
        <v>4.2014125560000002</v>
      </c>
      <c r="AF35" s="261">
        <v>4.4377986370000002</v>
      </c>
      <c r="AG35" s="261">
        <v>4.3415019069999996</v>
      </c>
      <c r="AH35" s="261">
        <v>4.2794395559999998</v>
      </c>
      <c r="AI35" s="261">
        <v>4.1641417560000002</v>
      </c>
      <c r="AJ35" s="261">
        <v>3.9861765359999999</v>
      </c>
      <c r="AK35" s="261">
        <v>3.857398962</v>
      </c>
      <c r="AL35" s="261">
        <v>3.9692163210000002</v>
      </c>
      <c r="AM35" s="261">
        <v>4.1141488549999998</v>
      </c>
      <c r="AN35" s="261">
        <v>4.1193332529999998</v>
      </c>
      <c r="AO35" s="261">
        <v>3.6958539109999999</v>
      </c>
      <c r="AP35" s="261">
        <v>3.437685085</v>
      </c>
      <c r="AQ35" s="261">
        <v>3.3432337219999999</v>
      </c>
      <c r="AR35" s="261">
        <v>3.432408863</v>
      </c>
      <c r="AS35" s="261">
        <v>4.1008668410000002</v>
      </c>
      <c r="AT35" s="261">
        <v>4.0258975130000003</v>
      </c>
      <c r="AU35" s="261">
        <v>4.2414343179999996</v>
      </c>
      <c r="AV35" s="261">
        <v>4.3900493770000004</v>
      </c>
      <c r="AW35" s="261">
        <v>4.5078722969999996</v>
      </c>
      <c r="AX35" s="261">
        <v>4.9275008079999996</v>
      </c>
      <c r="AY35" s="261">
        <v>5.4105029480000004</v>
      </c>
      <c r="AZ35" s="261">
        <v>5.191716596</v>
      </c>
      <c r="BA35" s="261">
        <v>4.5818203620000002</v>
      </c>
      <c r="BB35" s="261">
        <v>4.5948976259999998</v>
      </c>
      <c r="BC35" s="261">
        <v>4.570123486</v>
      </c>
      <c r="BD35" s="261">
        <v>4.6106118130000002</v>
      </c>
      <c r="BE35" s="261">
        <v>4.4792594809999997</v>
      </c>
      <c r="BF35" s="261">
        <v>4.3502736710000001</v>
      </c>
      <c r="BG35" s="261">
        <v>4.4525880000000004</v>
      </c>
      <c r="BH35" s="261">
        <v>4.583507</v>
      </c>
      <c r="BI35" s="384">
        <v>4.7505990000000002</v>
      </c>
      <c r="BJ35" s="384">
        <v>5.0222949999999997</v>
      </c>
      <c r="BK35" s="384">
        <v>5.0634670000000002</v>
      </c>
      <c r="BL35" s="384">
        <v>5.0867110000000002</v>
      </c>
      <c r="BM35" s="384">
        <v>5.010777</v>
      </c>
      <c r="BN35" s="384">
        <v>4.7022240000000002</v>
      </c>
      <c r="BO35" s="384">
        <v>4.6275430000000002</v>
      </c>
      <c r="BP35" s="384">
        <v>4.5982760000000003</v>
      </c>
      <c r="BQ35" s="384">
        <v>4.4751050000000001</v>
      </c>
      <c r="BR35" s="384">
        <v>4.5080960000000001</v>
      </c>
      <c r="BS35" s="384">
        <v>4.5572290000000004</v>
      </c>
      <c r="BT35" s="384">
        <v>4.6860900000000001</v>
      </c>
      <c r="BU35" s="384">
        <v>4.8851300000000002</v>
      </c>
      <c r="BV35" s="384">
        <v>5.1538040000000001</v>
      </c>
    </row>
    <row r="36" spans="1:74" ht="11.1" customHeight="1" x14ac:dyDescent="0.2">
      <c r="A36" s="84" t="s">
        <v>870</v>
      </c>
      <c r="B36" s="189" t="s">
        <v>575</v>
      </c>
      <c r="C36" s="261">
        <v>3.5912030160000001</v>
      </c>
      <c r="D36" s="261">
        <v>3.4894634130000002</v>
      </c>
      <c r="E36" s="261">
        <v>3.685006843</v>
      </c>
      <c r="F36" s="261">
        <v>4.2725350400000002</v>
      </c>
      <c r="G36" s="261">
        <v>4.459246684</v>
      </c>
      <c r="H36" s="261">
        <v>4.3678093530000002</v>
      </c>
      <c r="I36" s="261">
        <v>3.9062549629999999</v>
      </c>
      <c r="J36" s="261">
        <v>3.7555700590000001</v>
      </c>
      <c r="K36" s="261">
        <v>3.7995464079999999</v>
      </c>
      <c r="L36" s="261">
        <v>3.7578038980000001</v>
      </c>
      <c r="M36" s="261">
        <v>3.8225447460000002</v>
      </c>
      <c r="N36" s="261">
        <v>4.1297641309999999</v>
      </c>
      <c r="O36" s="261">
        <v>4.6702076049999999</v>
      </c>
      <c r="P36" s="261">
        <v>5.7342020810000003</v>
      </c>
      <c r="Q36" s="261">
        <v>5.1015947969999997</v>
      </c>
      <c r="R36" s="261">
        <v>4.9038781250000003</v>
      </c>
      <c r="S36" s="261">
        <v>5.0528434820000001</v>
      </c>
      <c r="T36" s="261">
        <v>4.851399357</v>
      </c>
      <c r="U36" s="261">
        <v>4.9071203600000004</v>
      </c>
      <c r="V36" s="261">
        <v>4.3718355520000003</v>
      </c>
      <c r="W36" s="261">
        <v>4.3688717600000002</v>
      </c>
      <c r="X36" s="261">
        <v>4.2855218600000002</v>
      </c>
      <c r="Y36" s="261">
        <v>4.0212649989999996</v>
      </c>
      <c r="Z36" s="261">
        <v>4.5170525250000004</v>
      </c>
      <c r="AA36" s="261">
        <v>3.4379901369999999</v>
      </c>
      <c r="AB36" s="261">
        <v>3.1746691729999998</v>
      </c>
      <c r="AC36" s="261">
        <v>3.0655834039999998</v>
      </c>
      <c r="AD36" s="261">
        <v>2.9137229850000002</v>
      </c>
      <c r="AE36" s="261">
        <v>2.8367993089999999</v>
      </c>
      <c r="AF36" s="261">
        <v>3.0662687750000002</v>
      </c>
      <c r="AG36" s="261">
        <v>3.101800661</v>
      </c>
      <c r="AH36" s="261">
        <v>3.1570487599999999</v>
      </c>
      <c r="AI36" s="261">
        <v>2.9751010619999998</v>
      </c>
      <c r="AJ36" s="261">
        <v>2.8090706839999999</v>
      </c>
      <c r="AK36" s="261">
        <v>2.3248348210000001</v>
      </c>
      <c r="AL36" s="261">
        <v>2.421887328</v>
      </c>
      <c r="AM36" s="261">
        <v>2.5027148480000001</v>
      </c>
      <c r="AN36" s="261">
        <v>2.4431414020000002</v>
      </c>
      <c r="AO36" s="261">
        <v>1.9224310490000001</v>
      </c>
      <c r="AP36" s="261">
        <v>2.1179470199999999</v>
      </c>
      <c r="AQ36" s="261">
        <v>2.1701888760000001</v>
      </c>
      <c r="AR36" s="261">
        <v>2.187069927</v>
      </c>
      <c r="AS36" s="261">
        <v>3.0053267300000002</v>
      </c>
      <c r="AT36" s="261">
        <v>3.036336097</v>
      </c>
      <c r="AU36" s="261">
        <v>3.1713904039999998</v>
      </c>
      <c r="AV36" s="261">
        <v>3.2440885239999999</v>
      </c>
      <c r="AW36" s="261">
        <v>3.0000239510000002</v>
      </c>
      <c r="AX36" s="261">
        <v>3.3844782339999999</v>
      </c>
      <c r="AY36" s="261">
        <v>3.893343507</v>
      </c>
      <c r="AZ36" s="261">
        <v>3.5514419689999999</v>
      </c>
      <c r="BA36" s="261">
        <v>2.9628686449999999</v>
      </c>
      <c r="BB36" s="261">
        <v>3.337258813</v>
      </c>
      <c r="BC36" s="261">
        <v>3.3830454990000001</v>
      </c>
      <c r="BD36" s="261">
        <v>3.5368442920000001</v>
      </c>
      <c r="BE36" s="261">
        <v>3.41691996</v>
      </c>
      <c r="BF36" s="261">
        <v>3.223156983</v>
      </c>
      <c r="BG36" s="261">
        <v>3.3005819999999999</v>
      </c>
      <c r="BH36" s="261">
        <v>3.2774770000000002</v>
      </c>
      <c r="BI36" s="384">
        <v>3.2037749999999998</v>
      </c>
      <c r="BJ36" s="384">
        <v>3.5169839999999999</v>
      </c>
      <c r="BK36" s="384">
        <v>3.6420330000000001</v>
      </c>
      <c r="BL36" s="384">
        <v>3.523711</v>
      </c>
      <c r="BM36" s="384">
        <v>3.5655990000000002</v>
      </c>
      <c r="BN36" s="384">
        <v>3.3609460000000002</v>
      </c>
      <c r="BO36" s="384">
        <v>3.3724829999999999</v>
      </c>
      <c r="BP36" s="384">
        <v>3.3671150000000001</v>
      </c>
      <c r="BQ36" s="384">
        <v>3.447076</v>
      </c>
      <c r="BR36" s="384">
        <v>3.4045070000000002</v>
      </c>
      <c r="BS36" s="384">
        <v>3.229304</v>
      </c>
      <c r="BT36" s="384">
        <v>3.3656160000000002</v>
      </c>
      <c r="BU36" s="384">
        <v>3.3403260000000001</v>
      </c>
      <c r="BV36" s="384">
        <v>3.6446640000000001</v>
      </c>
    </row>
    <row r="37" spans="1:74" s="85" customFormat="1" ht="11.1" customHeight="1" x14ac:dyDescent="0.2">
      <c r="A37" s="84" t="s">
        <v>871</v>
      </c>
      <c r="B37" s="189" t="s">
        <v>576</v>
      </c>
      <c r="C37" s="261">
        <v>5.5590308899999998</v>
      </c>
      <c r="D37" s="261">
        <v>5.5908751040000002</v>
      </c>
      <c r="E37" s="261">
        <v>5.6931398260000003</v>
      </c>
      <c r="F37" s="261">
        <v>5.8696393960000002</v>
      </c>
      <c r="G37" s="261">
        <v>5.744040365</v>
      </c>
      <c r="H37" s="261">
        <v>6.0214589519999997</v>
      </c>
      <c r="I37" s="261">
        <v>6.1114546299999999</v>
      </c>
      <c r="J37" s="261">
        <v>5.985538633</v>
      </c>
      <c r="K37" s="261">
        <v>6.0806730169999996</v>
      </c>
      <c r="L37" s="261">
        <v>6.114070667</v>
      </c>
      <c r="M37" s="261">
        <v>5.7635806729999999</v>
      </c>
      <c r="N37" s="261">
        <v>5.9870263619999999</v>
      </c>
      <c r="O37" s="261">
        <v>6.2686745249999998</v>
      </c>
      <c r="P37" s="261">
        <v>6.7419249319999999</v>
      </c>
      <c r="Q37" s="261">
        <v>7.0630522710000001</v>
      </c>
      <c r="R37" s="261">
        <v>6.8847639879999996</v>
      </c>
      <c r="S37" s="261">
        <v>6.7204031180000001</v>
      </c>
      <c r="T37" s="261">
        <v>6.826688195</v>
      </c>
      <c r="U37" s="261">
        <v>6.8792129219999998</v>
      </c>
      <c r="V37" s="261">
        <v>6.9755867990000002</v>
      </c>
      <c r="W37" s="261">
        <v>6.9125155859999996</v>
      </c>
      <c r="X37" s="261">
        <v>6.9385146630000003</v>
      </c>
      <c r="Y37" s="261">
        <v>6.678511973</v>
      </c>
      <c r="Z37" s="261">
        <v>6.7183900689999998</v>
      </c>
      <c r="AA37" s="261">
        <v>6.6278187170000002</v>
      </c>
      <c r="AB37" s="261">
        <v>6.6530460939999996</v>
      </c>
      <c r="AC37" s="261">
        <v>6.6571068990000004</v>
      </c>
      <c r="AD37" s="261">
        <v>6.3621438650000002</v>
      </c>
      <c r="AE37" s="261">
        <v>5.9452069349999999</v>
      </c>
      <c r="AF37" s="261">
        <v>6.3811864370000002</v>
      </c>
      <c r="AG37" s="261">
        <v>6.280237788</v>
      </c>
      <c r="AH37" s="261">
        <v>6.0690865079999998</v>
      </c>
      <c r="AI37" s="261">
        <v>6.1379973210000003</v>
      </c>
      <c r="AJ37" s="261">
        <v>5.8649565780000001</v>
      </c>
      <c r="AK37" s="261">
        <v>5.5980121389999997</v>
      </c>
      <c r="AL37" s="261">
        <v>5.1736929659999999</v>
      </c>
      <c r="AM37" s="261">
        <v>5.1620597019999996</v>
      </c>
      <c r="AN37" s="261">
        <v>5.3325599959999996</v>
      </c>
      <c r="AO37" s="261">
        <v>5.3564595270000002</v>
      </c>
      <c r="AP37" s="261">
        <v>5.0023414419999996</v>
      </c>
      <c r="AQ37" s="261">
        <v>4.8253550619999999</v>
      </c>
      <c r="AR37" s="261">
        <v>5.0653007299999997</v>
      </c>
      <c r="AS37" s="261">
        <v>5.4253180560000001</v>
      </c>
      <c r="AT37" s="261">
        <v>5.4668313910000004</v>
      </c>
      <c r="AU37" s="261">
        <v>5.430078205</v>
      </c>
      <c r="AV37" s="261">
        <v>5.3579123040000001</v>
      </c>
      <c r="AW37" s="261">
        <v>5.0502792530000002</v>
      </c>
      <c r="AX37" s="261">
        <v>4.9879344740000002</v>
      </c>
      <c r="AY37" s="261">
        <v>5.2734733499999997</v>
      </c>
      <c r="AZ37" s="261">
        <v>5.3408234590000001</v>
      </c>
      <c r="BA37" s="261">
        <v>5.3372454349999998</v>
      </c>
      <c r="BB37" s="261">
        <v>5.1735775400000001</v>
      </c>
      <c r="BC37" s="261">
        <v>5.3882677909999996</v>
      </c>
      <c r="BD37" s="261">
        <v>5.5762459839999998</v>
      </c>
      <c r="BE37" s="261">
        <v>5.6336157050000004</v>
      </c>
      <c r="BF37" s="261">
        <v>5.6422415409999997</v>
      </c>
      <c r="BG37" s="261">
        <v>5.6714370000000001</v>
      </c>
      <c r="BH37" s="261">
        <v>5.7534830000000001</v>
      </c>
      <c r="BI37" s="384">
        <v>5.679513</v>
      </c>
      <c r="BJ37" s="384">
        <v>5.7103010000000003</v>
      </c>
      <c r="BK37" s="384">
        <v>5.8615769999999996</v>
      </c>
      <c r="BL37" s="384">
        <v>5.8718180000000002</v>
      </c>
      <c r="BM37" s="384">
        <v>6.0282090000000004</v>
      </c>
      <c r="BN37" s="384">
        <v>5.8551070000000003</v>
      </c>
      <c r="BO37" s="384">
        <v>5.6701420000000002</v>
      </c>
      <c r="BP37" s="384">
        <v>5.796602</v>
      </c>
      <c r="BQ37" s="384">
        <v>6.0488150000000003</v>
      </c>
      <c r="BR37" s="384">
        <v>6.114223</v>
      </c>
      <c r="BS37" s="384">
        <v>6.0526980000000004</v>
      </c>
      <c r="BT37" s="384">
        <v>6.0901990000000001</v>
      </c>
      <c r="BU37" s="384">
        <v>6.0116059999999996</v>
      </c>
      <c r="BV37" s="384">
        <v>6.0262779999999996</v>
      </c>
    </row>
    <row r="38" spans="1:74" s="85" customFormat="1" ht="11.1" customHeight="1" x14ac:dyDescent="0.2">
      <c r="A38" s="84" t="s">
        <v>872</v>
      </c>
      <c r="B38" s="189" t="s">
        <v>577</v>
      </c>
      <c r="C38" s="261">
        <v>6.8947205010000001</v>
      </c>
      <c r="D38" s="261">
        <v>6.4579234620000001</v>
      </c>
      <c r="E38" s="261">
        <v>6.6751058719999996</v>
      </c>
      <c r="F38" s="261">
        <v>6.8276037260000004</v>
      </c>
      <c r="G38" s="261">
        <v>6.9685719319999997</v>
      </c>
      <c r="H38" s="261">
        <v>7.1643002850000004</v>
      </c>
      <c r="I38" s="261">
        <v>7.0037981880000002</v>
      </c>
      <c r="J38" s="261">
        <v>6.8615087040000002</v>
      </c>
      <c r="K38" s="261">
        <v>6.5817398770000004</v>
      </c>
      <c r="L38" s="261">
        <v>6.3748816149999996</v>
      </c>
      <c r="M38" s="261">
        <v>6.8060809320000004</v>
      </c>
      <c r="N38" s="261">
        <v>7.2042387669999997</v>
      </c>
      <c r="O38" s="261">
        <v>7.5412293239999997</v>
      </c>
      <c r="P38" s="261">
        <v>7.5942802230000002</v>
      </c>
      <c r="Q38" s="261">
        <v>8.276215809</v>
      </c>
      <c r="R38" s="261">
        <v>7.8283127160000001</v>
      </c>
      <c r="S38" s="261">
        <v>7.6142365270000001</v>
      </c>
      <c r="T38" s="261">
        <v>7.5991971319999996</v>
      </c>
      <c r="U38" s="261">
        <v>7.8040269379999998</v>
      </c>
      <c r="V38" s="261">
        <v>7.5759750070000003</v>
      </c>
      <c r="W38" s="261">
        <v>7.5251878420000002</v>
      </c>
      <c r="X38" s="261">
        <v>7.3550429340000001</v>
      </c>
      <c r="Y38" s="261">
        <v>7.2513671449999997</v>
      </c>
      <c r="Z38" s="261">
        <v>7.7867769500000001</v>
      </c>
      <c r="AA38" s="261">
        <v>7.9160574639999997</v>
      </c>
      <c r="AB38" s="261">
        <v>7.2576836150000004</v>
      </c>
      <c r="AC38" s="261">
        <v>7.3194808470000003</v>
      </c>
      <c r="AD38" s="261">
        <v>7.0627278709999999</v>
      </c>
      <c r="AE38" s="261">
        <v>6.2523445999999998</v>
      </c>
      <c r="AF38" s="261">
        <v>6.9650592160000002</v>
      </c>
      <c r="AG38" s="261">
        <v>6.7778359019999996</v>
      </c>
      <c r="AH38" s="261">
        <v>6.7579910280000002</v>
      </c>
      <c r="AI38" s="261">
        <v>6.8260352879999999</v>
      </c>
      <c r="AJ38" s="261">
        <v>6.6107096409999997</v>
      </c>
      <c r="AK38" s="261">
        <v>6.3098051570000004</v>
      </c>
      <c r="AL38" s="261">
        <v>6.9602903410000003</v>
      </c>
      <c r="AM38" s="261">
        <v>6.4263912190000001</v>
      </c>
      <c r="AN38" s="261">
        <v>6.8671432809999997</v>
      </c>
      <c r="AO38" s="261">
        <v>6.6861531769999996</v>
      </c>
      <c r="AP38" s="261">
        <v>6.0259293889999999</v>
      </c>
      <c r="AQ38" s="261">
        <v>5.91207934</v>
      </c>
      <c r="AR38" s="261">
        <v>6.1120155499999997</v>
      </c>
      <c r="AS38" s="261">
        <v>6.3563382419999996</v>
      </c>
      <c r="AT38" s="261">
        <v>6.8361894430000003</v>
      </c>
      <c r="AU38" s="261">
        <v>6.7961436109999998</v>
      </c>
      <c r="AV38" s="261">
        <v>6.7729599450000002</v>
      </c>
      <c r="AW38" s="261">
        <v>6.9888610299999998</v>
      </c>
      <c r="AX38" s="261">
        <v>7.5339288059999996</v>
      </c>
      <c r="AY38" s="261">
        <v>7.5767742120000001</v>
      </c>
      <c r="AZ38" s="261">
        <v>7.4528599189999998</v>
      </c>
      <c r="BA38" s="261">
        <v>7.2973318660000004</v>
      </c>
      <c r="BB38" s="261">
        <v>6.9357634929999996</v>
      </c>
      <c r="BC38" s="261">
        <v>6.8626833879999998</v>
      </c>
      <c r="BD38" s="261">
        <v>6.8609884000000001</v>
      </c>
      <c r="BE38" s="261">
        <v>6.6080902400000001</v>
      </c>
      <c r="BF38" s="261">
        <v>6.4449179269999997</v>
      </c>
      <c r="BG38" s="261">
        <v>6.4265949999999998</v>
      </c>
      <c r="BH38" s="261">
        <v>6.427956</v>
      </c>
      <c r="BI38" s="384">
        <v>6.5239510000000003</v>
      </c>
      <c r="BJ38" s="384">
        <v>6.7249059999999998</v>
      </c>
      <c r="BK38" s="384">
        <v>7.0306879999999996</v>
      </c>
      <c r="BL38" s="384">
        <v>6.8659429999999997</v>
      </c>
      <c r="BM38" s="384">
        <v>6.8944320000000001</v>
      </c>
      <c r="BN38" s="384">
        <v>6.5661189999999996</v>
      </c>
      <c r="BO38" s="384">
        <v>6.443981</v>
      </c>
      <c r="BP38" s="384">
        <v>6.5151209999999997</v>
      </c>
      <c r="BQ38" s="384">
        <v>6.563898</v>
      </c>
      <c r="BR38" s="384">
        <v>6.6342480000000004</v>
      </c>
      <c r="BS38" s="384">
        <v>6.5766669999999996</v>
      </c>
      <c r="BT38" s="384">
        <v>6.5150499999999996</v>
      </c>
      <c r="BU38" s="384">
        <v>6.6566010000000002</v>
      </c>
      <c r="BV38" s="384">
        <v>6.8975020000000002</v>
      </c>
    </row>
    <row r="39" spans="1:74" s="85" customFormat="1" ht="11.1" customHeight="1" x14ac:dyDescent="0.2">
      <c r="A39" s="84" t="s">
        <v>873</v>
      </c>
      <c r="B39" s="190" t="s">
        <v>551</v>
      </c>
      <c r="C39" s="215">
        <v>4.58</v>
      </c>
      <c r="D39" s="215">
        <v>4.54</v>
      </c>
      <c r="E39" s="215">
        <v>4.59</v>
      </c>
      <c r="F39" s="215">
        <v>4.95</v>
      </c>
      <c r="G39" s="215">
        <v>5</v>
      </c>
      <c r="H39" s="215">
        <v>4.9000000000000004</v>
      </c>
      <c r="I39" s="215">
        <v>4.47</v>
      </c>
      <c r="J39" s="215">
        <v>4.3099999999999996</v>
      </c>
      <c r="K39" s="215">
        <v>4.3600000000000003</v>
      </c>
      <c r="L39" s="215">
        <v>4.3600000000000003</v>
      </c>
      <c r="M39" s="215">
        <v>4.62</v>
      </c>
      <c r="N39" s="215">
        <v>4.97</v>
      </c>
      <c r="O39" s="215">
        <v>5.69</v>
      </c>
      <c r="P39" s="215">
        <v>6.63</v>
      </c>
      <c r="Q39" s="215">
        <v>6.47</v>
      </c>
      <c r="R39" s="215">
        <v>5.85</v>
      </c>
      <c r="S39" s="215">
        <v>5.74</v>
      </c>
      <c r="T39" s="215">
        <v>5.46</v>
      </c>
      <c r="U39" s="215">
        <v>5.43</v>
      </c>
      <c r="V39" s="215">
        <v>4.96</v>
      </c>
      <c r="W39" s="215">
        <v>5.0199999999999996</v>
      </c>
      <c r="X39" s="215">
        <v>5.03</v>
      </c>
      <c r="Y39" s="215">
        <v>5.0199999999999996</v>
      </c>
      <c r="Z39" s="215">
        <v>5.62</v>
      </c>
      <c r="AA39" s="215">
        <v>4.9000000000000004</v>
      </c>
      <c r="AB39" s="215">
        <v>4.74</v>
      </c>
      <c r="AC39" s="215">
        <v>4.46</v>
      </c>
      <c r="AD39" s="215">
        <v>3.96</v>
      </c>
      <c r="AE39" s="215">
        <v>3.58</v>
      </c>
      <c r="AF39" s="215">
        <v>3.76</v>
      </c>
      <c r="AG39" s="215">
        <v>3.74</v>
      </c>
      <c r="AH39" s="215">
        <v>3.79</v>
      </c>
      <c r="AI39" s="215">
        <v>3.65</v>
      </c>
      <c r="AJ39" s="215">
        <v>3.54</v>
      </c>
      <c r="AK39" s="215">
        <v>3.28</v>
      </c>
      <c r="AL39" s="215">
        <v>3.48</v>
      </c>
      <c r="AM39" s="215">
        <v>3.62</v>
      </c>
      <c r="AN39" s="215">
        <v>3.64</v>
      </c>
      <c r="AO39" s="215">
        <v>3.05</v>
      </c>
      <c r="AP39" s="215">
        <v>3.01</v>
      </c>
      <c r="AQ39" s="215">
        <v>2.9</v>
      </c>
      <c r="AR39" s="215">
        <v>2.89</v>
      </c>
      <c r="AS39" s="215">
        <v>3.58</v>
      </c>
      <c r="AT39" s="215">
        <v>3.59</v>
      </c>
      <c r="AU39" s="215">
        <v>3.74</v>
      </c>
      <c r="AV39" s="215">
        <v>3.88</v>
      </c>
      <c r="AW39" s="215">
        <v>3.87</v>
      </c>
      <c r="AX39" s="215">
        <v>4.32</v>
      </c>
      <c r="AY39" s="215">
        <v>4.91</v>
      </c>
      <c r="AZ39" s="215">
        <v>4.62</v>
      </c>
      <c r="BA39" s="215">
        <v>4.03</v>
      </c>
      <c r="BB39" s="215">
        <v>4.17</v>
      </c>
      <c r="BC39" s="215">
        <v>4.08</v>
      </c>
      <c r="BD39" s="215">
        <v>4.0999999999999996</v>
      </c>
      <c r="BE39" s="215">
        <v>3.96</v>
      </c>
      <c r="BF39" s="215">
        <v>3.83</v>
      </c>
      <c r="BG39" s="215">
        <v>3.9053040000000001</v>
      </c>
      <c r="BH39" s="215">
        <v>3.9959709999999999</v>
      </c>
      <c r="BI39" s="386">
        <v>4.1315439999999999</v>
      </c>
      <c r="BJ39" s="386">
        <v>4.4849600000000001</v>
      </c>
      <c r="BK39" s="386">
        <v>4.7526109999999999</v>
      </c>
      <c r="BL39" s="386">
        <v>4.6854490000000002</v>
      </c>
      <c r="BM39" s="386">
        <v>4.5994849999999996</v>
      </c>
      <c r="BN39" s="386">
        <v>4.2411430000000001</v>
      </c>
      <c r="BO39" s="386">
        <v>4.0687139999999999</v>
      </c>
      <c r="BP39" s="386">
        <v>4.0081239999999996</v>
      </c>
      <c r="BQ39" s="386">
        <v>4.0364000000000004</v>
      </c>
      <c r="BR39" s="386">
        <v>4.0175910000000004</v>
      </c>
      <c r="BS39" s="386">
        <v>3.9145819999999998</v>
      </c>
      <c r="BT39" s="386">
        <v>4.1057379999999997</v>
      </c>
      <c r="BU39" s="386">
        <v>4.2728140000000003</v>
      </c>
      <c r="BV39" s="386">
        <v>4.6205629999999998</v>
      </c>
    </row>
    <row r="40" spans="1:74" s="286" customFormat="1" ht="11.1" customHeight="1" x14ac:dyDescent="0.2">
      <c r="A40" s="198"/>
      <c r="B40" s="284"/>
      <c r="C40" s="285"/>
      <c r="D40" s="285"/>
      <c r="E40" s="285"/>
      <c r="F40" s="285"/>
      <c r="G40" s="285"/>
      <c r="H40" s="285"/>
      <c r="I40" s="285"/>
      <c r="J40" s="285"/>
      <c r="K40" s="285"/>
      <c r="L40" s="285"/>
      <c r="M40" s="285"/>
      <c r="N40" s="285"/>
      <c r="O40" s="285"/>
      <c r="P40" s="285"/>
      <c r="Q40" s="285"/>
      <c r="R40" s="285"/>
      <c r="S40" s="285"/>
      <c r="T40" s="285"/>
      <c r="U40" s="285"/>
      <c r="V40" s="285"/>
      <c r="W40" s="285"/>
      <c r="X40" s="285"/>
      <c r="Y40" s="285"/>
      <c r="Z40" s="285"/>
      <c r="AA40" s="285"/>
      <c r="AB40" s="285"/>
      <c r="AC40" s="285"/>
      <c r="AD40" s="285"/>
      <c r="AE40" s="285"/>
      <c r="AF40" s="285"/>
      <c r="AG40" s="285"/>
      <c r="AH40" s="285"/>
      <c r="AI40" s="285"/>
      <c r="AJ40" s="285"/>
      <c r="AK40" s="285"/>
      <c r="AL40" s="285"/>
      <c r="AM40" s="285"/>
      <c r="AN40" s="285"/>
      <c r="AO40" s="285"/>
      <c r="AP40" s="285"/>
      <c r="AQ40" s="285"/>
      <c r="AR40" s="285"/>
      <c r="AS40" s="285"/>
      <c r="AT40" s="285"/>
      <c r="AU40" s="285"/>
      <c r="AV40" s="285"/>
      <c r="AW40" s="285"/>
      <c r="AX40" s="285"/>
      <c r="AY40" s="391"/>
      <c r="AZ40" s="391"/>
      <c r="BA40" s="391"/>
      <c r="BB40" s="391"/>
      <c r="BC40" s="391"/>
      <c r="BD40" s="676"/>
      <c r="BE40" s="676"/>
      <c r="BF40" s="676"/>
      <c r="BG40" s="676"/>
      <c r="BH40" s="391"/>
      <c r="BI40" s="391"/>
      <c r="BJ40" s="391"/>
      <c r="BK40" s="391"/>
      <c r="BL40" s="391"/>
      <c r="BM40" s="391"/>
      <c r="BN40" s="391"/>
      <c r="BO40" s="391"/>
      <c r="BP40" s="391"/>
      <c r="BQ40" s="391"/>
      <c r="BR40" s="391"/>
      <c r="BS40" s="391"/>
      <c r="BT40" s="391"/>
      <c r="BU40" s="391"/>
      <c r="BV40" s="391"/>
    </row>
    <row r="41" spans="1:74" s="286" customFormat="1" ht="12" customHeight="1" x14ac:dyDescent="0.2">
      <c r="A41" s="198"/>
      <c r="B41" s="800" t="s">
        <v>1018</v>
      </c>
      <c r="C41" s="801"/>
      <c r="D41" s="801"/>
      <c r="E41" s="801"/>
      <c r="F41" s="801"/>
      <c r="G41" s="801"/>
      <c r="H41" s="801"/>
      <c r="I41" s="801"/>
      <c r="J41" s="801"/>
      <c r="K41" s="801"/>
      <c r="L41" s="801"/>
      <c r="M41" s="801"/>
      <c r="N41" s="801"/>
      <c r="O41" s="801"/>
      <c r="P41" s="801"/>
      <c r="Q41" s="801"/>
      <c r="AY41" s="524"/>
      <c r="AZ41" s="524"/>
      <c r="BA41" s="524"/>
      <c r="BB41" s="524"/>
      <c r="BC41" s="524"/>
      <c r="BD41" s="677"/>
      <c r="BE41" s="677"/>
      <c r="BF41" s="677"/>
      <c r="BG41" s="677"/>
      <c r="BH41" s="524"/>
      <c r="BI41" s="524"/>
      <c r="BJ41" s="524"/>
    </row>
    <row r="42" spans="1:74" s="286" customFormat="1" ht="12" customHeight="1" x14ac:dyDescent="0.2">
      <c r="A42" s="198"/>
      <c r="B42" s="809" t="s">
        <v>139</v>
      </c>
      <c r="C42" s="801"/>
      <c r="D42" s="801"/>
      <c r="E42" s="801"/>
      <c r="F42" s="801"/>
      <c r="G42" s="801"/>
      <c r="H42" s="801"/>
      <c r="I42" s="801"/>
      <c r="J42" s="801"/>
      <c r="K42" s="801"/>
      <c r="L42" s="801"/>
      <c r="M42" s="801"/>
      <c r="N42" s="801"/>
      <c r="O42" s="801"/>
      <c r="P42" s="801"/>
      <c r="Q42" s="801"/>
      <c r="AY42" s="524"/>
      <c r="AZ42" s="524"/>
      <c r="BA42" s="524"/>
      <c r="BB42" s="524"/>
      <c r="BC42" s="524"/>
      <c r="BD42" s="677"/>
      <c r="BE42" s="677"/>
      <c r="BF42" s="677"/>
      <c r="BG42" s="677"/>
      <c r="BH42" s="524"/>
      <c r="BI42" s="524"/>
      <c r="BJ42" s="524"/>
    </row>
    <row r="43" spans="1:74" s="452" customFormat="1" ht="12" customHeight="1" x14ac:dyDescent="0.2">
      <c r="A43" s="451"/>
      <c r="B43" s="822" t="s">
        <v>1043</v>
      </c>
      <c r="C43" s="823"/>
      <c r="D43" s="823"/>
      <c r="E43" s="823"/>
      <c r="F43" s="823"/>
      <c r="G43" s="823"/>
      <c r="H43" s="823"/>
      <c r="I43" s="823"/>
      <c r="J43" s="823"/>
      <c r="K43" s="823"/>
      <c r="L43" s="823"/>
      <c r="M43" s="823"/>
      <c r="N43" s="823"/>
      <c r="O43" s="823"/>
      <c r="P43" s="823"/>
      <c r="Q43" s="819"/>
      <c r="AY43" s="525"/>
      <c r="AZ43" s="525"/>
      <c r="BA43" s="525"/>
      <c r="BB43" s="525"/>
      <c r="BC43" s="525"/>
      <c r="BD43" s="678"/>
      <c r="BE43" s="678"/>
      <c r="BF43" s="678"/>
      <c r="BG43" s="678"/>
      <c r="BH43" s="525"/>
      <c r="BI43" s="525"/>
      <c r="BJ43" s="525"/>
    </row>
    <row r="44" spans="1:74" s="452" customFormat="1" ht="12" customHeight="1" x14ac:dyDescent="0.2">
      <c r="A44" s="451"/>
      <c r="B44" s="817" t="s">
        <v>1082</v>
      </c>
      <c r="C44" s="823"/>
      <c r="D44" s="823"/>
      <c r="E44" s="823"/>
      <c r="F44" s="823"/>
      <c r="G44" s="823"/>
      <c r="H44" s="823"/>
      <c r="I44" s="823"/>
      <c r="J44" s="823"/>
      <c r="K44" s="823"/>
      <c r="L44" s="823"/>
      <c r="M44" s="823"/>
      <c r="N44" s="823"/>
      <c r="O44" s="823"/>
      <c r="P44" s="823"/>
      <c r="Q44" s="819"/>
      <c r="AY44" s="525"/>
      <c r="AZ44" s="525"/>
      <c r="BA44" s="525"/>
      <c r="BB44" s="525"/>
      <c r="BC44" s="525"/>
      <c r="BD44" s="678"/>
      <c r="BE44" s="678"/>
      <c r="BF44" s="678"/>
      <c r="BG44" s="678"/>
      <c r="BH44" s="525"/>
      <c r="BI44" s="525"/>
      <c r="BJ44" s="525"/>
    </row>
    <row r="45" spans="1:74" s="452" customFormat="1" ht="12" customHeight="1" x14ac:dyDescent="0.2">
      <c r="A45" s="451"/>
      <c r="B45" s="848" t="s">
        <v>1083</v>
      </c>
      <c r="C45" s="819"/>
      <c r="D45" s="819"/>
      <c r="E45" s="819"/>
      <c r="F45" s="819"/>
      <c r="G45" s="819"/>
      <c r="H45" s="819"/>
      <c r="I45" s="819"/>
      <c r="J45" s="819"/>
      <c r="K45" s="819"/>
      <c r="L45" s="819"/>
      <c r="M45" s="819"/>
      <c r="N45" s="819"/>
      <c r="O45" s="819"/>
      <c r="P45" s="819"/>
      <c r="Q45" s="819"/>
      <c r="AY45" s="525"/>
      <c r="AZ45" s="525"/>
      <c r="BA45" s="525"/>
      <c r="BB45" s="525"/>
      <c r="BC45" s="525"/>
      <c r="BD45" s="678"/>
      <c r="BE45" s="678"/>
      <c r="BF45" s="678"/>
      <c r="BG45" s="678"/>
      <c r="BH45" s="525"/>
      <c r="BI45" s="525"/>
      <c r="BJ45" s="525"/>
    </row>
    <row r="46" spans="1:74" s="452" customFormat="1" ht="12" customHeight="1" x14ac:dyDescent="0.2">
      <c r="A46" s="453"/>
      <c r="B46" s="822" t="s">
        <v>1084</v>
      </c>
      <c r="C46" s="823"/>
      <c r="D46" s="823"/>
      <c r="E46" s="823"/>
      <c r="F46" s="823"/>
      <c r="G46" s="823"/>
      <c r="H46" s="823"/>
      <c r="I46" s="823"/>
      <c r="J46" s="823"/>
      <c r="K46" s="823"/>
      <c r="L46" s="823"/>
      <c r="M46" s="823"/>
      <c r="N46" s="823"/>
      <c r="O46" s="823"/>
      <c r="P46" s="823"/>
      <c r="Q46" s="819"/>
      <c r="AY46" s="525"/>
      <c r="AZ46" s="525"/>
      <c r="BA46" s="525"/>
      <c r="BB46" s="525"/>
      <c r="BC46" s="525"/>
      <c r="BD46" s="678"/>
      <c r="BE46" s="678"/>
      <c r="BF46" s="678"/>
      <c r="BG46" s="678"/>
      <c r="BH46" s="525"/>
      <c r="BI46" s="525"/>
      <c r="BJ46" s="525"/>
    </row>
    <row r="47" spans="1:74" s="452" customFormat="1" ht="12" customHeight="1" x14ac:dyDescent="0.2">
      <c r="A47" s="453"/>
      <c r="B47" s="828" t="s">
        <v>192</v>
      </c>
      <c r="C47" s="819"/>
      <c r="D47" s="819"/>
      <c r="E47" s="819"/>
      <c r="F47" s="819"/>
      <c r="G47" s="819"/>
      <c r="H47" s="819"/>
      <c r="I47" s="819"/>
      <c r="J47" s="819"/>
      <c r="K47" s="819"/>
      <c r="L47" s="819"/>
      <c r="M47" s="819"/>
      <c r="N47" s="819"/>
      <c r="O47" s="819"/>
      <c r="P47" s="819"/>
      <c r="Q47" s="819"/>
      <c r="AY47" s="525"/>
      <c r="AZ47" s="525"/>
      <c r="BA47" s="525"/>
      <c r="BB47" s="525"/>
      <c r="BC47" s="525"/>
      <c r="BD47" s="678"/>
      <c r="BE47" s="678"/>
      <c r="BF47" s="678"/>
      <c r="BG47" s="678"/>
      <c r="BH47" s="525"/>
      <c r="BI47" s="525"/>
      <c r="BJ47" s="525"/>
    </row>
    <row r="48" spans="1:74" s="452" customFormat="1" ht="12" customHeight="1" x14ac:dyDescent="0.2">
      <c r="A48" s="453"/>
      <c r="B48" s="817" t="s">
        <v>1047</v>
      </c>
      <c r="C48" s="818"/>
      <c r="D48" s="818"/>
      <c r="E48" s="818"/>
      <c r="F48" s="818"/>
      <c r="G48" s="818"/>
      <c r="H48" s="818"/>
      <c r="I48" s="818"/>
      <c r="J48" s="818"/>
      <c r="K48" s="818"/>
      <c r="L48" s="818"/>
      <c r="M48" s="818"/>
      <c r="N48" s="818"/>
      <c r="O48" s="818"/>
      <c r="P48" s="818"/>
      <c r="Q48" s="819"/>
      <c r="AY48" s="525"/>
      <c r="AZ48" s="525"/>
      <c r="BA48" s="525"/>
      <c r="BB48" s="525"/>
      <c r="BC48" s="525"/>
      <c r="BD48" s="678"/>
      <c r="BE48" s="678"/>
      <c r="BF48" s="678"/>
      <c r="BG48" s="678"/>
      <c r="BH48" s="525"/>
      <c r="BI48" s="525"/>
      <c r="BJ48" s="525"/>
    </row>
    <row r="49" spans="1:74" s="454" customFormat="1" ht="12" customHeight="1" x14ac:dyDescent="0.2">
      <c r="A49" s="436"/>
      <c r="B49" s="831" t="s">
        <v>1156</v>
      </c>
      <c r="C49" s="819"/>
      <c r="D49" s="819"/>
      <c r="E49" s="819"/>
      <c r="F49" s="819"/>
      <c r="G49" s="819"/>
      <c r="H49" s="819"/>
      <c r="I49" s="819"/>
      <c r="J49" s="819"/>
      <c r="K49" s="819"/>
      <c r="L49" s="819"/>
      <c r="M49" s="819"/>
      <c r="N49" s="819"/>
      <c r="O49" s="819"/>
      <c r="P49" s="819"/>
      <c r="Q49" s="819"/>
      <c r="AY49" s="526"/>
      <c r="AZ49" s="526"/>
      <c r="BA49" s="526"/>
      <c r="BB49" s="526"/>
      <c r="BC49" s="526"/>
      <c r="BD49" s="679"/>
      <c r="BE49" s="679"/>
      <c r="BF49" s="679"/>
      <c r="BG49" s="679"/>
      <c r="BH49" s="526"/>
      <c r="BI49" s="526"/>
      <c r="BJ49" s="526"/>
    </row>
    <row r="50" spans="1:74" x14ac:dyDescent="0.2">
      <c r="BK50" s="392"/>
      <c r="BL50" s="392"/>
      <c r="BM50" s="392"/>
      <c r="BN50" s="392"/>
      <c r="BO50" s="392"/>
      <c r="BP50" s="392"/>
      <c r="BQ50" s="392"/>
      <c r="BR50" s="392"/>
      <c r="BS50" s="392"/>
      <c r="BT50" s="392"/>
      <c r="BU50" s="392"/>
      <c r="BV50" s="392"/>
    </row>
    <row r="51" spans="1:74" x14ac:dyDescent="0.2">
      <c r="BK51" s="392"/>
      <c r="BL51" s="392"/>
      <c r="BM51" s="392"/>
      <c r="BN51" s="392"/>
      <c r="BO51" s="392"/>
      <c r="BP51" s="392"/>
      <c r="BQ51" s="392"/>
      <c r="BR51" s="392"/>
      <c r="BS51" s="392"/>
      <c r="BT51" s="392"/>
      <c r="BU51" s="392"/>
      <c r="BV51" s="392"/>
    </row>
    <row r="52" spans="1:74" x14ac:dyDescent="0.2">
      <c r="BK52" s="392"/>
      <c r="BL52" s="392"/>
      <c r="BM52" s="392"/>
      <c r="BN52" s="392"/>
      <c r="BO52" s="392"/>
      <c r="BP52" s="392"/>
      <c r="BQ52" s="392"/>
      <c r="BR52" s="392"/>
      <c r="BS52" s="392"/>
      <c r="BT52" s="392"/>
      <c r="BU52" s="392"/>
      <c r="BV52" s="392"/>
    </row>
    <row r="53" spans="1:74" x14ac:dyDescent="0.2">
      <c r="BK53" s="392"/>
      <c r="BL53" s="392"/>
      <c r="BM53" s="392"/>
      <c r="BN53" s="392"/>
      <c r="BO53" s="392"/>
      <c r="BP53" s="392"/>
      <c r="BQ53" s="392"/>
      <c r="BR53" s="392"/>
      <c r="BS53" s="392"/>
      <c r="BT53" s="392"/>
      <c r="BU53" s="392"/>
      <c r="BV53" s="392"/>
    </row>
    <row r="54" spans="1:74" x14ac:dyDescent="0.2">
      <c r="BK54" s="392"/>
      <c r="BL54" s="392"/>
      <c r="BM54" s="392"/>
      <c r="BN54" s="392"/>
      <c r="BO54" s="392"/>
      <c r="BP54" s="392"/>
      <c r="BQ54" s="392"/>
      <c r="BR54" s="392"/>
      <c r="BS54" s="392"/>
      <c r="BT54" s="392"/>
      <c r="BU54" s="392"/>
      <c r="BV54" s="392"/>
    </row>
    <row r="55" spans="1:74" x14ac:dyDescent="0.2">
      <c r="BK55" s="392"/>
      <c r="BL55" s="392"/>
      <c r="BM55" s="392"/>
      <c r="BN55" s="392"/>
      <c r="BO55" s="392"/>
      <c r="BP55" s="392"/>
      <c r="BQ55" s="392"/>
      <c r="BR55" s="392"/>
      <c r="BS55" s="392"/>
      <c r="BT55" s="392"/>
      <c r="BU55" s="392"/>
      <c r="BV55" s="392"/>
    </row>
    <row r="56" spans="1:74" x14ac:dyDescent="0.2">
      <c r="BK56" s="392"/>
      <c r="BL56" s="392"/>
      <c r="BM56" s="392"/>
      <c r="BN56" s="392"/>
      <c r="BO56" s="392"/>
      <c r="BP56" s="392"/>
      <c r="BQ56" s="392"/>
      <c r="BR56" s="392"/>
      <c r="BS56" s="392"/>
      <c r="BT56" s="392"/>
      <c r="BU56" s="392"/>
      <c r="BV56" s="392"/>
    </row>
    <row r="57" spans="1:74" x14ac:dyDescent="0.2">
      <c r="BK57" s="392"/>
      <c r="BL57" s="392"/>
      <c r="BM57" s="392"/>
      <c r="BN57" s="392"/>
      <c r="BO57" s="392"/>
      <c r="BP57" s="392"/>
      <c r="BQ57" s="392"/>
      <c r="BR57" s="392"/>
      <c r="BS57" s="392"/>
      <c r="BT57" s="392"/>
      <c r="BU57" s="392"/>
      <c r="BV57" s="392"/>
    </row>
    <row r="58" spans="1:74" x14ac:dyDescent="0.2">
      <c r="BK58" s="392"/>
      <c r="BL58" s="392"/>
      <c r="BM58" s="392"/>
      <c r="BN58" s="392"/>
      <c r="BO58" s="392"/>
      <c r="BP58" s="392"/>
      <c r="BQ58" s="392"/>
      <c r="BR58" s="392"/>
      <c r="BS58" s="392"/>
      <c r="BT58" s="392"/>
      <c r="BU58" s="392"/>
      <c r="BV58" s="392"/>
    </row>
    <row r="59" spans="1:74" x14ac:dyDescent="0.2">
      <c r="BK59" s="392"/>
      <c r="BL59" s="392"/>
      <c r="BM59" s="392"/>
      <c r="BN59" s="392"/>
      <c r="BO59" s="392"/>
      <c r="BP59" s="392"/>
      <c r="BQ59" s="392"/>
      <c r="BR59" s="392"/>
      <c r="BS59" s="392"/>
      <c r="BT59" s="392"/>
      <c r="BU59" s="392"/>
      <c r="BV59" s="392"/>
    </row>
    <row r="60" spans="1:74" x14ac:dyDescent="0.2">
      <c r="BK60" s="392"/>
      <c r="BL60" s="392"/>
      <c r="BM60" s="392"/>
      <c r="BN60" s="392"/>
      <c r="BO60" s="392"/>
      <c r="BP60" s="392"/>
      <c r="BQ60" s="392"/>
      <c r="BR60" s="392"/>
      <c r="BS60" s="392"/>
      <c r="BT60" s="392"/>
      <c r="BU60" s="392"/>
      <c r="BV60" s="392"/>
    </row>
    <row r="61" spans="1:74" x14ac:dyDescent="0.2">
      <c r="BK61" s="392"/>
      <c r="BL61" s="392"/>
      <c r="BM61" s="392"/>
      <c r="BN61" s="392"/>
      <c r="BO61" s="392"/>
      <c r="BP61" s="392"/>
      <c r="BQ61" s="392"/>
      <c r="BR61" s="392"/>
      <c r="BS61" s="392"/>
      <c r="BT61" s="392"/>
      <c r="BU61" s="392"/>
      <c r="BV61" s="392"/>
    </row>
    <row r="62" spans="1:74" x14ac:dyDescent="0.2">
      <c r="BK62" s="392"/>
      <c r="BL62" s="392"/>
      <c r="BM62" s="392"/>
      <c r="BN62" s="392"/>
      <c r="BO62" s="392"/>
      <c r="BP62" s="392"/>
      <c r="BQ62" s="392"/>
      <c r="BR62" s="392"/>
      <c r="BS62" s="392"/>
      <c r="BT62" s="392"/>
      <c r="BU62" s="392"/>
      <c r="BV62" s="392"/>
    </row>
    <row r="63" spans="1:74" x14ac:dyDescent="0.2">
      <c r="BK63" s="392"/>
      <c r="BL63" s="392"/>
      <c r="BM63" s="392"/>
      <c r="BN63" s="392"/>
      <c r="BO63" s="392"/>
      <c r="BP63" s="392"/>
      <c r="BQ63" s="392"/>
      <c r="BR63" s="392"/>
      <c r="BS63" s="392"/>
      <c r="BT63" s="392"/>
      <c r="BU63" s="392"/>
      <c r="BV63" s="392"/>
    </row>
    <row r="64" spans="1:74" x14ac:dyDescent="0.2">
      <c r="BK64" s="392"/>
      <c r="BL64" s="392"/>
      <c r="BM64" s="392"/>
      <c r="BN64" s="392"/>
      <c r="BO64" s="392"/>
      <c r="BP64" s="392"/>
      <c r="BQ64" s="392"/>
      <c r="BR64" s="392"/>
      <c r="BS64" s="392"/>
      <c r="BT64" s="392"/>
      <c r="BU64" s="392"/>
      <c r="BV64" s="392"/>
    </row>
    <row r="65" spans="63:74" x14ac:dyDescent="0.2">
      <c r="BK65" s="392"/>
      <c r="BL65" s="392"/>
      <c r="BM65" s="392"/>
      <c r="BN65" s="392"/>
      <c r="BO65" s="392"/>
      <c r="BP65" s="392"/>
      <c r="BQ65" s="392"/>
      <c r="BR65" s="392"/>
      <c r="BS65" s="392"/>
      <c r="BT65" s="392"/>
      <c r="BU65" s="392"/>
      <c r="BV65" s="392"/>
    </row>
    <row r="66" spans="63:74" x14ac:dyDescent="0.2">
      <c r="BK66" s="392"/>
      <c r="BL66" s="392"/>
      <c r="BM66" s="392"/>
      <c r="BN66" s="392"/>
      <c r="BO66" s="392"/>
      <c r="BP66" s="392"/>
      <c r="BQ66" s="392"/>
      <c r="BR66" s="392"/>
      <c r="BS66" s="392"/>
      <c r="BT66" s="392"/>
      <c r="BU66" s="392"/>
      <c r="BV66" s="392"/>
    </row>
    <row r="67" spans="63:74" x14ac:dyDescent="0.2">
      <c r="BK67" s="392"/>
      <c r="BL67" s="392"/>
      <c r="BM67" s="392"/>
      <c r="BN67" s="392"/>
      <c r="BO67" s="392"/>
      <c r="BP67" s="392"/>
      <c r="BQ67" s="392"/>
      <c r="BR67" s="392"/>
      <c r="BS67" s="392"/>
      <c r="BT67" s="392"/>
      <c r="BU67" s="392"/>
      <c r="BV67" s="392"/>
    </row>
    <row r="68" spans="63:74" x14ac:dyDescent="0.2">
      <c r="BK68" s="392"/>
      <c r="BL68" s="392"/>
      <c r="BM68" s="392"/>
      <c r="BN68" s="392"/>
      <c r="BO68" s="392"/>
      <c r="BP68" s="392"/>
      <c r="BQ68" s="392"/>
      <c r="BR68" s="392"/>
      <c r="BS68" s="392"/>
      <c r="BT68" s="392"/>
      <c r="BU68" s="392"/>
      <c r="BV68" s="392"/>
    </row>
    <row r="69" spans="63:74" x14ac:dyDescent="0.2">
      <c r="BK69" s="392"/>
      <c r="BL69" s="392"/>
      <c r="BM69" s="392"/>
      <c r="BN69" s="392"/>
      <c r="BO69" s="392"/>
      <c r="BP69" s="392"/>
      <c r="BQ69" s="392"/>
      <c r="BR69" s="392"/>
      <c r="BS69" s="392"/>
      <c r="BT69" s="392"/>
      <c r="BU69" s="392"/>
      <c r="BV69" s="392"/>
    </row>
    <row r="70" spans="63:74" x14ac:dyDescent="0.2">
      <c r="BK70" s="392"/>
      <c r="BL70" s="392"/>
      <c r="BM70" s="392"/>
      <c r="BN70" s="392"/>
      <c r="BO70" s="392"/>
      <c r="BP70" s="392"/>
      <c r="BQ70" s="392"/>
      <c r="BR70" s="392"/>
      <c r="BS70" s="392"/>
      <c r="BT70" s="392"/>
      <c r="BU70" s="392"/>
      <c r="BV70" s="392"/>
    </row>
    <row r="71" spans="63:74" x14ac:dyDescent="0.2">
      <c r="BK71" s="392"/>
      <c r="BL71" s="392"/>
      <c r="BM71" s="392"/>
      <c r="BN71" s="392"/>
      <c r="BO71" s="392"/>
      <c r="BP71" s="392"/>
      <c r="BQ71" s="392"/>
      <c r="BR71" s="392"/>
      <c r="BS71" s="392"/>
      <c r="BT71" s="392"/>
      <c r="BU71" s="392"/>
      <c r="BV71" s="392"/>
    </row>
    <row r="72" spans="63:74" x14ac:dyDescent="0.2">
      <c r="BK72" s="392"/>
      <c r="BL72" s="392"/>
      <c r="BM72" s="392"/>
      <c r="BN72" s="392"/>
      <c r="BO72" s="392"/>
      <c r="BP72" s="392"/>
      <c r="BQ72" s="392"/>
      <c r="BR72" s="392"/>
      <c r="BS72" s="392"/>
      <c r="BT72" s="392"/>
      <c r="BU72" s="392"/>
      <c r="BV72" s="392"/>
    </row>
    <row r="73" spans="63:74" x14ac:dyDescent="0.2">
      <c r="BK73" s="392"/>
      <c r="BL73" s="392"/>
      <c r="BM73" s="392"/>
      <c r="BN73" s="392"/>
      <c r="BO73" s="392"/>
      <c r="BP73" s="392"/>
      <c r="BQ73" s="392"/>
      <c r="BR73" s="392"/>
      <c r="BS73" s="392"/>
      <c r="BT73" s="392"/>
      <c r="BU73" s="392"/>
      <c r="BV73" s="392"/>
    </row>
    <row r="74" spans="63:74" x14ac:dyDescent="0.2">
      <c r="BK74" s="392"/>
      <c r="BL74" s="392"/>
      <c r="BM74" s="392"/>
      <c r="BN74" s="392"/>
      <c r="BO74" s="392"/>
      <c r="BP74" s="392"/>
      <c r="BQ74" s="392"/>
      <c r="BR74" s="392"/>
      <c r="BS74" s="392"/>
      <c r="BT74" s="392"/>
      <c r="BU74" s="392"/>
      <c r="BV74" s="392"/>
    </row>
    <row r="75" spans="63:74" x14ac:dyDescent="0.2">
      <c r="BK75" s="392"/>
      <c r="BL75" s="392"/>
      <c r="BM75" s="392"/>
      <c r="BN75" s="392"/>
      <c r="BO75" s="392"/>
      <c r="BP75" s="392"/>
      <c r="BQ75" s="392"/>
      <c r="BR75" s="392"/>
      <c r="BS75" s="392"/>
      <c r="BT75" s="392"/>
      <c r="BU75" s="392"/>
      <c r="BV75" s="392"/>
    </row>
    <row r="76" spans="63:74" x14ac:dyDescent="0.2">
      <c r="BK76" s="392"/>
      <c r="BL76" s="392"/>
      <c r="BM76" s="392"/>
      <c r="BN76" s="392"/>
      <c r="BO76" s="392"/>
      <c r="BP76" s="392"/>
      <c r="BQ76" s="392"/>
      <c r="BR76" s="392"/>
      <c r="BS76" s="392"/>
      <c r="BT76" s="392"/>
      <c r="BU76" s="392"/>
      <c r="BV76" s="392"/>
    </row>
    <row r="77" spans="63:74" x14ac:dyDescent="0.2">
      <c r="BK77" s="392"/>
      <c r="BL77" s="392"/>
      <c r="BM77" s="392"/>
      <c r="BN77" s="392"/>
      <c r="BO77" s="392"/>
      <c r="BP77" s="392"/>
      <c r="BQ77" s="392"/>
      <c r="BR77" s="392"/>
      <c r="BS77" s="392"/>
      <c r="BT77" s="392"/>
      <c r="BU77" s="392"/>
      <c r="BV77" s="392"/>
    </row>
    <row r="78" spans="63:74" x14ac:dyDescent="0.2">
      <c r="BK78" s="392"/>
      <c r="BL78" s="392"/>
      <c r="BM78" s="392"/>
      <c r="BN78" s="392"/>
      <c r="BO78" s="392"/>
      <c r="BP78" s="392"/>
      <c r="BQ78" s="392"/>
      <c r="BR78" s="392"/>
      <c r="BS78" s="392"/>
      <c r="BT78" s="392"/>
      <c r="BU78" s="392"/>
      <c r="BV78" s="392"/>
    </row>
    <row r="79" spans="63:74" x14ac:dyDescent="0.2">
      <c r="BK79" s="392"/>
      <c r="BL79" s="392"/>
      <c r="BM79" s="392"/>
      <c r="BN79" s="392"/>
      <c r="BO79" s="392"/>
      <c r="BP79" s="392"/>
      <c r="BQ79" s="392"/>
      <c r="BR79" s="392"/>
      <c r="BS79" s="392"/>
      <c r="BT79" s="392"/>
      <c r="BU79" s="392"/>
      <c r="BV79" s="392"/>
    </row>
    <row r="80" spans="63:74" x14ac:dyDescent="0.2">
      <c r="BK80" s="392"/>
      <c r="BL80" s="392"/>
      <c r="BM80" s="392"/>
      <c r="BN80" s="392"/>
      <c r="BO80" s="392"/>
      <c r="BP80" s="392"/>
      <c r="BQ80" s="392"/>
      <c r="BR80" s="392"/>
      <c r="BS80" s="392"/>
      <c r="BT80" s="392"/>
      <c r="BU80" s="392"/>
      <c r="BV80" s="392"/>
    </row>
    <row r="81" spans="63:74" x14ac:dyDescent="0.2">
      <c r="BK81" s="392"/>
      <c r="BL81" s="392"/>
      <c r="BM81" s="392"/>
      <c r="BN81" s="392"/>
      <c r="BO81" s="392"/>
      <c r="BP81" s="392"/>
      <c r="BQ81" s="392"/>
      <c r="BR81" s="392"/>
      <c r="BS81" s="392"/>
      <c r="BT81" s="392"/>
      <c r="BU81" s="392"/>
      <c r="BV81" s="392"/>
    </row>
    <row r="82" spans="63:74" x14ac:dyDescent="0.2">
      <c r="BK82" s="392"/>
      <c r="BL82" s="392"/>
      <c r="BM82" s="392"/>
      <c r="BN82" s="392"/>
      <c r="BO82" s="392"/>
      <c r="BP82" s="392"/>
      <c r="BQ82" s="392"/>
      <c r="BR82" s="392"/>
      <c r="BS82" s="392"/>
      <c r="BT82" s="392"/>
      <c r="BU82" s="392"/>
      <c r="BV82" s="392"/>
    </row>
    <row r="83" spans="63:74" x14ac:dyDescent="0.2">
      <c r="BK83" s="392"/>
      <c r="BL83" s="392"/>
      <c r="BM83" s="392"/>
      <c r="BN83" s="392"/>
      <c r="BO83" s="392"/>
      <c r="BP83" s="392"/>
      <c r="BQ83" s="392"/>
      <c r="BR83" s="392"/>
      <c r="BS83" s="392"/>
      <c r="BT83" s="392"/>
      <c r="BU83" s="392"/>
      <c r="BV83" s="392"/>
    </row>
    <row r="84" spans="63:74" x14ac:dyDescent="0.2">
      <c r="BK84" s="392"/>
      <c r="BL84" s="392"/>
      <c r="BM84" s="392"/>
      <c r="BN84" s="392"/>
      <c r="BO84" s="392"/>
      <c r="BP84" s="392"/>
      <c r="BQ84" s="392"/>
      <c r="BR84" s="392"/>
      <c r="BS84" s="392"/>
      <c r="BT84" s="392"/>
      <c r="BU84" s="392"/>
      <c r="BV84" s="392"/>
    </row>
    <row r="85" spans="63:74" x14ac:dyDescent="0.2">
      <c r="BK85" s="392"/>
      <c r="BL85" s="392"/>
      <c r="BM85" s="392"/>
      <c r="BN85" s="392"/>
      <c r="BO85" s="392"/>
      <c r="BP85" s="392"/>
      <c r="BQ85" s="392"/>
      <c r="BR85" s="392"/>
      <c r="BS85" s="392"/>
      <c r="BT85" s="392"/>
      <c r="BU85" s="392"/>
      <c r="BV85" s="392"/>
    </row>
    <row r="86" spans="63:74" x14ac:dyDescent="0.2">
      <c r="BK86" s="392"/>
      <c r="BL86" s="392"/>
      <c r="BM86" s="392"/>
      <c r="BN86" s="392"/>
      <c r="BO86" s="392"/>
      <c r="BP86" s="392"/>
      <c r="BQ86" s="392"/>
      <c r="BR86" s="392"/>
      <c r="BS86" s="392"/>
      <c r="BT86" s="392"/>
      <c r="BU86" s="392"/>
      <c r="BV86" s="392"/>
    </row>
    <row r="87" spans="63:74" x14ac:dyDescent="0.2">
      <c r="BK87" s="392"/>
      <c r="BL87" s="392"/>
      <c r="BM87" s="392"/>
      <c r="BN87" s="392"/>
      <c r="BO87" s="392"/>
      <c r="BP87" s="392"/>
      <c r="BQ87" s="392"/>
      <c r="BR87" s="392"/>
      <c r="BS87" s="392"/>
      <c r="BT87" s="392"/>
      <c r="BU87" s="392"/>
      <c r="BV87" s="392"/>
    </row>
    <row r="88" spans="63:74" x14ac:dyDescent="0.2">
      <c r="BK88" s="392"/>
      <c r="BL88" s="392"/>
      <c r="BM88" s="392"/>
      <c r="BN88" s="392"/>
      <c r="BO88" s="392"/>
      <c r="BP88" s="392"/>
      <c r="BQ88" s="392"/>
      <c r="BR88" s="392"/>
      <c r="BS88" s="392"/>
      <c r="BT88" s="392"/>
      <c r="BU88" s="392"/>
      <c r="BV88" s="392"/>
    </row>
    <row r="89" spans="63:74" x14ac:dyDescent="0.2">
      <c r="BK89" s="392"/>
      <c r="BL89" s="392"/>
      <c r="BM89" s="392"/>
      <c r="BN89" s="392"/>
      <c r="BO89" s="392"/>
      <c r="BP89" s="392"/>
      <c r="BQ89" s="392"/>
      <c r="BR89" s="392"/>
      <c r="BS89" s="392"/>
      <c r="BT89" s="392"/>
      <c r="BU89" s="392"/>
      <c r="BV89" s="392"/>
    </row>
    <row r="90" spans="63:74" x14ac:dyDescent="0.2">
      <c r="BK90" s="392"/>
      <c r="BL90" s="392"/>
      <c r="BM90" s="392"/>
      <c r="BN90" s="392"/>
      <c r="BO90" s="392"/>
      <c r="BP90" s="392"/>
      <c r="BQ90" s="392"/>
      <c r="BR90" s="392"/>
      <c r="BS90" s="392"/>
      <c r="BT90" s="392"/>
      <c r="BU90" s="392"/>
      <c r="BV90" s="392"/>
    </row>
    <row r="91" spans="63:74" x14ac:dyDescent="0.2">
      <c r="BK91" s="392"/>
      <c r="BL91" s="392"/>
      <c r="BM91" s="392"/>
      <c r="BN91" s="392"/>
      <c r="BO91" s="392"/>
      <c r="BP91" s="392"/>
      <c r="BQ91" s="392"/>
      <c r="BR91" s="392"/>
      <c r="BS91" s="392"/>
      <c r="BT91" s="392"/>
      <c r="BU91" s="392"/>
      <c r="BV91" s="392"/>
    </row>
    <row r="92" spans="63:74" x14ac:dyDescent="0.2">
      <c r="BK92" s="392"/>
      <c r="BL92" s="392"/>
      <c r="BM92" s="392"/>
      <c r="BN92" s="392"/>
      <c r="BO92" s="392"/>
      <c r="BP92" s="392"/>
      <c r="BQ92" s="392"/>
      <c r="BR92" s="392"/>
      <c r="BS92" s="392"/>
      <c r="BT92" s="392"/>
      <c r="BU92" s="392"/>
      <c r="BV92" s="392"/>
    </row>
    <row r="93" spans="63:74" x14ac:dyDescent="0.2">
      <c r="BK93" s="392"/>
      <c r="BL93" s="392"/>
      <c r="BM93" s="392"/>
      <c r="BN93" s="392"/>
      <c r="BO93" s="392"/>
      <c r="BP93" s="392"/>
      <c r="BQ93" s="392"/>
      <c r="BR93" s="392"/>
      <c r="BS93" s="392"/>
      <c r="BT93" s="392"/>
      <c r="BU93" s="392"/>
      <c r="BV93" s="392"/>
    </row>
    <row r="94" spans="63:74" x14ac:dyDescent="0.2">
      <c r="BK94" s="392"/>
      <c r="BL94" s="392"/>
      <c r="BM94" s="392"/>
      <c r="BN94" s="392"/>
      <c r="BO94" s="392"/>
      <c r="BP94" s="392"/>
      <c r="BQ94" s="392"/>
      <c r="BR94" s="392"/>
      <c r="BS94" s="392"/>
      <c r="BT94" s="392"/>
      <c r="BU94" s="392"/>
      <c r="BV94" s="392"/>
    </row>
    <row r="95" spans="63:74" x14ac:dyDescent="0.2">
      <c r="BK95" s="392"/>
      <c r="BL95" s="392"/>
      <c r="BM95" s="392"/>
      <c r="BN95" s="392"/>
      <c r="BO95" s="392"/>
      <c r="BP95" s="392"/>
      <c r="BQ95" s="392"/>
      <c r="BR95" s="392"/>
      <c r="BS95" s="392"/>
      <c r="BT95" s="392"/>
      <c r="BU95" s="392"/>
      <c r="BV95" s="392"/>
    </row>
    <row r="96" spans="63:74" x14ac:dyDescent="0.2">
      <c r="BK96" s="392"/>
      <c r="BL96" s="392"/>
      <c r="BM96" s="392"/>
      <c r="BN96" s="392"/>
      <c r="BO96" s="392"/>
      <c r="BP96" s="392"/>
      <c r="BQ96" s="392"/>
      <c r="BR96" s="392"/>
      <c r="BS96" s="392"/>
      <c r="BT96" s="392"/>
      <c r="BU96" s="392"/>
      <c r="BV96" s="392"/>
    </row>
    <row r="97" spans="63:74" x14ac:dyDescent="0.2">
      <c r="BK97" s="392"/>
      <c r="BL97" s="392"/>
      <c r="BM97" s="392"/>
      <c r="BN97" s="392"/>
      <c r="BO97" s="392"/>
      <c r="BP97" s="392"/>
      <c r="BQ97" s="392"/>
      <c r="BR97" s="392"/>
      <c r="BS97" s="392"/>
      <c r="BT97" s="392"/>
      <c r="BU97" s="392"/>
      <c r="BV97" s="392"/>
    </row>
    <row r="98" spans="63:74" x14ac:dyDescent="0.2">
      <c r="BK98" s="392"/>
      <c r="BL98" s="392"/>
      <c r="BM98" s="392"/>
      <c r="BN98" s="392"/>
      <c r="BO98" s="392"/>
      <c r="BP98" s="392"/>
      <c r="BQ98" s="392"/>
      <c r="BR98" s="392"/>
      <c r="BS98" s="392"/>
      <c r="BT98" s="392"/>
      <c r="BU98" s="392"/>
      <c r="BV98" s="392"/>
    </row>
    <row r="99" spans="63:74" x14ac:dyDescent="0.2">
      <c r="BK99" s="392"/>
      <c r="BL99" s="392"/>
      <c r="BM99" s="392"/>
      <c r="BN99" s="392"/>
      <c r="BO99" s="392"/>
      <c r="BP99" s="392"/>
      <c r="BQ99" s="392"/>
      <c r="BR99" s="392"/>
      <c r="BS99" s="392"/>
      <c r="BT99" s="392"/>
      <c r="BU99" s="392"/>
      <c r="BV99" s="392"/>
    </row>
    <row r="100" spans="63:74" x14ac:dyDescent="0.2">
      <c r="BK100" s="392"/>
      <c r="BL100" s="392"/>
      <c r="BM100" s="392"/>
      <c r="BN100" s="392"/>
      <c r="BO100" s="392"/>
      <c r="BP100" s="392"/>
      <c r="BQ100" s="392"/>
      <c r="BR100" s="392"/>
      <c r="BS100" s="392"/>
      <c r="BT100" s="392"/>
      <c r="BU100" s="392"/>
      <c r="BV100" s="392"/>
    </row>
    <row r="101" spans="63:74" x14ac:dyDescent="0.2">
      <c r="BK101" s="392"/>
      <c r="BL101" s="392"/>
      <c r="BM101" s="392"/>
      <c r="BN101" s="392"/>
      <c r="BO101" s="392"/>
      <c r="BP101" s="392"/>
      <c r="BQ101" s="392"/>
      <c r="BR101" s="392"/>
      <c r="BS101" s="392"/>
      <c r="BT101" s="392"/>
      <c r="BU101" s="392"/>
      <c r="BV101" s="392"/>
    </row>
    <row r="102" spans="63:74" x14ac:dyDescent="0.2">
      <c r="BK102" s="392"/>
      <c r="BL102" s="392"/>
      <c r="BM102" s="392"/>
      <c r="BN102" s="392"/>
      <c r="BO102" s="392"/>
      <c r="BP102" s="392"/>
      <c r="BQ102" s="392"/>
      <c r="BR102" s="392"/>
      <c r="BS102" s="392"/>
      <c r="BT102" s="392"/>
      <c r="BU102" s="392"/>
      <c r="BV102" s="392"/>
    </row>
    <row r="103" spans="63:74" x14ac:dyDescent="0.2">
      <c r="BK103" s="392"/>
      <c r="BL103" s="392"/>
      <c r="BM103" s="392"/>
      <c r="BN103" s="392"/>
      <c r="BO103" s="392"/>
      <c r="BP103" s="392"/>
      <c r="BQ103" s="392"/>
      <c r="BR103" s="392"/>
      <c r="BS103" s="392"/>
      <c r="BT103" s="392"/>
      <c r="BU103" s="392"/>
      <c r="BV103" s="392"/>
    </row>
    <row r="104" spans="63:74" x14ac:dyDescent="0.2">
      <c r="BK104" s="392"/>
      <c r="BL104" s="392"/>
      <c r="BM104" s="392"/>
      <c r="BN104" s="392"/>
      <c r="BO104" s="392"/>
      <c r="BP104" s="392"/>
      <c r="BQ104" s="392"/>
      <c r="BR104" s="392"/>
      <c r="BS104" s="392"/>
      <c r="BT104" s="392"/>
      <c r="BU104" s="392"/>
      <c r="BV104" s="392"/>
    </row>
    <row r="105" spans="63:74" x14ac:dyDescent="0.2">
      <c r="BK105" s="392"/>
      <c r="BL105" s="392"/>
      <c r="BM105" s="392"/>
      <c r="BN105" s="392"/>
      <c r="BO105" s="392"/>
      <c r="BP105" s="392"/>
      <c r="BQ105" s="392"/>
      <c r="BR105" s="392"/>
      <c r="BS105" s="392"/>
      <c r="BT105" s="392"/>
      <c r="BU105" s="392"/>
      <c r="BV105" s="392"/>
    </row>
    <row r="106" spans="63:74" x14ac:dyDescent="0.2">
      <c r="BK106" s="392"/>
      <c r="BL106" s="392"/>
      <c r="BM106" s="392"/>
      <c r="BN106" s="392"/>
      <c r="BO106" s="392"/>
      <c r="BP106" s="392"/>
      <c r="BQ106" s="392"/>
      <c r="BR106" s="392"/>
      <c r="BS106" s="392"/>
      <c r="BT106" s="392"/>
      <c r="BU106" s="392"/>
      <c r="BV106" s="392"/>
    </row>
    <row r="107" spans="63:74" x14ac:dyDescent="0.2">
      <c r="BK107" s="392"/>
      <c r="BL107" s="392"/>
      <c r="BM107" s="392"/>
      <c r="BN107" s="392"/>
      <c r="BO107" s="392"/>
      <c r="BP107" s="392"/>
      <c r="BQ107" s="392"/>
      <c r="BR107" s="392"/>
      <c r="BS107" s="392"/>
      <c r="BT107" s="392"/>
      <c r="BU107" s="392"/>
      <c r="BV107" s="392"/>
    </row>
    <row r="108" spans="63:74" x14ac:dyDescent="0.2">
      <c r="BK108" s="392"/>
      <c r="BL108" s="392"/>
      <c r="BM108" s="392"/>
      <c r="BN108" s="392"/>
      <c r="BO108" s="392"/>
      <c r="BP108" s="392"/>
      <c r="BQ108" s="392"/>
      <c r="BR108" s="392"/>
      <c r="BS108" s="392"/>
      <c r="BT108" s="392"/>
      <c r="BU108" s="392"/>
      <c r="BV108" s="392"/>
    </row>
    <row r="109" spans="63:74" x14ac:dyDescent="0.2">
      <c r="BK109" s="392"/>
      <c r="BL109" s="392"/>
      <c r="BM109" s="392"/>
      <c r="BN109" s="392"/>
      <c r="BO109" s="392"/>
      <c r="BP109" s="392"/>
      <c r="BQ109" s="392"/>
      <c r="BR109" s="392"/>
      <c r="BS109" s="392"/>
      <c r="BT109" s="392"/>
      <c r="BU109" s="392"/>
      <c r="BV109" s="392"/>
    </row>
    <row r="110" spans="63:74" x14ac:dyDescent="0.2">
      <c r="BK110" s="392"/>
      <c r="BL110" s="392"/>
      <c r="BM110" s="392"/>
      <c r="BN110" s="392"/>
      <c r="BO110" s="392"/>
      <c r="BP110" s="392"/>
      <c r="BQ110" s="392"/>
      <c r="BR110" s="392"/>
      <c r="BS110" s="392"/>
      <c r="BT110" s="392"/>
      <c r="BU110" s="392"/>
      <c r="BV110" s="392"/>
    </row>
    <row r="111" spans="63:74" x14ac:dyDescent="0.2">
      <c r="BK111" s="392"/>
      <c r="BL111" s="392"/>
      <c r="BM111" s="392"/>
      <c r="BN111" s="392"/>
      <c r="BO111" s="392"/>
      <c r="BP111" s="392"/>
      <c r="BQ111" s="392"/>
      <c r="BR111" s="392"/>
      <c r="BS111" s="392"/>
      <c r="BT111" s="392"/>
      <c r="BU111" s="392"/>
      <c r="BV111" s="392"/>
    </row>
    <row r="112" spans="63:74" x14ac:dyDescent="0.2">
      <c r="BK112" s="392"/>
      <c r="BL112" s="392"/>
      <c r="BM112" s="392"/>
      <c r="BN112" s="392"/>
      <c r="BO112" s="392"/>
      <c r="BP112" s="392"/>
      <c r="BQ112" s="392"/>
      <c r="BR112" s="392"/>
      <c r="BS112" s="392"/>
      <c r="BT112" s="392"/>
      <c r="BU112" s="392"/>
      <c r="BV112" s="392"/>
    </row>
    <row r="113" spans="63:74" x14ac:dyDescent="0.2">
      <c r="BK113" s="392"/>
      <c r="BL113" s="392"/>
      <c r="BM113" s="392"/>
      <c r="BN113" s="392"/>
      <c r="BO113" s="392"/>
      <c r="BP113" s="392"/>
      <c r="BQ113" s="392"/>
      <c r="BR113" s="392"/>
      <c r="BS113" s="392"/>
      <c r="BT113" s="392"/>
      <c r="BU113" s="392"/>
      <c r="BV113" s="392"/>
    </row>
    <row r="114" spans="63:74" x14ac:dyDescent="0.2">
      <c r="BK114" s="392"/>
      <c r="BL114" s="392"/>
      <c r="BM114" s="392"/>
      <c r="BN114" s="392"/>
      <c r="BO114" s="392"/>
      <c r="BP114" s="392"/>
      <c r="BQ114" s="392"/>
      <c r="BR114" s="392"/>
      <c r="BS114" s="392"/>
      <c r="BT114" s="392"/>
      <c r="BU114" s="392"/>
      <c r="BV114" s="392"/>
    </row>
    <row r="115" spans="63:74" x14ac:dyDescent="0.2">
      <c r="BK115" s="392"/>
      <c r="BL115" s="392"/>
      <c r="BM115" s="392"/>
      <c r="BN115" s="392"/>
      <c r="BO115" s="392"/>
      <c r="BP115" s="392"/>
      <c r="BQ115" s="392"/>
      <c r="BR115" s="392"/>
      <c r="BS115" s="392"/>
      <c r="BT115" s="392"/>
      <c r="BU115" s="392"/>
      <c r="BV115" s="392"/>
    </row>
    <row r="116" spans="63:74" x14ac:dyDescent="0.2">
      <c r="BK116" s="392"/>
      <c r="BL116" s="392"/>
      <c r="BM116" s="392"/>
      <c r="BN116" s="392"/>
      <c r="BO116" s="392"/>
      <c r="BP116" s="392"/>
      <c r="BQ116" s="392"/>
      <c r="BR116" s="392"/>
      <c r="BS116" s="392"/>
      <c r="BT116" s="392"/>
      <c r="BU116" s="392"/>
      <c r="BV116" s="392"/>
    </row>
    <row r="117" spans="63:74" x14ac:dyDescent="0.2">
      <c r="BK117" s="392"/>
      <c r="BL117" s="392"/>
      <c r="BM117" s="392"/>
      <c r="BN117" s="392"/>
      <c r="BO117" s="392"/>
      <c r="BP117" s="392"/>
      <c r="BQ117" s="392"/>
      <c r="BR117" s="392"/>
      <c r="BS117" s="392"/>
      <c r="BT117" s="392"/>
      <c r="BU117" s="392"/>
      <c r="BV117" s="392"/>
    </row>
    <row r="118" spans="63:74" x14ac:dyDescent="0.2">
      <c r="BK118" s="392"/>
      <c r="BL118" s="392"/>
      <c r="BM118" s="392"/>
      <c r="BN118" s="392"/>
      <c r="BO118" s="392"/>
      <c r="BP118" s="392"/>
      <c r="BQ118" s="392"/>
      <c r="BR118" s="392"/>
      <c r="BS118" s="392"/>
      <c r="BT118" s="392"/>
      <c r="BU118" s="392"/>
      <c r="BV118" s="392"/>
    </row>
    <row r="119" spans="63:74" x14ac:dyDescent="0.2">
      <c r="BK119" s="392"/>
      <c r="BL119" s="392"/>
      <c r="BM119" s="392"/>
      <c r="BN119" s="392"/>
      <c r="BO119" s="392"/>
      <c r="BP119" s="392"/>
      <c r="BQ119" s="392"/>
      <c r="BR119" s="392"/>
      <c r="BS119" s="392"/>
      <c r="BT119" s="392"/>
      <c r="BU119" s="392"/>
      <c r="BV119" s="392"/>
    </row>
    <row r="120" spans="63:74" x14ac:dyDescent="0.2">
      <c r="BK120" s="392"/>
      <c r="BL120" s="392"/>
      <c r="BM120" s="392"/>
      <c r="BN120" s="392"/>
      <c r="BO120" s="392"/>
      <c r="BP120" s="392"/>
      <c r="BQ120" s="392"/>
      <c r="BR120" s="392"/>
      <c r="BS120" s="392"/>
      <c r="BT120" s="392"/>
      <c r="BU120" s="392"/>
      <c r="BV120" s="392"/>
    </row>
    <row r="121" spans="63:74" x14ac:dyDescent="0.2">
      <c r="BK121" s="392"/>
      <c r="BL121" s="392"/>
      <c r="BM121" s="392"/>
      <c r="BN121" s="392"/>
      <c r="BO121" s="392"/>
      <c r="BP121" s="392"/>
      <c r="BQ121" s="392"/>
      <c r="BR121" s="392"/>
      <c r="BS121" s="392"/>
      <c r="BT121" s="392"/>
      <c r="BU121" s="392"/>
      <c r="BV121" s="392"/>
    </row>
    <row r="122" spans="63:74" x14ac:dyDescent="0.2">
      <c r="BK122" s="392"/>
      <c r="BL122" s="392"/>
      <c r="BM122" s="392"/>
      <c r="BN122" s="392"/>
      <c r="BO122" s="392"/>
      <c r="BP122" s="392"/>
      <c r="BQ122" s="392"/>
      <c r="BR122" s="392"/>
      <c r="BS122" s="392"/>
      <c r="BT122" s="392"/>
      <c r="BU122" s="392"/>
      <c r="BV122" s="392"/>
    </row>
    <row r="123" spans="63:74" x14ac:dyDescent="0.2">
      <c r="BK123" s="392"/>
      <c r="BL123" s="392"/>
      <c r="BM123" s="392"/>
      <c r="BN123" s="392"/>
      <c r="BO123" s="392"/>
      <c r="BP123" s="392"/>
      <c r="BQ123" s="392"/>
      <c r="BR123" s="392"/>
      <c r="BS123" s="392"/>
      <c r="BT123" s="392"/>
      <c r="BU123" s="392"/>
      <c r="BV123" s="392"/>
    </row>
    <row r="124" spans="63:74" x14ac:dyDescent="0.2">
      <c r="BK124" s="392"/>
      <c r="BL124" s="392"/>
      <c r="BM124" s="392"/>
      <c r="BN124" s="392"/>
      <c r="BO124" s="392"/>
      <c r="BP124" s="392"/>
      <c r="BQ124" s="392"/>
      <c r="BR124" s="392"/>
      <c r="BS124" s="392"/>
      <c r="BT124" s="392"/>
      <c r="BU124" s="392"/>
      <c r="BV124" s="392"/>
    </row>
    <row r="125" spans="63:74" x14ac:dyDescent="0.2">
      <c r="BK125" s="392"/>
      <c r="BL125" s="392"/>
      <c r="BM125" s="392"/>
      <c r="BN125" s="392"/>
      <c r="BO125" s="392"/>
      <c r="BP125" s="392"/>
      <c r="BQ125" s="392"/>
      <c r="BR125" s="392"/>
      <c r="BS125" s="392"/>
      <c r="BT125" s="392"/>
      <c r="BU125" s="392"/>
      <c r="BV125" s="392"/>
    </row>
    <row r="126" spans="63:74" x14ac:dyDescent="0.2">
      <c r="BK126" s="392"/>
      <c r="BL126" s="392"/>
      <c r="BM126" s="392"/>
      <c r="BN126" s="392"/>
      <c r="BO126" s="392"/>
      <c r="BP126" s="392"/>
      <c r="BQ126" s="392"/>
      <c r="BR126" s="392"/>
      <c r="BS126" s="392"/>
      <c r="BT126" s="392"/>
      <c r="BU126" s="392"/>
      <c r="BV126" s="392"/>
    </row>
    <row r="127" spans="63:74" x14ac:dyDescent="0.2">
      <c r="BK127" s="392"/>
      <c r="BL127" s="392"/>
      <c r="BM127" s="392"/>
      <c r="BN127" s="392"/>
      <c r="BO127" s="392"/>
      <c r="BP127" s="392"/>
      <c r="BQ127" s="392"/>
      <c r="BR127" s="392"/>
      <c r="BS127" s="392"/>
      <c r="BT127" s="392"/>
      <c r="BU127" s="392"/>
      <c r="BV127" s="392"/>
    </row>
    <row r="128" spans="63:74" x14ac:dyDescent="0.2">
      <c r="BK128" s="392"/>
      <c r="BL128" s="392"/>
      <c r="BM128" s="392"/>
      <c r="BN128" s="392"/>
      <c r="BO128" s="392"/>
      <c r="BP128" s="392"/>
      <c r="BQ128" s="392"/>
      <c r="BR128" s="392"/>
      <c r="BS128" s="392"/>
      <c r="BT128" s="392"/>
      <c r="BU128" s="392"/>
      <c r="BV128" s="392"/>
    </row>
    <row r="129" spans="63:74" x14ac:dyDescent="0.2">
      <c r="BK129" s="392"/>
      <c r="BL129" s="392"/>
      <c r="BM129" s="392"/>
      <c r="BN129" s="392"/>
      <c r="BO129" s="392"/>
      <c r="BP129" s="392"/>
      <c r="BQ129" s="392"/>
      <c r="BR129" s="392"/>
      <c r="BS129" s="392"/>
      <c r="BT129" s="392"/>
      <c r="BU129" s="392"/>
      <c r="BV129" s="392"/>
    </row>
    <row r="130" spans="63:74" x14ac:dyDescent="0.2">
      <c r="BK130" s="392"/>
      <c r="BL130" s="392"/>
      <c r="BM130" s="392"/>
      <c r="BN130" s="392"/>
      <c r="BO130" s="392"/>
      <c r="BP130" s="392"/>
      <c r="BQ130" s="392"/>
      <c r="BR130" s="392"/>
      <c r="BS130" s="392"/>
      <c r="BT130" s="392"/>
      <c r="BU130" s="392"/>
      <c r="BV130" s="392"/>
    </row>
    <row r="131" spans="63:74" x14ac:dyDescent="0.2">
      <c r="BK131" s="392"/>
      <c r="BL131" s="392"/>
      <c r="BM131" s="392"/>
      <c r="BN131" s="392"/>
      <c r="BO131" s="392"/>
      <c r="BP131" s="392"/>
      <c r="BQ131" s="392"/>
      <c r="BR131" s="392"/>
      <c r="BS131" s="392"/>
      <c r="BT131" s="392"/>
      <c r="BU131" s="392"/>
      <c r="BV131" s="392"/>
    </row>
    <row r="132" spans="63:74" x14ac:dyDescent="0.2">
      <c r="BK132" s="392"/>
      <c r="BL132" s="392"/>
      <c r="BM132" s="392"/>
      <c r="BN132" s="392"/>
      <c r="BO132" s="392"/>
      <c r="BP132" s="392"/>
      <c r="BQ132" s="392"/>
      <c r="BR132" s="392"/>
      <c r="BS132" s="392"/>
      <c r="BT132" s="392"/>
      <c r="BU132" s="392"/>
      <c r="BV132" s="392"/>
    </row>
    <row r="133" spans="63:74" x14ac:dyDescent="0.2">
      <c r="BK133" s="392"/>
      <c r="BL133" s="392"/>
      <c r="BM133" s="392"/>
      <c r="BN133" s="392"/>
      <c r="BO133" s="392"/>
      <c r="BP133" s="392"/>
      <c r="BQ133" s="392"/>
      <c r="BR133" s="392"/>
      <c r="BS133" s="392"/>
      <c r="BT133" s="392"/>
      <c r="BU133" s="392"/>
      <c r="BV133" s="392"/>
    </row>
    <row r="134" spans="63:74" x14ac:dyDescent="0.2">
      <c r="BK134" s="392"/>
      <c r="BL134" s="392"/>
      <c r="BM134" s="392"/>
      <c r="BN134" s="392"/>
      <c r="BO134" s="392"/>
      <c r="BP134" s="392"/>
      <c r="BQ134" s="392"/>
      <c r="BR134" s="392"/>
      <c r="BS134" s="392"/>
      <c r="BT134" s="392"/>
      <c r="BU134" s="392"/>
      <c r="BV134" s="392"/>
    </row>
    <row r="135" spans="63:74" x14ac:dyDescent="0.2">
      <c r="BK135" s="392"/>
      <c r="BL135" s="392"/>
      <c r="BM135" s="392"/>
      <c r="BN135" s="392"/>
      <c r="BO135" s="392"/>
      <c r="BP135" s="392"/>
      <c r="BQ135" s="392"/>
      <c r="BR135" s="392"/>
      <c r="BS135" s="392"/>
      <c r="BT135" s="392"/>
      <c r="BU135" s="392"/>
      <c r="BV135" s="392"/>
    </row>
    <row r="136" spans="63:74" x14ac:dyDescent="0.2">
      <c r="BK136" s="392"/>
      <c r="BL136" s="392"/>
      <c r="BM136" s="392"/>
      <c r="BN136" s="392"/>
      <c r="BO136" s="392"/>
      <c r="BP136" s="392"/>
      <c r="BQ136" s="392"/>
      <c r="BR136" s="392"/>
      <c r="BS136" s="392"/>
      <c r="BT136" s="392"/>
      <c r="BU136" s="392"/>
      <c r="BV136" s="392"/>
    </row>
    <row r="137" spans="63:74" x14ac:dyDescent="0.2">
      <c r="BK137" s="392"/>
      <c r="BL137" s="392"/>
      <c r="BM137" s="392"/>
      <c r="BN137" s="392"/>
      <c r="BO137" s="392"/>
      <c r="BP137" s="392"/>
      <c r="BQ137" s="392"/>
      <c r="BR137" s="392"/>
      <c r="BS137" s="392"/>
      <c r="BT137" s="392"/>
      <c r="BU137" s="392"/>
      <c r="BV137" s="392"/>
    </row>
    <row r="138" spans="63:74" x14ac:dyDescent="0.2">
      <c r="BK138" s="392"/>
      <c r="BL138" s="392"/>
      <c r="BM138" s="392"/>
      <c r="BN138" s="392"/>
      <c r="BO138" s="392"/>
      <c r="BP138" s="392"/>
      <c r="BQ138" s="392"/>
      <c r="BR138" s="392"/>
      <c r="BS138" s="392"/>
      <c r="BT138" s="392"/>
      <c r="BU138" s="392"/>
      <c r="BV138" s="392"/>
    </row>
    <row r="139" spans="63:74" x14ac:dyDescent="0.2">
      <c r="BK139" s="392"/>
      <c r="BL139" s="392"/>
      <c r="BM139" s="392"/>
      <c r="BN139" s="392"/>
      <c r="BO139" s="392"/>
      <c r="BP139" s="392"/>
      <c r="BQ139" s="392"/>
      <c r="BR139" s="392"/>
      <c r="BS139" s="392"/>
      <c r="BT139" s="392"/>
      <c r="BU139" s="392"/>
      <c r="BV139" s="392"/>
    </row>
    <row r="140" spans="63:74" x14ac:dyDescent="0.2">
      <c r="BK140" s="392"/>
      <c r="BL140" s="392"/>
      <c r="BM140" s="392"/>
      <c r="BN140" s="392"/>
      <c r="BO140" s="392"/>
      <c r="BP140" s="392"/>
      <c r="BQ140" s="392"/>
      <c r="BR140" s="392"/>
      <c r="BS140" s="392"/>
      <c r="BT140" s="392"/>
      <c r="BU140" s="392"/>
      <c r="BV140" s="392"/>
    </row>
    <row r="141" spans="63:74" x14ac:dyDescent="0.2">
      <c r="BK141" s="392"/>
      <c r="BL141" s="392"/>
      <c r="BM141" s="392"/>
      <c r="BN141" s="392"/>
      <c r="BO141" s="392"/>
      <c r="BP141" s="392"/>
      <c r="BQ141" s="392"/>
      <c r="BR141" s="392"/>
      <c r="BS141" s="392"/>
      <c r="BT141" s="392"/>
      <c r="BU141" s="392"/>
      <c r="BV141" s="392"/>
    </row>
    <row r="142" spans="63:74" x14ac:dyDescent="0.2">
      <c r="BK142" s="392"/>
      <c r="BL142" s="392"/>
      <c r="BM142" s="392"/>
      <c r="BN142" s="392"/>
      <c r="BO142" s="392"/>
      <c r="BP142" s="392"/>
      <c r="BQ142" s="392"/>
      <c r="BR142" s="392"/>
      <c r="BS142" s="392"/>
      <c r="BT142" s="392"/>
      <c r="BU142" s="392"/>
      <c r="BV142" s="392"/>
    </row>
    <row r="143" spans="63:74" x14ac:dyDescent="0.2">
      <c r="BK143" s="392"/>
      <c r="BL143" s="392"/>
      <c r="BM143" s="392"/>
      <c r="BN143" s="392"/>
      <c r="BO143" s="392"/>
      <c r="BP143" s="392"/>
      <c r="BQ143" s="392"/>
      <c r="BR143" s="392"/>
      <c r="BS143" s="392"/>
      <c r="BT143" s="392"/>
      <c r="BU143" s="392"/>
      <c r="BV143" s="392"/>
    </row>
  </sheetData>
  <mergeCells count="17">
    <mergeCell ref="B47:Q47"/>
    <mergeCell ref="B48:Q48"/>
    <mergeCell ref="B49:Q49"/>
    <mergeCell ref="A1:A2"/>
    <mergeCell ref="B41:Q41"/>
    <mergeCell ref="B43:Q43"/>
    <mergeCell ref="B44:Q44"/>
    <mergeCell ref="B45:Q45"/>
    <mergeCell ref="B42:Q42"/>
    <mergeCell ref="B46:Q46"/>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W5" activePane="bottomRight" state="frozen"/>
      <selection activeCell="BF63" sqref="BF63"/>
      <selection pane="topRight" activeCell="BF63" sqref="BF63"/>
      <selection pane="bottomLeft" activeCell="BF63" sqref="BF63"/>
      <selection pane="bottomRight" activeCell="BH5" sqref="BH5:BH45"/>
    </sheetView>
  </sheetViews>
  <sheetFormatPr defaultColWidth="9.5703125" defaultRowHeight="11.25" x14ac:dyDescent="0.2"/>
  <cols>
    <col min="1" max="1" width="11.5703125" style="89" customWidth="1"/>
    <col min="2" max="2" width="27.42578125" style="89" customWidth="1"/>
    <col min="3" max="50" width="6.5703125" style="89" customWidth="1"/>
    <col min="51" max="55" width="6.5703125" style="388" customWidth="1"/>
    <col min="56" max="58" width="6.5703125" style="680" customWidth="1"/>
    <col min="59" max="62" width="6.5703125" style="388" customWidth="1"/>
    <col min="63" max="74" width="6.5703125" style="89" customWidth="1"/>
    <col min="75" max="16384" width="9.5703125" style="89"/>
  </cols>
  <sheetData>
    <row r="1" spans="1:74" ht="14.85" customHeight="1" x14ac:dyDescent="0.2">
      <c r="A1" s="810" t="s">
        <v>997</v>
      </c>
      <c r="B1" s="855" t="s">
        <v>253</v>
      </c>
      <c r="C1" s="856"/>
      <c r="D1" s="856"/>
      <c r="E1" s="856"/>
      <c r="F1" s="856"/>
      <c r="G1" s="856"/>
      <c r="H1" s="856"/>
      <c r="I1" s="856"/>
      <c r="J1" s="856"/>
      <c r="K1" s="856"/>
      <c r="L1" s="856"/>
      <c r="M1" s="856"/>
      <c r="N1" s="856"/>
      <c r="O1" s="856"/>
      <c r="P1" s="856"/>
      <c r="Q1" s="856"/>
      <c r="R1" s="856"/>
      <c r="S1" s="856"/>
      <c r="T1" s="856"/>
      <c r="U1" s="856"/>
      <c r="V1" s="856"/>
      <c r="W1" s="856"/>
      <c r="X1" s="856"/>
      <c r="Y1" s="856"/>
      <c r="Z1" s="856"/>
      <c r="AA1" s="856"/>
      <c r="AB1" s="856"/>
      <c r="AC1" s="856"/>
      <c r="AD1" s="856"/>
      <c r="AE1" s="856"/>
      <c r="AF1" s="856"/>
      <c r="AG1" s="856"/>
      <c r="AH1" s="856"/>
      <c r="AI1" s="856"/>
      <c r="AJ1" s="856"/>
      <c r="AK1" s="856"/>
      <c r="AL1" s="856"/>
      <c r="AM1" s="303"/>
    </row>
    <row r="2" spans="1:74" s="72" customFormat="1" ht="12.75" x14ac:dyDescent="0.2">
      <c r="A2" s="811"/>
      <c r="B2" s="542" t="str">
        <f>"U.S. Energy Information Administration  |  Short-Term Energy Outlook  - "&amp;Dates!D1</f>
        <v>U.S. Energy Information Administration  |  Short-Term Energy Outlook  - November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c r="AY2" s="396"/>
      <c r="AZ2" s="396"/>
      <c r="BA2" s="396"/>
      <c r="BB2" s="396"/>
      <c r="BC2" s="396"/>
      <c r="BD2" s="670"/>
      <c r="BE2" s="670"/>
      <c r="BF2" s="670"/>
      <c r="BG2" s="396"/>
      <c r="BH2" s="396"/>
      <c r="BI2" s="396"/>
      <c r="BJ2" s="396"/>
    </row>
    <row r="3" spans="1:74" s="12" customFormat="1" ht="12.75" x14ac:dyDescent="0.2">
      <c r="A3" s="14"/>
      <c r="B3" s="15"/>
      <c r="C3" s="815">
        <f>Dates!D3</f>
        <v>2013</v>
      </c>
      <c r="D3" s="806"/>
      <c r="E3" s="806"/>
      <c r="F3" s="806"/>
      <c r="G3" s="806"/>
      <c r="H3" s="806"/>
      <c r="I3" s="806"/>
      <c r="J3" s="806"/>
      <c r="K3" s="806"/>
      <c r="L3" s="806"/>
      <c r="M3" s="806"/>
      <c r="N3" s="807"/>
      <c r="O3" s="815">
        <f>C3+1</f>
        <v>2014</v>
      </c>
      <c r="P3" s="816"/>
      <c r="Q3" s="816"/>
      <c r="R3" s="816"/>
      <c r="S3" s="816"/>
      <c r="T3" s="816"/>
      <c r="U3" s="816"/>
      <c r="V3" s="816"/>
      <c r="W3" s="816"/>
      <c r="X3" s="806"/>
      <c r="Y3" s="806"/>
      <c r="Z3" s="807"/>
      <c r="AA3" s="805">
        <f>O3+1</f>
        <v>2015</v>
      </c>
      <c r="AB3" s="806"/>
      <c r="AC3" s="806"/>
      <c r="AD3" s="806"/>
      <c r="AE3" s="806"/>
      <c r="AF3" s="806"/>
      <c r="AG3" s="806"/>
      <c r="AH3" s="806"/>
      <c r="AI3" s="806"/>
      <c r="AJ3" s="806"/>
      <c r="AK3" s="806"/>
      <c r="AL3" s="807"/>
      <c r="AM3" s="805">
        <f>AA3+1</f>
        <v>2016</v>
      </c>
      <c r="AN3" s="806"/>
      <c r="AO3" s="806"/>
      <c r="AP3" s="806"/>
      <c r="AQ3" s="806"/>
      <c r="AR3" s="806"/>
      <c r="AS3" s="806"/>
      <c r="AT3" s="806"/>
      <c r="AU3" s="806"/>
      <c r="AV3" s="806"/>
      <c r="AW3" s="806"/>
      <c r="AX3" s="807"/>
      <c r="AY3" s="805">
        <f>AM3+1</f>
        <v>2017</v>
      </c>
      <c r="AZ3" s="812"/>
      <c r="BA3" s="812"/>
      <c r="BB3" s="812"/>
      <c r="BC3" s="812"/>
      <c r="BD3" s="812"/>
      <c r="BE3" s="812"/>
      <c r="BF3" s="812"/>
      <c r="BG3" s="812"/>
      <c r="BH3" s="812"/>
      <c r="BI3" s="812"/>
      <c r="BJ3" s="813"/>
      <c r="BK3" s="805">
        <f>AY3+1</f>
        <v>2018</v>
      </c>
      <c r="BL3" s="806"/>
      <c r="BM3" s="806"/>
      <c r="BN3" s="806"/>
      <c r="BO3" s="806"/>
      <c r="BP3" s="806"/>
      <c r="BQ3" s="806"/>
      <c r="BR3" s="806"/>
      <c r="BS3" s="806"/>
      <c r="BT3" s="806"/>
      <c r="BU3" s="806"/>
      <c r="BV3" s="807"/>
    </row>
    <row r="4" spans="1:74" s="12" customFormat="1"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A5" s="90"/>
      <c r="B5" s="91" t="s">
        <v>235</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24"/>
      <c r="AZ5" s="424"/>
      <c r="BA5" s="424"/>
      <c r="BB5" s="424"/>
      <c r="BC5" s="424"/>
      <c r="BD5" s="92"/>
      <c r="BE5" s="92"/>
      <c r="BF5" s="92"/>
      <c r="BG5" s="92"/>
      <c r="BH5" s="92"/>
      <c r="BI5" s="424"/>
      <c r="BJ5" s="424"/>
      <c r="BK5" s="424"/>
      <c r="BL5" s="424"/>
      <c r="BM5" s="424"/>
      <c r="BN5" s="424"/>
      <c r="BO5" s="424"/>
      <c r="BP5" s="424"/>
      <c r="BQ5" s="424"/>
      <c r="BR5" s="424"/>
      <c r="BS5" s="424"/>
      <c r="BT5" s="424"/>
      <c r="BU5" s="424"/>
      <c r="BV5" s="424"/>
    </row>
    <row r="6" spans="1:74" ht="11.1" customHeight="1" x14ac:dyDescent="0.2">
      <c r="A6" s="93" t="s">
        <v>215</v>
      </c>
      <c r="B6" s="199" t="s">
        <v>579</v>
      </c>
      <c r="C6" s="258">
        <v>82.712567000000007</v>
      </c>
      <c r="D6" s="258">
        <v>77.586061999999998</v>
      </c>
      <c r="E6" s="258">
        <v>84.567981000000003</v>
      </c>
      <c r="F6" s="258">
        <v>78.909121999999996</v>
      </c>
      <c r="G6" s="258">
        <v>83.270747</v>
      </c>
      <c r="H6" s="258">
        <v>81.031302999999994</v>
      </c>
      <c r="I6" s="258">
        <v>84.517932999999999</v>
      </c>
      <c r="J6" s="258">
        <v>90.199068999999994</v>
      </c>
      <c r="K6" s="258">
        <v>82.877616000000003</v>
      </c>
      <c r="L6" s="258">
        <v>80.602952000000002</v>
      </c>
      <c r="M6" s="258">
        <v>80.576342999999994</v>
      </c>
      <c r="N6" s="258">
        <v>77.990083999999996</v>
      </c>
      <c r="O6" s="258">
        <v>82.992487999999994</v>
      </c>
      <c r="P6" s="258">
        <v>75.319999999999993</v>
      </c>
      <c r="Q6" s="258">
        <v>86.958617000000004</v>
      </c>
      <c r="R6" s="258">
        <v>82.981424000000004</v>
      </c>
      <c r="S6" s="258">
        <v>83.793445000000006</v>
      </c>
      <c r="T6" s="258">
        <v>79.068895999999995</v>
      </c>
      <c r="U6" s="258">
        <v>84.448359999999994</v>
      </c>
      <c r="V6" s="258">
        <v>87.346498999999994</v>
      </c>
      <c r="W6" s="258">
        <v>83.581919999999997</v>
      </c>
      <c r="X6" s="258">
        <v>85.461708999999999</v>
      </c>
      <c r="Y6" s="258">
        <v>81.754810000000006</v>
      </c>
      <c r="Z6" s="258">
        <v>86.340590000000006</v>
      </c>
      <c r="AA6" s="258">
        <v>86.596905000000007</v>
      </c>
      <c r="AB6" s="258">
        <v>72.250698</v>
      </c>
      <c r="AC6" s="258">
        <v>81.476183000000006</v>
      </c>
      <c r="AD6" s="258">
        <v>75.208629999999999</v>
      </c>
      <c r="AE6" s="258">
        <v>70.414557000000002</v>
      </c>
      <c r="AF6" s="258">
        <v>66.933364999999995</v>
      </c>
      <c r="AG6" s="258">
        <v>76.476217000000005</v>
      </c>
      <c r="AH6" s="258">
        <v>82.623422000000005</v>
      </c>
      <c r="AI6" s="258">
        <v>77.723740000000006</v>
      </c>
      <c r="AJ6" s="258">
        <v>75.662374</v>
      </c>
      <c r="AK6" s="258">
        <v>68.573907000000005</v>
      </c>
      <c r="AL6" s="258">
        <v>63.000565000000002</v>
      </c>
      <c r="AM6" s="258">
        <v>60.568714999999997</v>
      </c>
      <c r="AN6" s="258">
        <v>57.328505999999997</v>
      </c>
      <c r="AO6" s="258">
        <v>55.327888000000002</v>
      </c>
      <c r="AP6" s="258">
        <v>48.216355</v>
      </c>
      <c r="AQ6" s="258">
        <v>53.123077000000002</v>
      </c>
      <c r="AR6" s="258">
        <v>59.513340999999997</v>
      </c>
      <c r="AS6" s="258">
        <v>61.783814</v>
      </c>
      <c r="AT6" s="258">
        <v>68.246998000000005</v>
      </c>
      <c r="AU6" s="258">
        <v>65.069716999999997</v>
      </c>
      <c r="AV6" s="258">
        <v>68.725230999999994</v>
      </c>
      <c r="AW6" s="258">
        <v>67.149752000000007</v>
      </c>
      <c r="AX6" s="258">
        <v>63.311104</v>
      </c>
      <c r="AY6" s="258">
        <v>68.377663999999996</v>
      </c>
      <c r="AZ6" s="258">
        <v>64.354432000000003</v>
      </c>
      <c r="BA6" s="258">
        <v>64.300555000000003</v>
      </c>
      <c r="BB6" s="258">
        <v>58.748719999999999</v>
      </c>
      <c r="BC6" s="258">
        <v>62.110104</v>
      </c>
      <c r="BD6" s="258">
        <v>66.223313000000005</v>
      </c>
      <c r="BE6" s="258">
        <v>66.828884000000002</v>
      </c>
      <c r="BF6" s="258">
        <v>73.833682999999994</v>
      </c>
      <c r="BG6" s="258">
        <v>65.796062000000006</v>
      </c>
      <c r="BH6" s="258">
        <v>65.842892856999995</v>
      </c>
      <c r="BI6" s="346">
        <v>65.716269999999994</v>
      </c>
      <c r="BJ6" s="346">
        <v>67.743319999999997</v>
      </c>
      <c r="BK6" s="346">
        <v>70.477710000000002</v>
      </c>
      <c r="BL6" s="346">
        <v>61.084690000000002</v>
      </c>
      <c r="BM6" s="346">
        <v>67.366860000000003</v>
      </c>
      <c r="BN6" s="346">
        <v>54.578890000000001</v>
      </c>
      <c r="BO6" s="346">
        <v>59.08202</v>
      </c>
      <c r="BP6" s="346">
        <v>61.235489999999999</v>
      </c>
      <c r="BQ6" s="346">
        <v>67.494410000000002</v>
      </c>
      <c r="BR6" s="346">
        <v>72.468220000000002</v>
      </c>
      <c r="BS6" s="346">
        <v>62.168140000000001</v>
      </c>
      <c r="BT6" s="346">
        <v>66.197749999999999</v>
      </c>
      <c r="BU6" s="346">
        <v>64.155959999999993</v>
      </c>
      <c r="BV6" s="346">
        <v>81.566360000000003</v>
      </c>
    </row>
    <row r="7" spans="1:74" ht="11.1" customHeight="1" x14ac:dyDescent="0.2">
      <c r="A7" s="93" t="s">
        <v>216</v>
      </c>
      <c r="B7" s="199" t="s">
        <v>580</v>
      </c>
      <c r="C7" s="258">
        <v>23.628101999999998</v>
      </c>
      <c r="D7" s="258">
        <v>22.163643</v>
      </c>
      <c r="E7" s="258">
        <v>24.158142000000002</v>
      </c>
      <c r="F7" s="258">
        <v>23.071092</v>
      </c>
      <c r="G7" s="258">
        <v>24.346305999999998</v>
      </c>
      <c r="H7" s="258">
        <v>23.691516</v>
      </c>
      <c r="I7" s="258">
        <v>21.875997999999999</v>
      </c>
      <c r="J7" s="258">
        <v>23.346506999999999</v>
      </c>
      <c r="K7" s="258">
        <v>21.451450000000001</v>
      </c>
      <c r="L7" s="258">
        <v>21.500097</v>
      </c>
      <c r="M7" s="258">
        <v>21.492981</v>
      </c>
      <c r="N7" s="258">
        <v>20.803142000000001</v>
      </c>
      <c r="O7" s="258">
        <v>22.854272000000002</v>
      </c>
      <c r="P7" s="258">
        <v>20.741457</v>
      </c>
      <c r="Q7" s="258">
        <v>23.946491000000002</v>
      </c>
      <c r="R7" s="258">
        <v>23.513995999999999</v>
      </c>
      <c r="S7" s="258">
        <v>23.744069</v>
      </c>
      <c r="T7" s="258">
        <v>22.405342000000001</v>
      </c>
      <c r="U7" s="258">
        <v>22.352055</v>
      </c>
      <c r="V7" s="258">
        <v>23.119143000000001</v>
      </c>
      <c r="W7" s="258">
        <v>22.122758999999999</v>
      </c>
      <c r="X7" s="258">
        <v>21.485949000000002</v>
      </c>
      <c r="Y7" s="258">
        <v>20.554003999999999</v>
      </c>
      <c r="Z7" s="258">
        <v>21.706925999999999</v>
      </c>
      <c r="AA7" s="258">
        <v>22.499015</v>
      </c>
      <c r="AB7" s="258">
        <v>18.771681000000001</v>
      </c>
      <c r="AC7" s="258">
        <v>21.168603000000001</v>
      </c>
      <c r="AD7" s="258">
        <v>19.394237</v>
      </c>
      <c r="AE7" s="258">
        <v>18.157969000000001</v>
      </c>
      <c r="AF7" s="258">
        <v>17.260297999999999</v>
      </c>
      <c r="AG7" s="258">
        <v>18.241004</v>
      </c>
      <c r="AH7" s="258">
        <v>19.707197000000001</v>
      </c>
      <c r="AI7" s="258">
        <v>18.538542</v>
      </c>
      <c r="AJ7" s="258">
        <v>17.615821</v>
      </c>
      <c r="AK7" s="258">
        <v>15.965479</v>
      </c>
      <c r="AL7" s="258">
        <v>14.667875</v>
      </c>
      <c r="AM7" s="258">
        <v>15.514084</v>
      </c>
      <c r="AN7" s="258">
        <v>14.684125</v>
      </c>
      <c r="AO7" s="258">
        <v>14.171692999999999</v>
      </c>
      <c r="AP7" s="258">
        <v>12.994496</v>
      </c>
      <c r="AQ7" s="258">
        <v>14.316874</v>
      </c>
      <c r="AR7" s="258">
        <v>16.039048000000001</v>
      </c>
      <c r="AS7" s="258">
        <v>14.287929999999999</v>
      </c>
      <c r="AT7" s="258">
        <v>15.782622</v>
      </c>
      <c r="AU7" s="258">
        <v>15.047812</v>
      </c>
      <c r="AV7" s="258">
        <v>16.377801999999999</v>
      </c>
      <c r="AW7" s="258">
        <v>16.002369999999999</v>
      </c>
      <c r="AX7" s="258">
        <v>15.087555999999999</v>
      </c>
      <c r="AY7" s="258">
        <v>17.605909</v>
      </c>
      <c r="AZ7" s="258">
        <v>16.570001999999999</v>
      </c>
      <c r="BA7" s="258">
        <v>16.556141</v>
      </c>
      <c r="BB7" s="258">
        <v>16.088422000000001</v>
      </c>
      <c r="BC7" s="258">
        <v>17.008960999999999</v>
      </c>
      <c r="BD7" s="258">
        <v>18.135368</v>
      </c>
      <c r="BE7" s="258">
        <v>16.217521999999999</v>
      </c>
      <c r="BF7" s="258">
        <v>17.880161000000001</v>
      </c>
      <c r="BG7" s="258">
        <v>15.977753</v>
      </c>
      <c r="BH7" s="258">
        <v>16.370214286</v>
      </c>
      <c r="BI7" s="346">
        <v>15.982239999999999</v>
      </c>
      <c r="BJ7" s="346">
        <v>15.554600000000001</v>
      </c>
      <c r="BK7" s="346">
        <v>16.157070000000001</v>
      </c>
      <c r="BL7" s="346">
        <v>15.3203</v>
      </c>
      <c r="BM7" s="346">
        <v>17.069569999999999</v>
      </c>
      <c r="BN7" s="346">
        <v>15.63564</v>
      </c>
      <c r="BO7" s="346">
        <v>14.87528</v>
      </c>
      <c r="BP7" s="346">
        <v>14.38838</v>
      </c>
      <c r="BQ7" s="346">
        <v>12.953620000000001</v>
      </c>
      <c r="BR7" s="346">
        <v>14.64251</v>
      </c>
      <c r="BS7" s="346">
        <v>14.46148</v>
      </c>
      <c r="BT7" s="346">
        <v>15.08611</v>
      </c>
      <c r="BU7" s="346">
        <v>14.55378</v>
      </c>
      <c r="BV7" s="346">
        <v>15.20092</v>
      </c>
    </row>
    <row r="8" spans="1:74" ht="11.1" customHeight="1" x14ac:dyDescent="0.2">
      <c r="A8" s="93" t="s">
        <v>217</v>
      </c>
      <c r="B8" s="199" t="s">
        <v>581</v>
      </c>
      <c r="C8" s="258">
        <v>15.412965</v>
      </c>
      <c r="D8" s="258">
        <v>14.457682</v>
      </c>
      <c r="E8" s="258">
        <v>15.758732999999999</v>
      </c>
      <c r="F8" s="258">
        <v>14.670420999999999</v>
      </c>
      <c r="G8" s="258">
        <v>15.481297</v>
      </c>
      <c r="H8" s="258">
        <v>15.064968</v>
      </c>
      <c r="I8" s="258">
        <v>15.820671000000001</v>
      </c>
      <c r="J8" s="258">
        <v>16.884094999999999</v>
      </c>
      <c r="K8" s="258">
        <v>15.513631</v>
      </c>
      <c r="L8" s="258">
        <v>14.841317</v>
      </c>
      <c r="M8" s="258">
        <v>14.836437</v>
      </c>
      <c r="N8" s="258">
        <v>14.360258</v>
      </c>
      <c r="O8" s="258">
        <v>15.660795</v>
      </c>
      <c r="P8" s="258">
        <v>14.212994</v>
      </c>
      <c r="Q8" s="258">
        <v>16.409216000000001</v>
      </c>
      <c r="R8" s="258">
        <v>15.114893</v>
      </c>
      <c r="S8" s="258">
        <v>15.262801</v>
      </c>
      <c r="T8" s="258">
        <v>14.402177999999999</v>
      </c>
      <c r="U8" s="258">
        <v>16.311733</v>
      </c>
      <c r="V8" s="258">
        <v>16.871535000000002</v>
      </c>
      <c r="W8" s="258">
        <v>16.144366000000002</v>
      </c>
      <c r="X8" s="258">
        <v>16.269439999999999</v>
      </c>
      <c r="Y8" s="258">
        <v>15.56371</v>
      </c>
      <c r="Z8" s="258">
        <v>16.436706999999998</v>
      </c>
      <c r="AA8" s="258">
        <v>16.284445000000002</v>
      </c>
      <c r="AB8" s="258">
        <v>13.58666</v>
      </c>
      <c r="AC8" s="258">
        <v>15.321495000000001</v>
      </c>
      <c r="AD8" s="258">
        <v>14.079362</v>
      </c>
      <c r="AE8" s="258">
        <v>13.181867</v>
      </c>
      <c r="AF8" s="258">
        <v>12.530124000000001</v>
      </c>
      <c r="AG8" s="258">
        <v>14.551660999999999</v>
      </c>
      <c r="AH8" s="258">
        <v>15.721344999999999</v>
      </c>
      <c r="AI8" s="258">
        <v>14.789001000000001</v>
      </c>
      <c r="AJ8" s="258">
        <v>13.694870999999999</v>
      </c>
      <c r="AK8" s="258">
        <v>12.411851</v>
      </c>
      <c r="AL8" s="258">
        <v>11.403091999999999</v>
      </c>
      <c r="AM8" s="258">
        <v>12.901736</v>
      </c>
      <c r="AN8" s="258">
        <v>12.211539</v>
      </c>
      <c r="AO8" s="258">
        <v>11.785367000000001</v>
      </c>
      <c r="AP8" s="258">
        <v>10.327764999999999</v>
      </c>
      <c r="AQ8" s="258">
        <v>11.378765</v>
      </c>
      <c r="AR8" s="258">
        <v>12.747572</v>
      </c>
      <c r="AS8" s="258">
        <v>11.330605</v>
      </c>
      <c r="AT8" s="258">
        <v>12.515905999999999</v>
      </c>
      <c r="AU8" s="258">
        <v>11.933246</v>
      </c>
      <c r="AV8" s="258">
        <v>12.749162</v>
      </c>
      <c r="AW8" s="258">
        <v>12.456887</v>
      </c>
      <c r="AX8" s="258">
        <v>11.744757999999999</v>
      </c>
      <c r="AY8" s="258">
        <v>13.351400999999999</v>
      </c>
      <c r="AZ8" s="258">
        <v>12.565811</v>
      </c>
      <c r="BA8" s="258">
        <v>12.555284</v>
      </c>
      <c r="BB8" s="258">
        <v>11.441392</v>
      </c>
      <c r="BC8" s="258">
        <v>12.095993</v>
      </c>
      <c r="BD8" s="258">
        <v>12.897043999999999</v>
      </c>
      <c r="BE8" s="258">
        <v>12.448569000000001</v>
      </c>
      <c r="BF8" s="258">
        <v>13.719068999999999</v>
      </c>
      <c r="BG8" s="258">
        <v>12.266918</v>
      </c>
      <c r="BH8" s="258">
        <v>11.964892857000001</v>
      </c>
      <c r="BI8" s="346">
        <v>12.90699</v>
      </c>
      <c r="BJ8" s="346">
        <v>12.648680000000001</v>
      </c>
      <c r="BK8" s="346">
        <v>14.01196</v>
      </c>
      <c r="BL8" s="346">
        <v>12.48077</v>
      </c>
      <c r="BM8" s="346">
        <v>13.6159</v>
      </c>
      <c r="BN8" s="346">
        <v>10.95905</v>
      </c>
      <c r="BO8" s="346">
        <v>11.71002</v>
      </c>
      <c r="BP8" s="346">
        <v>11.51169</v>
      </c>
      <c r="BQ8" s="346">
        <v>12.653180000000001</v>
      </c>
      <c r="BR8" s="346">
        <v>14.446149999999999</v>
      </c>
      <c r="BS8" s="346">
        <v>13.00442</v>
      </c>
      <c r="BT8" s="346">
        <v>13.568149999999999</v>
      </c>
      <c r="BU8" s="346">
        <v>13.705170000000001</v>
      </c>
      <c r="BV8" s="346">
        <v>16.388729999999999</v>
      </c>
    </row>
    <row r="9" spans="1:74" ht="11.1" customHeight="1" x14ac:dyDescent="0.2">
      <c r="A9" s="93" t="s">
        <v>218</v>
      </c>
      <c r="B9" s="199" t="s">
        <v>582</v>
      </c>
      <c r="C9" s="258">
        <v>43.671500000000002</v>
      </c>
      <c r="D9" s="258">
        <v>40.964737</v>
      </c>
      <c r="E9" s="258">
        <v>44.651105999999999</v>
      </c>
      <c r="F9" s="258">
        <v>41.167608999999999</v>
      </c>
      <c r="G9" s="258">
        <v>43.443143999999997</v>
      </c>
      <c r="H9" s="258">
        <v>42.274819000000001</v>
      </c>
      <c r="I9" s="258">
        <v>46.821263999999999</v>
      </c>
      <c r="J9" s="258">
        <v>49.968466999999997</v>
      </c>
      <c r="K9" s="258">
        <v>45.912534999999998</v>
      </c>
      <c r="L9" s="258">
        <v>44.261538000000002</v>
      </c>
      <c r="M9" s="258">
        <v>44.246924999999997</v>
      </c>
      <c r="N9" s="258">
        <v>42.826684</v>
      </c>
      <c r="O9" s="258">
        <v>44.477421</v>
      </c>
      <c r="P9" s="258">
        <v>40.365549000000001</v>
      </c>
      <c r="Q9" s="258">
        <v>46.602910000000001</v>
      </c>
      <c r="R9" s="258">
        <v>44.352535000000003</v>
      </c>
      <c r="S9" s="258">
        <v>44.786574999999999</v>
      </c>
      <c r="T9" s="258">
        <v>42.261375999999998</v>
      </c>
      <c r="U9" s="258">
        <v>45.784571999999997</v>
      </c>
      <c r="V9" s="258">
        <v>47.355820999999999</v>
      </c>
      <c r="W9" s="258">
        <v>45.314794999999997</v>
      </c>
      <c r="X9" s="258">
        <v>47.706319999999998</v>
      </c>
      <c r="Y9" s="258">
        <v>45.637096</v>
      </c>
      <c r="Z9" s="258">
        <v>48.196956999999998</v>
      </c>
      <c r="AA9" s="258">
        <v>47.813445000000002</v>
      </c>
      <c r="AB9" s="258">
        <v>39.892356999999997</v>
      </c>
      <c r="AC9" s="258">
        <v>44.986085000000003</v>
      </c>
      <c r="AD9" s="258">
        <v>41.735030999999999</v>
      </c>
      <c r="AE9" s="258">
        <v>39.074720999999997</v>
      </c>
      <c r="AF9" s="258">
        <v>37.142943000000002</v>
      </c>
      <c r="AG9" s="258">
        <v>43.683551999999999</v>
      </c>
      <c r="AH9" s="258">
        <v>47.194879999999998</v>
      </c>
      <c r="AI9" s="258">
        <v>44.396197000000001</v>
      </c>
      <c r="AJ9" s="258">
        <v>44.351681999999997</v>
      </c>
      <c r="AK9" s="258">
        <v>40.196576999999998</v>
      </c>
      <c r="AL9" s="258">
        <v>36.929597999999999</v>
      </c>
      <c r="AM9" s="258">
        <v>32.152895000000001</v>
      </c>
      <c r="AN9" s="258">
        <v>30.432842000000001</v>
      </c>
      <c r="AO9" s="258">
        <v>29.370827999999999</v>
      </c>
      <c r="AP9" s="258">
        <v>24.894093999999999</v>
      </c>
      <c r="AQ9" s="258">
        <v>27.427437999999999</v>
      </c>
      <c r="AR9" s="258">
        <v>30.726721000000001</v>
      </c>
      <c r="AS9" s="258">
        <v>36.165278999999998</v>
      </c>
      <c r="AT9" s="258">
        <v>39.94847</v>
      </c>
      <c r="AU9" s="258">
        <v>38.088659</v>
      </c>
      <c r="AV9" s="258">
        <v>39.598267</v>
      </c>
      <c r="AW9" s="258">
        <v>38.690494999999999</v>
      </c>
      <c r="AX9" s="258">
        <v>36.478789999999996</v>
      </c>
      <c r="AY9" s="258">
        <v>37.420354000000003</v>
      </c>
      <c r="AZ9" s="258">
        <v>35.218618999999997</v>
      </c>
      <c r="BA9" s="258">
        <v>35.189129999999999</v>
      </c>
      <c r="BB9" s="258">
        <v>31.218906</v>
      </c>
      <c r="BC9" s="258">
        <v>33.00515</v>
      </c>
      <c r="BD9" s="258">
        <v>35.190900999999997</v>
      </c>
      <c r="BE9" s="258">
        <v>38.162793000000001</v>
      </c>
      <c r="BF9" s="258">
        <v>42.234453000000002</v>
      </c>
      <c r="BG9" s="258">
        <v>37.551391000000002</v>
      </c>
      <c r="BH9" s="258">
        <v>37.508892856999999</v>
      </c>
      <c r="BI9" s="346">
        <v>36.827039999999997</v>
      </c>
      <c r="BJ9" s="346">
        <v>39.540039999999998</v>
      </c>
      <c r="BK9" s="346">
        <v>40.308689999999999</v>
      </c>
      <c r="BL9" s="346">
        <v>33.283630000000002</v>
      </c>
      <c r="BM9" s="346">
        <v>36.68139</v>
      </c>
      <c r="BN9" s="346">
        <v>27.984200000000001</v>
      </c>
      <c r="BO9" s="346">
        <v>32.496720000000003</v>
      </c>
      <c r="BP9" s="346">
        <v>35.335410000000003</v>
      </c>
      <c r="BQ9" s="346">
        <v>41.887610000000002</v>
      </c>
      <c r="BR9" s="346">
        <v>43.379550000000002</v>
      </c>
      <c r="BS9" s="346">
        <v>34.70223</v>
      </c>
      <c r="BT9" s="346">
        <v>37.543489999999998</v>
      </c>
      <c r="BU9" s="346">
        <v>35.897010000000002</v>
      </c>
      <c r="BV9" s="346">
        <v>49.97672</v>
      </c>
    </row>
    <row r="10" spans="1:74" ht="11.1" customHeight="1" x14ac:dyDescent="0.2">
      <c r="A10" s="95" t="s">
        <v>219</v>
      </c>
      <c r="B10" s="199" t="s">
        <v>583</v>
      </c>
      <c r="C10" s="258">
        <v>-0.75</v>
      </c>
      <c r="D10" s="258">
        <v>-0.75800000000000001</v>
      </c>
      <c r="E10" s="258">
        <v>-0.75700000000000001</v>
      </c>
      <c r="F10" s="258">
        <v>-0.56899999999999995</v>
      </c>
      <c r="G10" s="258">
        <v>-0.56899999999999995</v>
      </c>
      <c r="H10" s="258">
        <v>-0.56899999999999995</v>
      </c>
      <c r="I10" s="258">
        <v>0.998</v>
      </c>
      <c r="J10" s="258">
        <v>0.998</v>
      </c>
      <c r="K10" s="258">
        <v>0.998</v>
      </c>
      <c r="L10" s="258">
        <v>7.3999999999999996E-2</v>
      </c>
      <c r="M10" s="258">
        <v>7.3999999999999996E-2</v>
      </c>
      <c r="N10" s="258">
        <v>1.335</v>
      </c>
      <c r="O10" s="258">
        <v>0.70099999999999996</v>
      </c>
      <c r="P10" s="258">
        <v>0.14699999999999999</v>
      </c>
      <c r="Q10" s="258">
        <v>7.5999999999999998E-2</v>
      </c>
      <c r="R10" s="258">
        <v>-8.5000000000000006E-2</v>
      </c>
      <c r="S10" s="258">
        <v>0.94199999999999995</v>
      </c>
      <c r="T10" s="258">
        <v>1.1890000000000001</v>
      </c>
      <c r="U10" s="258">
        <v>0.74299999999999999</v>
      </c>
      <c r="V10" s="258">
        <v>2.0470000000000002</v>
      </c>
      <c r="W10" s="258">
        <v>1.0640000000000001</v>
      </c>
      <c r="X10" s="258">
        <v>0.56200000000000006</v>
      </c>
      <c r="Y10" s="258">
        <v>0.107</v>
      </c>
      <c r="Z10" s="258">
        <v>-0.73499999999999999</v>
      </c>
      <c r="AA10" s="258">
        <v>7.6999999999999999E-2</v>
      </c>
      <c r="AB10" s="258">
        <v>-0.76400000000000001</v>
      </c>
      <c r="AC10" s="258">
        <v>-2.9000000000000001E-2</v>
      </c>
      <c r="AD10" s="258">
        <v>-0.61599999999999999</v>
      </c>
      <c r="AE10" s="258">
        <v>0.40899999999999997</v>
      </c>
      <c r="AF10" s="258">
        <v>0.41799999999999998</v>
      </c>
      <c r="AG10" s="258">
        <v>0.40600000000000003</v>
      </c>
      <c r="AH10" s="258">
        <v>1.64</v>
      </c>
      <c r="AI10" s="258">
        <v>1.1399999999999999</v>
      </c>
      <c r="AJ10" s="258">
        <v>-0.02</v>
      </c>
      <c r="AK10" s="258">
        <v>-0.27600000000000002</v>
      </c>
      <c r="AL10" s="258">
        <v>0.63800000000000001</v>
      </c>
      <c r="AM10" s="258">
        <v>-6.4000000000000001E-2</v>
      </c>
      <c r="AN10" s="258">
        <v>-0.72099999999999997</v>
      </c>
      <c r="AO10" s="258">
        <v>-0.64800000000000002</v>
      </c>
      <c r="AP10" s="258">
        <v>-0.504</v>
      </c>
      <c r="AQ10" s="258">
        <v>0.25900000000000001</v>
      </c>
      <c r="AR10" s="258">
        <v>0.42199999999999999</v>
      </c>
      <c r="AS10" s="258">
        <v>0.84</v>
      </c>
      <c r="AT10" s="258">
        <v>1.5680000000000001</v>
      </c>
      <c r="AU10" s="258">
        <v>1.145</v>
      </c>
      <c r="AV10" s="258">
        <v>0.157</v>
      </c>
      <c r="AW10" s="258">
        <v>8.1000000000000003E-2</v>
      </c>
      <c r="AX10" s="258">
        <v>-0.36299999999999999</v>
      </c>
      <c r="AY10" s="258">
        <v>-6.7499999999999999E-3</v>
      </c>
      <c r="AZ10" s="258">
        <v>-0.58062999999999998</v>
      </c>
      <c r="BA10" s="258">
        <v>-0.43274000000000001</v>
      </c>
      <c r="BB10" s="258">
        <v>-0.39578000000000002</v>
      </c>
      <c r="BC10" s="258">
        <v>0.39456999999999998</v>
      </c>
      <c r="BD10" s="258">
        <v>0.48039999999999999</v>
      </c>
      <c r="BE10" s="258">
        <v>0.99392999999999998</v>
      </c>
      <c r="BF10" s="258">
        <v>1.206</v>
      </c>
      <c r="BG10" s="258">
        <v>0.75581229999999999</v>
      </c>
      <c r="BH10" s="258">
        <v>-7.4278499999999997E-2</v>
      </c>
      <c r="BI10" s="346">
        <v>-0.29172409999999999</v>
      </c>
      <c r="BJ10" s="346">
        <v>-0.37458999999999998</v>
      </c>
      <c r="BK10" s="346">
        <v>-0.46323189999999997</v>
      </c>
      <c r="BL10" s="346">
        <v>1.338317</v>
      </c>
      <c r="BM10" s="346">
        <v>-0.97363010000000005</v>
      </c>
      <c r="BN10" s="346">
        <v>-0.59593929999999995</v>
      </c>
      <c r="BO10" s="346">
        <v>0.60720149999999995</v>
      </c>
      <c r="BP10" s="346">
        <v>-0.26171949999999999</v>
      </c>
      <c r="BQ10" s="346">
        <v>1.930458</v>
      </c>
      <c r="BR10" s="346">
        <v>1.167786</v>
      </c>
      <c r="BS10" s="346">
        <v>1.110085</v>
      </c>
      <c r="BT10" s="346">
        <v>-0.72512920000000003</v>
      </c>
      <c r="BU10" s="346">
        <v>-0.3843879</v>
      </c>
      <c r="BV10" s="346">
        <v>-1.8976740000000001</v>
      </c>
    </row>
    <row r="11" spans="1:74" ht="11.1" customHeight="1" x14ac:dyDescent="0.2">
      <c r="A11" s="93" t="s">
        <v>220</v>
      </c>
      <c r="B11" s="199" t="s">
        <v>584</v>
      </c>
      <c r="C11" s="258">
        <v>0.65446000000000004</v>
      </c>
      <c r="D11" s="258">
        <v>0.38517499999999999</v>
      </c>
      <c r="E11" s="258">
        <v>0.38965</v>
      </c>
      <c r="F11" s="258">
        <v>0.672149</v>
      </c>
      <c r="G11" s="258">
        <v>0.87044900000000003</v>
      </c>
      <c r="H11" s="258">
        <v>1.213443</v>
      </c>
      <c r="I11" s="258">
        <v>0.87362399999999996</v>
      </c>
      <c r="J11" s="258">
        <v>0.70984700000000001</v>
      </c>
      <c r="K11" s="258">
        <v>0.81458799999999998</v>
      </c>
      <c r="L11" s="258">
        <v>0.70712900000000001</v>
      </c>
      <c r="M11" s="258">
        <v>0.84957400000000005</v>
      </c>
      <c r="N11" s="258">
        <v>0.76633700000000005</v>
      </c>
      <c r="O11" s="258">
        <v>1.064988</v>
      </c>
      <c r="P11" s="258">
        <v>0.58208000000000004</v>
      </c>
      <c r="Q11" s="258">
        <v>0.80290700000000004</v>
      </c>
      <c r="R11" s="258">
        <v>0.92963700000000005</v>
      </c>
      <c r="S11" s="258">
        <v>1.279714</v>
      </c>
      <c r="T11" s="258">
        <v>1.3651359999999999</v>
      </c>
      <c r="U11" s="258">
        <v>0.927759</v>
      </c>
      <c r="V11" s="258">
        <v>1.0759110000000001</v>
      </c>
      <c r="W11" s="258">
        <v>1.147802</v>
      </c>
      <c r="X11" s="258">
        <v>0.58359099999999997</v>
      </c>
      <c r="Y11" s="258">
        <v>1.0047900000000001</v>
      </c>
      <c r="Z11" s="258">
        <v>0.58561099999999999</v>
      </c>
      <c r="AA11" s="258">
        <v>1.292689</v>
      </c>
      <c r="AB11" s="258">
        <v>0.865707</v>
      </c>
      <c r="AC11" s="258">
        <v>0.85041</v>
      </c>
      <c r="AD11" s="258">
        <v>0.87896399999999997</v>
      </c>
      <c r="AE11" s="258">
        <v>0.91949899999999996</v>
      </c>
      <c r="AF11" s="258">
        <v>0.84150599999999998</v>
      </c>
      <c r="AG11" s="258">
        <v>1.091037</v>
      </c>
      <c r="AH11" s="258">
        <v>0.96981099999999998</v>
      </c>
      <c r="AI11" s="258">
        <v>0.90366599999999997</v>
      </c>
      <c r="AJ11" s="258">
        <v>0.85449799999999998</v>
      </c>
      <c r="AK11" s="258">
        <v>0.88168100000000005</v>
      </c>
      <c r="AL11" s="258">
        <v>0.96854300000000004</v>
      </c>
      <c r="AM11" s="258">
        <v>0.69317200000000001</v>
      </c>
      <c r="AN11" s="258">
        <v>0.81884800000000002</v>
      </c>
      <c r="AO11" s="258">
        <v>1.185524</v>
      </c>
      <c r="AP11" s="258">
        <v>0.74032200000000004</v>
      </c>
      <c r="AQ11" s="258">
        <v>0.91033299999999995</v>
      </c>
      <c r="AR11" s="258">
        <v>0.64115299999999997</v>
      </c>
      <c r="AS11" s="258">
        <v>0.99005900000000002</v>
      </c>
      <c r="AT11" s="258">
        <v>0.94300799999999996</v>
      </c>
      <c r="AU11" s="258">
        <v>0.80000899999999997</v>
      </c>
      <c r="AV11" s="258">
        <v>0.76838099999999998</v>
      </c>
      <c r="AW11" s="258">
        <v>0.70643500000000004</v>
      </c>
      <c r="AX11" s="258">
        <v>0.65249100000000004</v>
      </c>
      <c r="AY11" s="258">
        <v>0.74309199999999997</v>
      </c>
      <c r="AZ11" s="258">
        <v>0.61230099999999998</v>
      </c>
      <c r="BA11" s="258">
        <v>0.55966099999999996</v>
      </c>
      <c r="BB11" s="258">
        <v>0.492863</v>
      </c>
      <c r="BC11" s="258">
        <v>1.0531200000000001</v>
      </c>
      <c r="BD11" s="258">
        <v>0.65106699999999995</v>
      </c>
      <c r="BE11" s="258">
        <v>0.95627399999999996</v>
      </c>
      <c r="BF11" s="258">
        <v>0.83888600000000002</v>
      </c>
      <c r="BG11" s="258">
        <v>0.76376029999999995</v>
      </c>
      <c r="BH11" s="258">
        <v>0.66925009999999996</v>
      </c>
      <c r="BI11" s="346">
        <v>0.62107630000000003</v>
      </c>
      <c r="BJ11" s="346">
        <v>0.76351239999999998</v>
      </c>
      <c r="BK11" s="346">
        <v>0.27949299999999999</v>
      </c>
      <c r="BL11" s="346">
        <v>0.42087200000000002</v>
      </c>
      <c r="BM11" s="346">
        <v>0.72815909999999995</v>
      </c>
      <c r="BN11" s="346">
        <v>0.6912779</v>
      </c>
      <c r="BO11" s="346">
        <v>0.7516775</v>
      </c>
      <c r="BP11" s="346">
        <v>0.83237519999999998</v>
      </c>
      <c r="BQ11" s="346">
        <v>1.0110859999999999</v>
      </c>
      <c r="BR11" s="346">
        <v>0.95805649999999998</v>
      </c>
      <c r="BS11" s="346">
        <v>0.97842949999999995</v>
      </c>
      <c r="BT11" s="346">
        <v>0.87949080000000002</v>
      </c>
      <c r="BU11" s="346">
        <v>0.81000850000000002</v>
      </c>
      <c r="BV11" s="346">
        <v>0.95186190000000004</v>
      </c>
    </row>
    <row r="12" spans="1:74" ht="11.1" customHeight="1" x14ac:dyDescent="0.2">
      <c r="A12" s="93" t="s">
        <v>221</v>
      </c>
      <c r="B12" s="199" t="s">
        <v>585</v>
      </c>
      <c r="C12" s="258">
        <v>9.5717999999999996</v>
      </c>
      <c r="D12" s="258">
        <v>8.6267840119999999</v>
      </c>
      <c r="E12" s="258">
        <v>13.636597</v>
      </c>
      <c r="F12" s="258">
        <v>9.7544839999999997</v>
      </c>
      <c r="G12" s="258">
        <v>10.478294</v>
      </c>
      <c r="H12" s="258">
        <v>9.1939839899999996</v>
      </c>
      <c r="I12" s="258">
        <v>9.1249959999999994</v>
      </c>
      <c r="J12" s="258">
        <v>10.073041</v>
      </c>
      <c r="K12" s="258">
        <v>9.3906260100000001</v>
      </c>
      <c r="L12" s="258">
        <v>9.8547229900000008</v>
      </c>
      <c r="M12" s="258">
        <v>8.5113909900000007</v>
      </c>
      <c r="N12" s="258">
        <v>9.4425480000000004</v>
      </c>
      <c r="O12" s="258">
        <v>8.1517180000000007</v>
      </c>
      <c r="P12" s="258">
        <v>8.9719130000000007</v>
      </c>
      <c r="Q12" s="258">
        <v>10.460257</v>
      </c>
      <c r="R12" s="258">
        <v>7.9519409999999997</v>
      </c>
      <c r="S12" s="258">
        <v>8.1819310000000005</v>
      </c>
      <c r="T12" s="258">
        <v>8.5401779999999992</v>
      </c>
      <c r="U12" s="258">
        <v>7.1194569999999997</v>
      </c>
      <c r="V12" s="258">
        <v>7.6373430000000004</v>
      </c>
      <c r="W12" s="258">
        <v>7.9662750000000004</v>
      </c>
      <c r="X12" s="258">
        <v>7.7377989999999999</v>
      </c>
      <c r="Y12" s="258">
        <v>7.5566750000000003</v>
      </c>
      <c r="Z12" s="258">
        <v>6.9812589999999997</v>
      </c>
      <c r="AA12" s="258">
        <v>7.8712689999999998</v>
      </c>
      <c r="AB12" s="258">
        <v>6.495743</v>
      </c>
      <c r="AC12" s="258">
        <v>7.6120390000000002</v>
      </c>
      <c r="AD12" s="258">
        <v>7.2161689999999998</v>
      </c>
      <c r="AE12" s="258">
        <v>6.7610799999999998</v>
      </c>
      <c r="AF12" s="258">
        <v>5.7885520000000001</v>
      </c>
      <c r="AG12" s="258">
        <v>5.1173840000000004</v>
      </c>
      <c r="AH12" s="258">
        <v>6.4086720000000001</v>
      </c>
      <c r="AI12" s="258">
        <v>5.3882459999999996</v>
      </c>
      <c r="AJ12" s="258">
        <v>5.7439840000000002</v>
      </c>
      <c r="AK12" s="258">
        <v>4.7088530000000004</v>
      </c>
      <c r="AL12" s="258">
        <v>4.8458969999999999</v>
      </c>
      <c r="AM12" s="258">
        <v>4.4332520000000004</v>
      </c>
      <c r="AN12" s="258">
        <v>4.5113630000000002</v>
      </c>
      <c r="AO12" s="258">
        <v>5.2084060000000001</v>
      </c>
      <c r="AP12" s="258">
        <v>4.5832699999999997</v>
      </c>
      <c r="AQ12" s="258">
        <v>4.2086100000000002</v>
      </c>
      <c r="AR12" s="258">
        <v>5.4315249999999997</v>
      </c>
      <c r="AS12" s="258">
        <v>3.2758970000000001</v>
      </c>
      <c r="AT12" s="258">
        <v>5.0031559999999997</v>
      </c>
      <c r="AU12" s="258">
        <v>4.2728570000000001</v>
      </c>
      <c r="AV12" s="258">
        <v>4.8629439999999997</v>
      </c>
      <c r="AW12" s="258">
        <v>6.5535009999999998</v>
      </c>
      <c r="AX12" s="258">
        <v>7.9262360000000003</v>
      </c>
      <c r="AY12" s="258">
        <v>7.3854649999999999</v>
      </c>
      <c r="AZ12" s="258">
        <v>6.9083259999999997</v>
      </c>
      <c r="BA12" s="258">
        <v>8.0131139999999998</v>
      </c>
      <c r="BB12" s="258">
        <v>7.2364160000000002</v>
      </c>
      <c r="BC12" s="258">
        <v>7.2428109999999997</v>
      </c>
      <c r="BD12" s="258">
        <v>7.3171759999999999</v>
      </c>
      <c r="BE12" s="258">
        <v>7.177251</v>
      </c>
      <c r="BF12" s="258">
        <v>8.5731289999999998</v>
      </c>
      <c r="BG12" s="258">
        <v>7.0461450000000001</v>
      </c>
      <c r="BH12" s="258">
        <v>4.8999069999999998</v>
      </c>
      <c r="BI12" s="346">
        <v>5.4988429999999999</v>
      </c>
      <c r="BJ12" s="346">
        <v>5.0953419999999996</v>
      </c>
      <c r="BK12" s="346">
        <v>6.4701050000000002</v>
      </c>
      <c r="BL12" s="346">
        <v>6.1339969999999999</v>
      </c>
      <c r="BM12" s="346">
        <v>6.9406559999999997</v>
      </c>
      <c r="BN12" s="346">
        <v>6.0260199999999999</v>
      </c>
      <c r="BO12" s="346">
        <v>6.2196930000000004</v>
      </c>
      <c r="BP12" s="346">
        <v>5.9725109999999999</v>
      </c>
      <c r="BQ12" s="346">
        <v>5.5587980000000003</v>
      </c>
      <c r="BR12" s="346">
        <v>6.1793680000000002</v>
      </c>
      <c r="BS12" s="346">
        <v>5.8653250000000003</v>
      </c>
      <c r="BT12" s="346">
        <v>5.6661279999999996</v>
      </c>
      <c r="BU12" s="346">
        <v>5.5412280000000003</v>
      </c>
      <c r="BV12" s="346">
        <v>6.1111269999999998</v>
      </c>
    </row>
    <row r="13" spans="1:74" ht="11.1" customHeight="1" x14ac:dyDescent="0.2">
      <c r="A13" s="93" t="s">
        <v>222</v>
      </c>
      <c r="B13" s="200" t="s">
        <v>879</v>
      </c>
      <c r="C13" s="258">
        <v>5.507987</v>
      </c>
      <c r="D13" s="258">
        <v>5.3164619999999996</v>
      </c>
      <c r="E13" s="258">
        <v>7.3536599999999996</v>
      </c>
      <c r="F13" s="258">
        <v>5.2935639999999999</v>
      </c>
      <c r="G13" s="258">
        <v>6.1408259999999997</v>
      </c>
      <c r="H13" s="258">
        <v>4.7077600000000004</v>
      </c>
      <c r="I13" s="258">
        <v>5.2900650000000002</v>
      </c>
      <c r="J13" s="258">
        <v>5.225892</v>
      </c>
      <c r="K13" s="258">
        <v>5.4219619999999997</v>
      </c>
      <c r="L13" s="258">
        <v>5.3922489999999996</v>
      </c>
      <c r="M13" s="258">
        <v>5.019584</v>
      </c>
      <c r="N13" s="258">
        <v>5.0088540000000004</v>
      </c>
      <c r="O13" s="258">
        <v>4.8260949999999996</v>
      </c>
      <c r="P13" s="258">
        <v>5.3110220000000004</v>
      </c>
      <c r="Q13" s="258">
        <v>5.8261839999999996</v>
      </c>
      <c r="R13" s="258">
        <v>4.6647619999999996</v>
      </c>
      <c r="S13" s="258">
        <v>5.0165449999999998</v>
      </c>
      <c r="T13" s="258">
        <v>5.5188100000000002</v>
      </c>
      <c r="U13" s="258">
        <v>4.4140730000000001</v>
      </c>
      <c r="V13" s="258">
        <v>4.806381</v>
      </c>
      <c r="W13" s="258">
        <v>5.1688780000000003</v>
      </c>
      <c r="X13" s="258">
        <v>5.3130610000000003</v>
      </c>
      <c r="Y13" s="258">
        <v>4.497096</v>
      </c>
      <c r="Z13" s="258">
        <v>4.7079490000000002</v>
      </c>
      <c r="AA13" s="258">
        <v>4.977957</v>
      </c>
      <c r="AB13" s="258">
        <v>3.2403580000000001</v>
      </c>
      <c r="AC13" s="258">
        <v>5.2977720000000001</v>
      </c>
      <c r="AD13" s="258">
        <v>4.2272230000000004</v>
      </c>
      <c r="AE13" s="258">
        <v>4.5502209999999996</v>
      </c>
      <c r="AF13" s="258">
        <v>3.9524210000000002</v>
      </c>
      <c r="AG13" s="258">
        <v>2.9331659999999999</v>
      </c>
      <c r="AH13" s="258">
        <v>3.9443519999999999</v>
      </c>
      <c r="AI13" s="258">
        <v>3.4360740000000001</v>
      </c>
      <c r="AJ13" s="258">
        <v>3.4515349999999998</v>
      </c>
      <c r="AK13" s="258">
        <v>2.8593250000000001</v>
      </c>
      <c r="AL13" s="258">
        <v>3.1364550000000002</v>
      </c>
      <c r="AM13" s="258">
        <v>3.0618609999999999</v>
      </c>
      <c r="AN13" s="258">
        <v>3.4954900000000002</v>
      </c>
      <c r="AO13" s="258">
        <v>3.5958420000000002</v>
      </c>
      <c r="AP13" s="258">
        <v>3.363178</v>
      </c>
      <c r="AQ13" s="258">
        <v>3.2752659999999998</v>
      </c>
      <c r="AR13" s="258">
        <v>3.4229989999999999</v>
      </c>
      <c r="AS13" s="258">
        <v>2.4252280000000002</v>
      </c>
      <c r="AT13" s="258">
        <v>3.8229060000000001</v>
      </c>
      <c r="AU13" s="258">
        <v>2.8277830000000002</v>
      </c>
      <c r="AV13" s="258">
        <v>3.1570900000000002</v>
      </c>
      <c r="AW13" s="258">
        <v>3.8439380000000001</v>
      </c>
      <c r="AX13" s="258">
        <v>4.6386539999999998</v>
      </c>
      <c r="AY13" s="258">
        <v>4.315226</v>
      </c>
      <c r="AZ13" s="258">
        <v>3.7764669999999998</v>
      </c>
      <c r="BA13" s="258">
        <v>4.0792520000000003</v>
      </c>
      <c r="BB13" s="258">
        <v>4.6110239999999996</v>
      </c>
      <c r="BC13" s="258">
        <v>4.5630990000000002</v>
      </c>
      <c r="BD13" s="258">
        <v>4.2766669999999998</v>
      </c>
      <c r="BE13" s="258">
        <v>4.2208490000000003</v>
      </c>
      <c r="BF13" s="258">
        <v>5.1889710000000004</v>
      </c>
      <c r="BG13" s="258">
        <v>4.5224200000000003</v>
      </c>
      <c r="BH13" s="258">
        <v>3.2732610000000002</v>
      </c>
      <c r="BI13" s="346">
        <v>3.5585279999999999</v>
      </c>
      <c r="BJ13" s="346">
        <v>3.475406</v>
      </c>
      <c r="BK13" s="346">
        <v>3.4640049999999998</v>
      </c>
      <c r="BL13" s="346">
        <v>3.2587039999999998</v>
      </c>
      <c r="BM13" s="346">
        <v>4.3575699999999999</v>
      </c>
      <c r="BN13" s="346">
        <v>4.0844959999999997</v>
      </c>
      <c r="BO13" s="346">
        <v>4.5252720000000002</v>
      </c>
      <c r="BP13" s="346">
        <v>4.252739</v>
      </c>
      <c r="BQ13" s="346">
        <v>3.9707539999999999</v>
      </c>
      <c r="BR13" s="346">
        <v>4.174118</v>
      </c>
      <c r="BS13" s="346">
        <v>4.2438739999999999</v>
      </c>
      <c r="BT13" s="346">
        <v>4.0037580000000004</v>
      </c>
      <c r="BU13" s="346">
        <v>3.8109899999999999</v>
      </c>
      <c r="BV13" s="346">
        <v>3.9474710000000002</v>
      </c>
    </row>
    <row r="14" spans="1:74" ht="11.1" customHeight="1" x14ac:dyDescent="0.2">
      <c r="A14" s="93" t="s">
        <v>223</v>
      </c>
      <c r="B14" s="200" t="s">
        <v>880</v>
      </c>
      <c r="C14" s="258">
        <v>4.0638129999999997</v>
      </c>
      <c r="D14" s="258">
        <v>3.3103220000000002</v>
      </c>
      <c r="E14" s="258">
        <v>6.2829370000000004</v>
      </c>
      <c r="F14" s="258">
        <v>4.4609199999999998</v>
      </c>
      <c r="G14" s="258">
        <v>4.3374680000000003</v>
      </c>
      <c r="H14" s="258">
        <v>4.486224</v>
      </c>
      <c r="I14" s="258">
        <v>3.8349310000000001</v>
      </c>
      <c r="J14" s="258">
        <v>4.8471489999999999</v>
      </c>
      <c r="K14" s="258">
        <v>3.968664</v>
      </c>
      <c r="L14" s="258">
        <v>4.4624740000000003</v>
      </c>
      <c r="M14" s="258">
        <v>3.4918070000000001</v>
      </c>
      <c r="N14" s="258">
        <v>4.433694</v>
      </c>
      <c r="O14" s="258">
        <v>3.3256230000000002</v>
      </c>
      <c r="P14" s="258">
        <v>3.6608909999999999</v>
      </c>
      <c r="Q14" s="258">
        <v>4.6340729999999999</v>
      </c>
      <c r="R14" s="258">
        <v>3.2871790000000001</v>
      </c>
      <c r="S14" s="258">
        <v>3.1653859999999998</v>
      </c>
      <c r="T14" s="258">
        <v>3.0213679999999998</v>
      </c>
      <c r="U14" s="258">
        <v>2.705384</v>
      </c>
      <c r="V14" s="258">
        <v>2.830962</v>
      </c>
      <c r="W14" s="258">
        <v>2.7973970000000001</v>
      </c>
      <c r="X14" s="258">
        <v>2.4247380000000001</v>
      </c>
      <c r="Y14" s="258">
        <v>3.0595789999999998</v>
      </c>
      <c r="Z14" s="258">
        <v>2.2733099999999999</v>
      </c>
      <c r="AA14" s="258">
        <v>2.8933119999999999</v>
      </c>
      <c r="AB14" s="258">
        <v>3.255385</v>
      </c>
      <c r="AC14" s="258">
        <v>2.3142670000000001</v>
      </c>
      <c r="AD14" s="258">
        <v>2.9889459999999999</v>
      </c>
      <c r="AE14" s="258">
        <v>2.2108590000000001</v>
      </c>
      <c r="AF14" s="258">
        <v>1.836131</v>
      </c>
      <c r="AG14" s="258">
        <v>2.184218</v>
      </c>
      <c r="AH14" s="258">
        <v>2.4643199999999998</v>
      </c>
      <c r="AI14" s="258">
        <v>1.952172</v>
      </c>
      <c r="AJ14" s="258">
        <v>2.292449</v>
      </c>
      <c r="AK14" s="258">
        <v>1.8495280000000001</v>
      </c>
      <c r="AL14" s="258">
        <v>1.7094419999999999</v>
      </c>
      <c r="AM14" s="258">
        <v>1.371391</v>
      </c>
      <c r="AN14" s="258">
        <v>1.015873</v>
      </c>
      <c r="AO14" s="258">
        <v>1.6125640000000001</v>
      </c>
      <c r="AP14" s="258">
        <v>1.220092</v>
      </c>
      <c r="AQ14" s="258">
        <v>0.93334399999999995</v>
      </c>
      <c r="AR14" s="258">
        <v>2.0085259999999998</v>
      </c>
      <c r="AS14" s="258">
        <v>0.85066900000000001</v>
      </c>
      <c r="AT14" s="258">
        <v>1.18025</v>
      </c>
      <c r="AU14" s="258">
        <v>1.445074</v>
      </c>
      <c r="AV14" s="258">
        <v>1.705854</v>
      </c>
      <c r="AW14" s="258">
        <v>2.7095630000000002</v>
      </c>
      <c r="AX14" s="258">
        <v>3.287582</v>
      </c>
      <c r="AY14" s="258">
        <v>3.0702389999999999</v>
      </c>
      <c r="AZ14" s="258">
        <v>3.1318589999999999</v>
      </c>
      <c r="BA14" s="258">
        <v>3.933862</v>
      </c>
      <c r="BB14" s="258">
        <v>2.6253920000000002</v>
      </c>
      <c r="BC14" s="258">
        <v>2.6797119999999999</v>
      </c>
      <c r="BD14" s="258">
        <v>3.0405090000000001</v>
      </c>
      <c r="BE14" s="258">
        <v>2.9564020000000002</v>
      </c>
      <c r="BF14" s="258">
        <v>3.3841580000000002</v>
      </c>
      <c r="BG14" s="258">
        <v>2.5237240000000001</v>
      </c>
      <c r="BH14" s="258">
        <v>1.626646</v>
      </c>
      <c r="BI14" s="346">
        <v>1.940315</v>
      </c>
      <c r="BJ14" s="346">
        <v>1.619937</v>
      </c>
      <c r="BK14" s="346">
        <v>3.0061</v>
      </c>
      <c r="BL14" s="346">
        <v>2.8752930000000001</v>
      </c>
      <c r="BM14" s="346">
        <v>2.5830850000000001</v>
      </c>
      <c r="BN14" s="346">
        <v>1.941524</v>
      </c>
      <c r="BO14" s="346">
        <v>1.694421</v>
      </c>
      <c r="BP14" s="346">
        <v>1.7197709999999999</v>
      </c>
      <c r="BQ14" s="346">
        <v>1.588044</v>
      </c>
      <c r="BR14" s="346">
        <v>2.0052500000000002</v>
      </c>
      <c r="BS14" s="346">
        <v>1.621451</v>
      </c>
      <c r="BT14" s="346">
        <v>1.6623699999999999</v>
      </c>
      <c r="BU14" s="346">
        <v>1.730237</v>
      </c>
      <c r="BV14" s="346">
        <v>2.163656</v>
      </c>
    </row>
    <row r="15" spans="1:74" ht="11.1" customHeight="1" x14ac:dyDescent="0.2">
      <c r="A15" s="93" t="s">
        <v>224</v>
      </c>
      <c r="B15" s="199" t="s">
        <v>562</v>
      </c>
      <c r="C15" s="258">
        <v>73.045226999999997</v>
      </c>
      <c r="D15" s="258">
        <v>68.586452988000005</v>
      </c>
      <c r="E15" s="258">
        <v>70.564034000000007</v>
      </c>
      <c r="F15" s="258">
        <v>69.257786999999993</v>
      </c>
      <c r="G15" s="258">
        <v>73.093902</v>
      </c>
      <c r="H15" s="258">
        <v>72.481762009999997</v>
      </c>
      <c r="I15" s="258">
        <v>77.264561</v>
      </c>
      <c r="J15" s="258">
        <v>81.833875000000006</v>
      </c>
      <c r="K15" s="258">
        <v>75.299577990000003</v>
      </c>
      <c r="L15" s="258">
        <v>71.529358009999996</v>
      </c>
      <c r="M15" s="258">
        <v>72.988526010000001</v>
      </c>
      <c r="N15" s="258">
        <v>70.648872999999995</v>
      </c>
      <c r="O15" s="258">
        <v>76.606757999999999</v>
      </c>
      <c r="P15" s="258">
        <v>67.077167000000003</v>
      </c>
      <c r="Q15" s="258">
        <v>77.377267000000003</v>
      </c>
      <c r="R15" s="258">
        <v>75.874120000000005</v>
      </c>
      <c r="S15" s="258">
        <v>77.833228000000005</v>
      </c>
      <c r="T15" s="258">
        <v>73.082853999999998</v>
      </c>
      <c r="U15" s="258">
        <v>78.999662000000001</v>
      </c>
      <c r="V15" s="258">
        <v>82.832066999999995</v>
      </c>
      <c r="W15" s="258">
        <v>77.827447000000006</v>
      </c>
      <c r="X15" s="258">
        <v>78.869501</v>
      </c>
      <c r="Y15" s="258">
        <v>75.309925000000007</v>
      </c>
      <c r="Z15" s="258">
        <v>79.209941999999998</v>
      </c>
      <c r="AA15" s="258">
        <v>80.095325000000003</v>
      </c>
      <c r="AB15" s="258">
        <v>65.856662</v>
      </c>
      <c r="AC15" s="258">
        <v>74.685553999999996</v>
      </c>
      <c r="AD15" s="258">
        <v>68.255425000000002</v>
      </c>
      <c r="AE15" s="258">
        <v>64.981976000000003</v>
      </c>
      <c r="AF15" s="258">
        <v>62.404319000000001</v>
      </c>
      <c r="AG15" s="258">
        <v>72.855869999999996</v>
      </c>
      <c r="AH15" s="258">
        <v>78.824561000000003</v>
      </c>
      <c r="AI15" s="258">
        <v>74.379159999999999</v>
      </c>
      <c r="AJ15" s="258">
        <v>70.752887999999999</v>
      </c>
      <c r="AK15" s="258">
        <v>64.470735000000005</v>
      </c>
      <c r="AL15" s="258">
        <v>59.761211000000003</v>
      </c>
      <c r="AM15" s="258">
        <v>56.764634999999998</v>
      </c>
      <c r="AN15" s="258">
        <v>52.914991000000001</v>
      </c>
      <c r="AO15" s="258">
        <v>50.657006000000003</v>
      </c>
      <c r="AP15" s="258">
        <v>43.869407000000002</v>
      </c>
      <c r="AQ15" s="258">
        <v>50.083799999999997</v>
      </c>
      <c r="AR15" s="258">
        <v>55.144969000000003</v>
      </c>
      <c r="AS15" s="258">
        <v>60.337975999999998</v>
      </c>
      <c r="AT15" s="258">
        <v>65.754850000000005</v>
      </c>
      <c r="AU15" s="258">
        <v>62.741869000000001</v>
      </c>
      <c r="AV15" s="258">
        <v>64.787667999999996</v>
      </c>
      <c r="AW15" s="258">
        <v>61.383685999999997</v>
      </c>
      <c r="AX15" s="258">
        <v>55.674359000000003</v>
      </c>
      <c r="AY15" s="258">
        <v>61.728541</v>
      </c>
      <c r="AZ15" s="258">
        <v>57.477777000000003</v>
      </c>
      <c r="BA15" s="258">
        <v>56.414361999999997</v>
      </c>
      <c r="BB15" s="258">
        <v>51.609386999999998</v>
      </c>
      <c r="BC15" s="258">
        <v>56.314982999999998</v>
      </c>
      <c r="BD15" s="258">
        <v>60.037604000000002</v>
      </c>
      <c r="BE15" s="258">
        <v>61.601837000000003</v>
      </c>
      <c r="BF15" s="258">
        <v>67.305440000000004</v>
      </c>
      <c r="BG15" s="258">
        <v>60.269489</v>
      </c>
      <c r="BH15" s="258">
        <v>61.537957577</v>
      </c>
      <c r="BI15" s="346">
        <v>60.546779999999998</v>
      </c>
      <c r="BJ15" s="346">
        <v>63.036900000000003</v>
      </c>
      <c r="BK15" s="346">
        <v>63.823869999999999</v>
      </c>
      <c r="BL15" s="346">
        <v>56.709890000000001</v>
      </c>
      <c r="BM15" s="346">
        <v>60.180729999999997</v>
      </c>
      <c r="BN15" s="346">
        <v>48.648209999999999</v>
      </c>
      <c r="BO15" s="346">
        <v>54.221209999999999</v>
      </c>
      <c r="BP15" s="346">
        <v>55.833629999999999</v>
      </c>
      <c r="BQ15" s="346">
        <v>64.87715</v>
      </c>
      <c r="BR15" s="346">
        <v>68.414689999999993</v>
      </c>
      <c r="BS15" s="346">
        <v>58.391330000000004</v>
      </c>
      <c r="BT15" s="346">
        <v>60.685980000000001</v>
      </c>
      <c r="BU15" s="346">
        <v>59.040349999999997</v>
      </c>
      <c r="BV15" s="346">
        <v>74.509420000000006</v>
      </c>
    </row>
    <row r="16" spans="1:74" ht="11.1" customHeight="1" x14ac:dyDescent="0.2">
      <c r="A16" s="90"/>
      <c r="B16" s="94"/>
      <c r="C16" s="267"/>
      <c r="D16" s="267"/>
      <c r="E16" s="267"/>
      <c r="F16" s="267"/>
      <c r="G16" s="267"/>
      <c r="H16" s="267"/>
      <c r="I16" s="267"/>
      <c r="J16" s="267"/>
      <c r="K16" s="267"/>
      <c r="L16" s="267"/>
      <c r="M16" s="267"/>
      <c r="N16" s="267"/>
      <c r="O16" s="267"/>
      <c r="P16" s="267"/>
      <c r="Q16" s="267"/>
      <c r="R16" s="267"/>
      <c r="S16" s="267"/>
      <c r="T16" s="267"/>
      <c r="U16" s="267"/>
      <c r="V16" s="267"/>
      <c r="W16" s="267"/>
      <c r="X16" s="267"/>
      <c r="Y16" s="267"/>
      <c r="Z16" s="267"/>
      <c r="AA16" s="267"/>
      <c r="AB16" s="267"/>
      <c r="AC16" s="267"/>
      <c r="AD16" s="267"/>
      <c r="AE16" s="267"/>
      <c r="AF16" s="267"/>
      <c r="AG16" s="267"/>
      <c r="AH16" s="267"/>
      <c r="AI16" s="267"/>
      <c r="AJ16" s="267"/>
      <c r="AK16" s="267"/>
      <c r="AL16" s="267"/>
      <c r="AM16" s="267"/>
      <c r="AN16" s="267"/>
      <c r="AO16" s="267"/>
      <c r="AP16" s="267"/>
      <c r="AQ16" s="267"/>
      <c r="AR16" s="267"/>
      <c r="AS16" s="267"/>
      <c r="AT16" s="267"/>
      <c r="AU16" s="267"/>
      <c r="AV16" s="267"/>
      <c r="AW16" s="267"/>
      <c r="AX16" s="267"/>
      <c r="AY16" s="267"/>
      <c r="AZ16" s="267"/>
      <c r="BA16" s="381"/>
      <c r="BB16" s="267"/>
      <c r="BC16" s="267"/>
      <c r="BD16" s="267"/>
      <c r="BE16" s="267"/>
      <c r="BF16" s="267"/>
      <c r="BG16" s="267"/>
      <c r="BH16" s="267"/>
      <c r="BI16" s="381"/>
      <c r="BJ16" s="381"/>
      <c r="BK16" s="381"/>
      <c r="BL16" s="381"/>
      <c r="BM16" s="381"/>
      <c r="BN16" s="381"/>
      <c r="BO16" s="381"/>
      <c r="BP16" s="381"/>
      <c r="BQ16" s="381"/>
      <c r="BR16" s="381"/>
      <c r="BS16" s="381"/>
      <c r="BT16" s="381"/>
      <c r="BU16" s="381"/>
      <c r="BV16" s="381"/>
    </row>
    <row r="17" spans="1:74" ht="11.1" customHeight="1" x14ac:dyDescent="0.2">
      <c r="A17" s="95" t="s">
        <v>225</v>
      </c>
      <c r="B17" s="199" t="s">
        <v>586</v>
      </c>
      <c r="C17" s="258">
        <v>6.5561199999999999</v>
      </c>
      <c r="D17" s="258">
        <v>3.5931630000000001</v>
      </c>
      <c r="E17" s="258">
        <v>4.1279329999999996</v>
      </c>
      <c r="F17" s="258">
        <v>-1.3790720000000001</v>
      </c>
      <c r="G17" s="258">
        <v>-4.2610869999999998</v>
      </c>
      <c r="H17" s="258">
        <v>5.949287</v>
      </c>
      <c r="I17" s="258">
        <v>10.971605</v>
      </c>
      <c r="J17" s="258">
        <v>5.3195399999999999</v>
      </c>
      <c r="K17" s="258">
        <v>1.7404189999999999</v>
      </c>
      <c r="L17" s="258">
        <v>-1.3026530000000001</v>
      </c>
      <c r="M17" s="258">
        <v>-1.8569910000000001</v>
      </c>
      <c r="N17" s="258">
        <v>8.5621749999999999</v>
      </c>
      <c r="O17" s="258">
        <v>14.533668</v>
      </c>
      <c r="P17" s="258">
        <v>14.154591999999999</v>
      </c>
      <c r="Q17" s="258">
        <v>1.9981930000000001</v>
      </c>
      <c r="R17" s="258">
        <v>-10.75226</v>
      </c>
      <c r="S17" s="258">
        <v>-8.083024</v>
      </c>
      <c r="T17" s="258">
        <v>3.3536489999999999</v>
      </c>
      <c r="U17" s="258">
        <v>7.3269279999999997</v>
      </c>
      <c r="V17" s="258">
        <v>4.2181889999999997</v>
      </c>
      <c r="W17" s="258">
        <v>-3.4595790000000002</v>
      </c>
      <c r="X17" s="258">
        <v>-12.566568</v>
      </c>
      <c r="Y17" s="258">
        <v>-5.7795730000000001</v>
      </c>
      <c r="Z17" s="258">
        <v>-9.1014900000000001</v>
      </c>
      <c r="AA17" s="258">
        <v>-2.466879</v>
      </c>
      <c r="AB17" s="258">
        <v>5.6925369999999997</v>
      </c>
      <c r="AC17" s="258">
        <v>-4.9011659999999999</v>
      </c>
      <c r="AD17" s="258">
        <v>-12.954995</v>
      </c>
      <c r="AE17" s="258">
        <v>-5.98421</v>
      </c>
      <c r="AF17" s="258">
        <v>6.1344539999999999</v>
      </c>
      <c r="AG17" s="258">
        <v>8.2322089999999992</v>
      </c>
      <c r="AH17" s="258">
        <v>1.71991</v>
      </c>
      <c r="AI17" s="258">
        <v>-6.4230749999999999</v>
      </c>
      <c r="AJ17" s="258">
        <v>-13.25807</v>
      </c>
      <c r="AK17" s="258">
        <v>-12.785287</v>
      </c>
      <c r="AL17" s="258">
        <v>-6.7321679999999997</v>
      </c>
      <c r="AM17" s="258">
        <v>8.3411380000000008</v>
      </c>
      <c r="AN17" s="258">
        <v>0.18876899999999999</v>
      </c>
      <c r="AO17" s="258">
        <v>-4.4154410000000004</v>
      </c>
      <c r="AP17" s="258">
        <v>-1.6506110000000001</v>
      </c>
      <c r="AQ17" s="258">
        <v>0.62964500000000001</v>
      </c>
      <c r="AR17" s="258">
        <v>10.25433</v>
      </c>
      <c r="AS17" s="258">
        <v>13.858758999999999</v>
      </c>
      <c r="AT17" s="258">
        <v>9.0878969999999999</v>
      </c>
      <c r="AU17" s="258">
        <v>2.2882479999999998</v>
      </c>
      <c r="AV17" s="258">
        <v>-4.4784759999999997</v>
      </c>
      <c r="AW17" s="258">
        <v>-9.4460180000000005</v>
      </c>
      <c r="AX17" s="258">
        <v>8.2846890000000002</v>
      </c>
      <c r="AY17" s="258">
        <v>6.8297840000000001</v>
      </c>
      <c r="AZ17" s="258">
        <v>-4.3826150000000004</v>
      </c>
      <c r="BA17" s="258">
        <v>-1.6725490000000001</v>
      </c>
      <c r="BB17" s="258">
        <v>-2.4460790000000001</v>
      </c>
      <c r="BC17" s="258">
        <v>1.2156739999999999</v>
      </c>
      <c r="BD17" s="258">
        <v>4.2875430000000003</v>
      </c>
      <c r="BE17" s="258">
        <v>12.7789024</v>
      </c>
      <c r="BF17" s="258">
        <v>3.1803439999999998</v>
      </c>
      <c r="BG17" s="258">
        <v>2.4656392999999999</v>
      </c>
      <c r="BH17" s="258">
        <v>-4.4351095999999997</v>
      </c>
      <c r="BI17" s="346">
        <v>-4.2370700000000001</v>
      </c>
      <c r="BJ17" s="346">
        <v>3.5015350000000001</v>
      </c>
      <c r="BK17" s="346">
        <v>3.8674270000000002</v>
      </c>
      <c r="BL17" s="346">
        <v>2.513881</v>
      </c>
      <c r="BM17" s="346">
        <v>-5.3815749999999998</v>
      </c>
      <c r="BN17" s="346">
        <v>-0.71877029999999997</v>
      </c>
      <c r="BO17" s="346">
        <v>-1.6114090000000001</v>
      </c>
      <c r="BP17" s="346">
        <v>4.9096099999999998</v>
      </c>
      <c r="BQ17" s="346">
        <v>7.2493319999999999</v>
      </c>
      <c r="BR17" s="346">
        <v>3.7096239999999998</v>
      </c>
      <c r="BS17" s="346">
        <v>1.563342</v>
      </c>
      <c r="BT17" s="346">
        <v>-4.756691</v>
      </c>
      <c r="BU17" s="346">
        <v>-4.9705810000000001</v>
      </c>
      <c r="BV17" s="346">
        <v>-7.7054999999999998</v>
      </c>
    </row>
    <row r="18" spans="1:74" ht="11.1" customHeight="1" x14ac:dyDescent="0.2">
      <c r="A18" s="95" t="s">
        <v>226</v>
      </c>
      <c r="B18" s="199" t="s">
        <v>147</v>
      </c>
      <c r="C18" s="258">
        <v>1.047342006</v>
      </c>
      <c r="D18" s="258">
        <v>0.95049799599999996</v>
      </c>
      <c r="E18" s="258">
        <v>1.1711900129999999</v>
      </c>
      <c r="F18" s="258">
        <v>0.71627901000000005</v>
      </c>
      <c r="G18" s="258">
        <v>0.99203199200000003</v>
      </c>
      <c r="H18" s="258">
        <v>0.97910498999999995</v>
      </c>
      <c r="I18" s="258">
        <v>1.1079320020000001</v>
      </c>
      <c r="J18" s="258">
        <v>0.92514499699999997</v>
      </c>
      <c r="K18" s="258">
        <v>0.74940899999999999</v>
      </c>
      <c r="L18" s="258">
        <v>0.73697099799999999</v>
      </c>
      <c r="M18" s="258">
        <v>0.78115701000000004</v>
      </c>
      <c r="N18" s="258">
        <v>1.1216109999999999</v>
      </c>
      <c r="O18" s="258">
        <v>1.1991910109999999</v>
      </c>
      <c r="P18" s="258">
        <v>1.0188480120000001</v>
      </c>
      <c r="Q18" s="258">
        <v>1.0588040080000001</v>
      </c>
      <c r="R18" s="258">
        <v>0.91390101000000001</v>
      </c>
      <c r="S18" s="258">
        <v>0.92745198600000001</v>
      </c>
      <c r="T18" s="258">
        <v>1.0542140099999999</v>
      </c>
      <c r="U18" s="258">
        <v>1.1214999889999999</v>
      </c>
      <c r="V18" s="258">
        <v>1.105238009</v>
      </c>
      <c r="W18" s="258">
        <v>1.02896199</v>
      </c>
      <c r="X18" s="258">
        <v>0.715007002</v>
      </c>
      <c r="Y18" s="258">
        <v>0.97292601000000001</v>
      </c>
      <c r="Z18" s="258">
        <v>0.97416300300000003</v>
      </c>
      <c r="AA18" s="258">
        <v>1.0651029910000001</v>
      </c>
      <c r="AB18" s="258">
        <v>1.0014620000000001</v>
      </c>
      <c r="AC18" s="258">
        <v>0.75455698800000004</v>
      </c>
      <c r="AD18" s="258">
        <v>0.580044</v>
      </c>
      <c r="AE18" s="258">
        <v>0.75619800400000003</v>
      </c>
      <c r="AF18" s="258">
        <v>0.87241899000000001</v>
      </c>
      <c r="AG18" s="258">
        <v>0.88343899199999998</v>
      </c>
      <c r="AH18" s="258">
        <v>0.95419298900000005</v>
      </c>
      <c r="AI18" s="258">
        <v>0.88464299999999996</v>
      </c>
      <c r="AJ18" s="258">
        <v>0.54359200600000002</v>
      </c>
      <c r="AK18" s="258">
        <v>0.84007100999999995</v>
      </c>
      <c r="AL18" s="258">
        <v>0.83358100999999996</v>
      </c>
      <c r="AM18" s="258">
        <v>0.93764698700000004</v>
      </c>
      <c r="AN18" s="258">
        <v>0.82194998699999999</v>
      </c>
      <c r="AO18" s="258">
        <v>0.71856099699999998</v>
      </c>
      <c r="AP18" s="258">
        <v>0.54254999999999998</v>
      </c>
      <c r="AQ18" s="258">
        <v>0.60893299999999995</v>
      </c>
      <c r="AR18" s="258">
        <v>0.74684300999999997</v>
      </c>
      <c r="AS18" s="258">
        <v>0.860993008</v>
      </c>
      <c r="AT18" s="258">
        <v>0.85059700299999996</v>
      </c>
      <c r="AU18" s="258">
        <v>0.68528301000000003</v>
      </c>
      <c r="AV18" s="258">
        <v>0.48320000699999999</v>
      </c>
      <c r="AW18" s="258">
        <v>0.58433601000000002</v>
      </c>
      <c r="AX18" s="258">
        <v>0.88574300500000003</v>
      </c>
      <c r="AY18" s="258">
        <v>0.87468000400000001</v>
      </c>
      <c r="AZ18" s="258">
        <v>0.75100600399999995</v>
      </c>
      <c r="BA18" s="258">
        <v>0.77665400500000004</v>
      </c>
      <c r="BB18" s="258">
        <v>0.58099999860999996</v>
      </c>
      <c r="BC18" s="258">
        <v>0.58100000277999997</v>
      </c>
      <c r="BD18" s="258">
        <v>0.58099999860999996</v>
      </c>
      <c r="BE18" s="258">
        <v>0.83463333333</v>
      </c>
      <c r="BF18" s="258">
        <v>0.83463333333</v>
      </c>
      <c r="BG18" s="258">
        <v>0.83463333333</v>
      </c>
      <c r="BH18" s="258">
        <v>0.83463333333</v>
      </c>
      <c r="BI18" s="346">
        <v>0.83463330000000002</v>
      </c>
      <c r="BJ18" s="346">
        <v>0.83463330000000002</v>
      </c>
      <c r="BK18" s="346">
        <v>0.79702759999999995</v>
      </c>
      <c r="BL18" s="346">
        <v>0.79702759999999995</v>
      </c>
      <c r="BM18" s="346">
        <v>0.79702759999999995</v>
      </c>
      <c r="BN18" s="346">
        <v>0.79702759999999995</v>
      </c>
      <c r="BO18" s="346">
        <v>0.79702759999999995</v>
      </c>
      <c r="BP18" s="346">
        <v>0.79702759999999995</v>
      </c>
      <c r="BQ18" s="346">
        <v>0.79702759999999995</v>
      </c>
      <c r="BR18" s="346">
        <v>0.79702759999999995</v>
      </c>
      <c r="BS18" s="346">
        <v>0.79702759999999995</v>
      </c>
      <c r="BT18" s="346">
        <v>0.79702759999999995</v>
      </c>
      <c r="BU18" s="346">
        <v>0.79702759999999995</v>
      </c>
      <c r="BV18" s="346">
        <v>0.79702759999999995</v>
      </c>
    </row>
    <row r="19" spans="1:74" ht="11.1" customHeight="1" x14ac:dyDescent="0.2">
      <c r="A19" s="93" t="s">
        <v>227</v>
      </c>
      <c r="B19" s="199" t="s">
        <v>563</v>
      </c>
      <c r="C19" s="258">
        <v>80.648689005999998</v>
      </c>
      <c r="D19" s="258">
        <v>73.130113984000005</v>
      </c>
      <c r="E19" s="258">
        <v>75.863157013000006</v>
      </c>
      <c r="F19" s="258">
        <v>68.594994009999994</v>
      </c>
      <c r="G19" s="258">
        <v>69.824846992000005</v>
      </c>
      <c r="H19" s="258">
        <v>79.410154000000006</v>
      </c>
      <c r="I19" s="258">
        <v>89.344098001999996</v>
      </c>
      <c r="J19" s="258">
        <v>88.078559996999999</v>
      </c>
      <c r="K19" s="258">
        <v>77.789405990000006</v>
      </c>
      <c r="L19" s="258">
        <v>70.963676007999993</v>
      </c>
      <c r="M19" s="258">
        <v>71.912692019999994</v>
      </c>
      <c r="N19" s="258">
        <v>80.332659000000007</v>
      </c>
      <c r="O19" s="258">
        <v>92.339617011000001</v>
      </c>
      <c r="P19" s="258">
        <v>82.250607012000003</v>
      </c>
      <c r="Q19" s="258">
        <v>80.434264008</v>
      </c>
      <c r="R19" s="258">
        <v>66.035761010000002</v>
      </c>
      <c r="S19" s="258">
        <v>70.677655986000005</v>
      </c>
      <c r="T19" s="258">
        <v>77.490717009999997</v>
      </c>
      <c r="U19" s="258">
        <v>87.448089988999996</v>
      </c>
      <c r="V19" s="258">
        <v>88.155494008999995</v>
      </c>
      <c r="W19" s="258">
        <v>75.396829990000001</v>
      </c>
      <c r="X19" s="258">
        <v>67.017940002000003</v>
      </c>
      <c r="Y19" s="258">
        <v>70.503278010000002</v>
      </c>
      <c r="Z19" s="258">
        <v>71.082615003000001</v>
      </c>
      <c r="AA19" s="258">
        <v>78.693548991</v>
      </c>
      <c r="AB19" s="258">
        <v>72.550661000000005</v>
      </c>
      <c r="AC19" s="258">
        <v>70.538944987999997</v>
      </c>
      <c r="AD19" s="258">
        <v>55.880474</v>
      </c>
      <c r="AE19" s="258">
        <v>59.753964003999997</v>
      </c>
      <c r="AF19" s="258">
        <v>69.411191990000006</v>
      </c>
      <c r="AG19" s="258">
        <v>81.971517992000003</v>
      </c>
      <c r="AH19" s="258">
        <v>81.498663988999994</v>
      </c>
      <c r="AI19" s="258">
        <v>68.840727999999999</v>
      </c>
      <c r="AJ19" s="258">
        <v>58.038410005999999</v>
      </c>
      <c r="AK19" s="258">
        <v>52.525519009999996</v>
      </c>
      <c r="AL19" s="258">
        <v>53.862624009999998</v>
      </c>
      <c r="AM19" s="258">
        <v>66.043419986999993</v>
      </c>
      <c r="AN19" s="258">
        <v>53.925709986999998</v>
      </c>
      <c r="AO19" s="258">
        <v>46.960125996999999</v>
      </c>
      <c r="AP19" s="258">
        <v>42.761346000000003</v>
      </c>
      <c r="AQ19" s="258">
        <v>51.322378</v>
      </c>
      <c r="AR19" s="258">
        <v>66.146142010000005</v>
      </c>
      <c r="AS19" s="258">
        <v>75.057728007999998</v>
      </c>
      <c r="AT19" s="258">
        <v>75.693344003000007</v>
      </c>
      <c r="AU19" s="258">
        <v>65.715400009999996</v>
      </c>
      <c r="AV19" s="258">
        <v>60.792392006999997</v>
      </c>
      <c r="AW19" s="258">
        <v>52.522004010000003</v>
      </c>
      <c r="AX19" s="258">
        <v>64.844791005000005</v>
      </c>
      <c r="AY19" s="258">
        <v>69.433005003999995</v>
      </c>
      <c r="AZ19" s="258">
        <v>53.846168003999999</v>
      </c>
      <c r="BA19" s="258">
        <v>55.518467004999998</v>
      </c>
      <c r="BB19" s="258">
        <v>49.744307999</v>
      </c>
      <c r="BC19" s="258">
        <v>58.111657002999998</v>
      </c>
      <c r="BD19" s="258">
        <v>64.906146999000001</v>
      </c>
      <c r="BE19" s="258">
        <v>75.215372732999995</v>
      </c>
      <c r="BF19" s="258">
        <v>71.320417332999995</v>
      </c>
      <c r="BG19" s="258">
        <v>63.569761632999999</v>
      </c>
      <c r="BH19" s="258">
        <v>57.937481310000003</v>
      </c>
      <c r="BI19" s="346">
        <v>57.14434</v>
      </c>
      <c r="BJ19" s="346">
        <v>67.373069999999998</v>
      </c>
      <c r="BK19" s="346">
        <v>68.488320000000002</v>
      </c>
      <c r="BL19" s="346">
        <v>60.020800000000001</v>
      </c>
      <c r="BM19" s="346">
        <v>55.596179999999997</v>
      </c>
      <c r="BN19" s="346">
        <v>48.726469999999999</v>
      </c>
      <c r="BO19" s="346">
        <v>53.406829999999999</v>
      </c>
      <c r="BP19" s="346">
        <v>61.54027</v>
      </c>
      <c r="BQ19" s="346">
        <v>72.923509999999993</v>
      </c>
      <c r="BR19" s="346">
        <v>72.921340000000001</v>
      </c>
      <c r="BS19" s="346">
        <v>60.751690000000004</v>
      </c>
      <c r="BT19" s="346">
        <v>56.726320000000001</v>
      </c>
      <c r="BU19" s="346">
        <v>54.866799999999998</v>
      </c>
      <c r="BV19" s="346">
        <v>67.600949999999997</v>
      </c>
    </row>
    <row r="20" spans="1:74" ht="11.1" customHeight="1" x14ac:dyDescent="0.2">
      <c r="A20" s="90"/>
      <c r="B20" s="94"/>
      <c r="C20" s="267"/>
      <c r="D20" s="267"/>
      <c r="E20" s="267"/>
      <c r="F20" s="267"/>
      <c r="G20" s="267"/>
      <c r="H20" s="267"/>
      <c r="I20" s="267"/>
      <c r="J20" s="267"/>
      <c r="K20" s="267"/>
      <c r="L20" s="267"/>
      <c r="M20" s="267"/>
      <c r="N20" s="267"/>
      <c r="O20" s="267"/>
      <c r="P20" s="267"/>
      <c r="Q20" s="267"/>
      <c r="R20" s="267"/>
      <c r="S20" s="267"/>
      <c r="T20" s="267"/>
      <c r="U20" s="267"/>
      <c r="V20" s="267"/>
      <c r="W20" s="267"/>
      <c r="X20" s="267"/>
      <c r="Y20" s="267"/>
      <c r="Z20" s="267"/>
      <c r="AA20" s="267"/>
      <c r="AB20" s="267"/>
      <c r="AC20" s="267"/>
      <c r="AD20" s="267"/>
      <c r="AE20" s="267"/>
      <c r="AF20" s="267"/>
      <c r="AG20" s="267"/>
      <c r="AH20" s="267"/>
      <c r="AI20" s="267"/>
      <c r="AJ20" s="267"/>
      <c r="AK20" s="267"/>
      <c r="AL20" s="267"/>
      <c r="AM20" s="267"/>
      <c r="AN20" s="267"/>
      <c r="AO20" s="267"/>
      <c r="AP20" s="267"/>
      <c r="AQ20" s="267"/>
      <c r="AR20" s="267"/>
      <c r="AS20" s="267"/>
      <c r="AT20" s="267"/>
      <c r="AU20" s="267"/>
      <c r="AV20" s="267"/>
      <c r="AW20" s="267"/>
      <c r="AX20" s="267"/>
      <c r="AY20" s="267"/>
      <c r="AZ20" s="267"/>
      <c r="BA20" s="267"/>
      <c r="BB20" s="267"/>
      <c r="BC20" s="267"/>
      <c r="BD20" s="267"/>
      <c r="BE20" s="267"/>
      <c r="BF20" s="267"/>
      <c r="BG20" s="267"/>
      <c r="BH20" s="267"/>
      <c r="BI20" s="381"/>
      <c r="BJ20" s="381"/>
      <c r="BK20" s="381"/>
      <c r="BL20" s="381"/>
      <c r="BM20" s="381"/>
      <c r="BN20" s="381"/>
      <c r="BO20" s="381"/>
      <c r="BP20" s="381"/>
      <c r="BQ20" s="381"/>
      <c r="BR20" s="381"/>
      <c r="BS20" s="381"/>
      <c r="BT20" s="381"/>
      <c r="BU20" s="381"/>
      <c r="BV20" s="381"/>
    </row>
    <row r="21" spans="1:74" ht="11.1" customHeight="1" x14ac:dyDescent="0.2">
      <c r="A21" s="90"/>
      <c r="B21" s="96" t="s">
        <v>236</v>
      </c>
      <c r="C21" s="267"/>
      <c r="D21" s="267"/>
      <c r="E21" s="267"/>
      <c r="F21" s="267"/>
      <c r="G21" s="267"/>
      <c r="H21" s="267"/>
      <c r="I21" s="267"/>
      <c r="J21" s="267"/>
      <c r="K21" s="267"/>
      <c r="L21" s="267"/>
      <c r="M21" s="267"/>
      <c r="N21" s="267"/>
      <c r="O21" s="267"/>
      <c r="P21" s="267"/>
      <c r="Q21" s="267"/>
      <c r="R21" s="267"/>
      <c r="S21" s="267"/>
      <c r="T21" s="267"/>
      <c r="U21" s="267"/>
      <c r="V21" s="267"/>
      <c r="W21" s="267"/>
      <c r="X21" s="267"/>
      <c r="Y21" s="267"/>
      <c r="Z21" s="267"/>
      <c r="AA21" s="267"/>
      <c r="AB21" s="267"/>
      <c r="AC21" s="267"/>
      <c r="AD21" s="267"/>
      <c r="AE21" s="267"/>
      <c r="AF21" s="267"/>
      <c r="AG21" s="267"/>
      <c r="AH21" s="267"/>
      <c r="AI21" s="267"/>
      <c r="AJ21" s="267"/>
      <c r="AK21" s="267"/>
      <c r="AL21" s="267"/>
      <c r="AM21" s="267"/>
      <c r="AN21" s="267"/>
      <c r="AO21" s="267"/>
      <c r="AP21" s="267"/>
      <c r="AQ21" s="267"/>
      <c r="AR21" s="267"/>
      <c r="AS21" s="267"/>
      <c r="AT21" s="267"/>
      <c r="AU21" s="267"/>
      <c r="AV21" s="267"/>
      <c r="AW21" s="267"/>
      <c r="AX21" s="267"/>
      <c r="AY21" s="267"/>
      <c r="AZ21" s="267"/>
      <c r="BA21" s="267"/>
      <c r="BB21" s="267"/>
      <c r="BC21" s="267"/>
      <c r="BD21" s="267"/>
      <c r="BE21" s="267"/>
      <c r="BF21" s="267"/>
      <c r="BG21" s="267"/>
      <c r="BH21" s="267"/>
      <c r="BI21" s="381"/>
      <c r="BJ21" s="381"/>
      <c r="BK21" s="381"/>
      <c r="BL21" s="381"/>
      <c r="BM21" s="381"/>
      <c r="BN21" s="381"/>
      <c r="BO21" s="381"/>
      <c r="BP21" s="381"/>
      <c r="BQ21" s="381"/>
      <c r="BR21" s="381"/>
      <c r="BS21" s="381"/>
      <c r="BT21" s="381"/>
      <c r="BU21" s="381"/>
      <c r="BV21" s="381"/>
    </row>
    <row r="22" spans="1:74" ht="11.1" customHeight="1" x14ac:dyDescent="0.2">
      <c r="A22" s="93" t="s">
        <v>228</v>
      </c>
      <c r="B22" s="199" t="s">
        <v>587</v>
      </c>
      <c r="C22" s="258">
        <v>1.825338001</v>
      </c>
      <c r="D22" s="258">
        <v>1.6444849960000001</v>
      </c>
      <c r="E22" s="258">
        <v>1.810226989</v>
      </c>
      <c r="F22" s="258">
        <v>1.8165879899999999</v>
      </c>
      <c r="G22" s="258">
        <v>1.867854997</v>
      </c>
      <c r="H22" s="258">
        <v>1.7867780099999999</v>
      </c>
      <c r="I22" s="258">
        <v>1.7563810120000001</v>
      </c>
      <c r="J22" s="258">
        <v>1.8362819930000001</v>
      </c>
      <c r="K22" s="258">
        <v>1.836282</v>
      </c>
      <c r="L22" s="258">
        <v>1.80719801</v>
      </c>
      <c r="M22" s="258">
        <v>1.73652801</v>
      </c>
      <c r="N22" s="258">
        <v>1.750027996</v>
      </c>
      <c r="O22" s="258">
        <v>1.621404005</v>
      </c>
      <c r="P22" s="258">
        <v>1.559286988</v>
      </c>
      <c r="Q22" s="258">
        <v>1.704821006</v>
      </c>
      <c r="R22" s="258">
        <v>1.659864</v>
      </c>
      <c r="S22" s="258">
        <v>1.7431290079999999</v>
      </c>
      <c r="T22" s="258">
        <v>1.77067899</v>
      </c>
      <c r="U22" s="258">
        <v>1.9247869929999999</v>
      </c>
      <c r="V22" s="258">
        <v>1.9127089900000001</v>
      </c>
      <c r="W22" s="258">
        <v>1.7986250100000001</v>
      </c>
      <c r="X22" s="258">
        <v>1.817665997</v>
      </c>
      <c r="Y22" s="258">
        <v>1.8502059900000001</v>
      </c>
      <c r="Z22" s="258">
        <v>1.9334580029999999</v>
      </c>
      <c r="AA22" s="258">
        <v>1.908486015</v>
      </c>
      <c r="AB22" s="258">
        <v>1.5984760119999999</v>
      </c>
      <c r="AC22" s="258">
        <v>1.649450015</v>
      </c>
      <c r="AD22" s="258">
        <v>1.5434210100000001</v>
      </c>
      <c r="AE22" s="258">
        <v>1.677220001</v>
      </c>
      <c r="AF22" s="258">
        <v>1.7662749900000001</v>
      </c>
      <c r="AG22" s="258">
        <v>1.8007319989999999</v>
      </c>
      <c r="AH22" s="258">
        <v>1.710956991</v>
      </c>
      <c r="AI22" s="258">
        <v>1.5187910099999999</v>
      </c>
      <c r="AJ22" s="258">
        <v>1.5859909999999999</v>
      </c>
      <c r="AK22" s="258">
        <v>1.47933099</v>
      </c>
      <c r="AL22" s="258">
        <v>1.46926701</v>
      </c>
      <c r="AM22" s="258">
        <v>1.3284829899999999</v>
      </c>
      <c r="AN22" s="258">
        <v>1.3614449909999999</v>
      </c>
      <c r="AO22" s="258">
        <v>1.433657</v>
      </c>
      <c r="AP22" s="258">
        <v>1.3240310099999999</v>
      </c>
      <c r="AQ22" s="258">
        <v>1.3668700110000001</v>
      </c>
      <c r="AR22" s="258">
        <v>1.4048180100000001</v>
      </c>
      <c r="AS22" s="258">
        <v>1.4325400079999999</v>
      </c>
      <c r="AT22" s="258">
        <v>1.3946780030000001</v>
      </c>
      <c r="AU22" s="258">
        <v>1.33579899</v>
      </c>
      <c r="AV22" s="258">
        <v>1.3346700010000001</v>
      </c>
      <c r="AW22" s="258">
        <v>1.3259679900000001</v>
      </c>
      <c r="AX22" s="258">
        <v>1.441748992</v>
      </c>
      <c r="AY22" s="258">
        <v>1.430645009</v>
      </c>
      <c r="AZ22" s="258">
        <v>1.367727004</v>
      </c>
      <c r="BA22" s="258">
        <v>1.4376689890000001</v>
      </c>
      <c r="BB22" s="258">
        <v>1.4408099999999999</v>
      </c>
      <c r="BC22" s="258">
        <v>1.4824859990000001</v>
      </c>
      <c r="BD22" s="258">
        <v>1.4016639900000001</v>
      </c>
      <c r="BE22" s="258">
        <v>1.4681662</v>
      </c>
      <c r="BF22" s="258">
        <v>1.7209479999999999</v>
      </c>
      <c r="BG22" s="258">
        <v>1.525301</v>
      </c>
      <c r="BH22" s="258">
        <v>2.0221619999999998</v>
      </c>
      <c r="BI22" s="346">
        <v>1.5968389999999999</v>
      </c>
      <c r="BJ22" s="346">
        <v>1.7588619999999999</v>
      </c>
      <c r="BK22" s="346">
        <v>1.4212800000000001</v>
      </c>
      <c r="BL22" s="346">
        <v>1.344354</v>
      </c>
      <c r="BM22" s="346">
        <v>1.1049949999999999</v>
      </c>
      <c r="BN22" s="346">
        <v>1.1292990000000001</v>
      </c>
      <c r="BO22" s="346">
        <v>1.0233639999999999</v>
      </c>
      <c r="BP22" s="346">
        <v>1.271218</v>
      </c>
      <c r="BQ22" s="346">
        <v>1.302486</v>
      </c>
      <c r="BR22" s="346">
        <v>1.4437359999999999</v>
      </c>
      <c r="BS22" s="346">
        <v>1.428547</v>
      </c>
      <c r="BT22" s="346">
        <v>1.7325600000000001</v>
      </c>
      <c r="BU22" s="346">
        <v>1.595656</v>
      </c>
      <c r="BV22" s="346">
        <v>1.819123</v>
      </c>
    </row>
    <row r="23" spans="1:74" ht="11.1" customHeight="1" x14ac:dyDescent="0.2">
      <c r="A23" s="90" t="s">
        <v>229</v>
      </c>
      <c r="B23" s="199" t="s">
        <v>178</v>
      </c>
      <c r="C23" s="258">
        <v>74.832281143000003</v>
      </c>
      <c r="D23" s="258">
        <v>66.919431627999998</v>
      </c>
      <c r="E23" s="258">
        <v>70.219093767000004</v>
      </c>
      <c r="F23" s="258">
        <v>60.584109599999998</v>
      </c>
      <c r="G23" s="258">
        <v>64.444086003999999</v>
      </c>
      <c r="H23" s="258">
        <v>74.816509019999998</v>
      </c>
      <c r="I23" s="258">
        <v>82.966157211999999</v>
      </c>
      <c r="J23" s="258">
        <v>81.737470971999997</v>
      </c>
      <c r="K23" s="258">
        <v>72.501065519999997</v>
      </c>
      <c r="L23" s="258">
        <v>66.107470054000004</v>
      </c>
      <c r="M23" s="258">
        <v>65.763241440000002</v>
      </c>
      <c r="N23" s="258">
        <v>77.070856956</v>
      </c>
      <c r="O23" s="258">
        <v>83.497728223999999</v>
      </c>
      <c r="P23" s="258">
        <v>76.0362729</v>
      </c>
      <c r="Q23" s="258">
        <v>71.999581184999997</v>
      </c>
      <c r="R23" s="258">
        <v>57.935692199999998</v>
      </c>
      <c r="S23" s="258">
        <v>63.862694271999999</v>
      </c>
      <c r="T23" s="258">
        <v>74.123222069999997</v>
      </c>
      <c r="U23" s="258">
        <v>81.286536291999994</v>
      </c>
      <c r="V23" s="258">
        <v>80.862599697999997</v>
      </c>
      <c r="W23" s="258">
        <v>68.916429809999997</v>
      </c>
      <c r="X23" s="258">
        <v>60.947479598999998</v>
      </c>
      <c r="Y23" s="258">
        <v>64.495222949999999</v>
      </c>
      <c r="Z23" s="258">
        <v>67.638400310999998</v>
      </c>
      <c r="AA23" s="258">
        <v>71.323209762000005</v>
      </c>
      <c r="AB23" s="258">
        <v>67.061004724</v>
      </c>
      <c r="AC23" s="258">
        <v>58.271967279999998</v>
      </c>
      <c r="AD23" s="258">
        <v>48.449002049999997</v>
      </c>
      <c r="AE23" s="258">
        <v>57.059577523000002</v>
      </c>
      <c r="AF23" s="258">
        <v>68.866971269999993</v>
      </c>
      <c r="AG23" s="258">
        <v>76.451695877999995</v>
      </c>
      <c r="AH23" s="258">
        <v>73.678056158999993</v>
      </c>
      <c r="AI23" s="258">
        <v>64.681560809999993</v>
      </c>
      <c r="AJ23" s="258">
        <v>53.557017598999998</v>
      </c>
      <c r="AK23" s="258">
        <v>48.879384420000001</v>
      </c>
      <c r="AL23" s="258">
        <v>50.164635208999997</v>
      </c>
      <c r="AM23" s="258">
        <v>61.969945438000003</v>
      </c>
      <c r="AN23" s="258">
        <v>50.48722549</v>
      </c>
      <c r="AO23" s="258">
        <v>39.787738453999999</v>
      </c>
      <c r="AP23" s="258">
        <v>38.983580250000003</v>
      </c>
      <c r="AQ23" s="258">
        <v>44.982509761999999</v>
      </c>
      <c r="AR23" s="258">
        <v>63.24340797</v>
      </c>
      <c r="AS23" s="258">
        <v>74.136211079999995</v>
      </c>
      <c r="AT23" s="258">
        <v>73.756853477999996</v>
      </c>
      <c r="AU23" s="258">
        <v>62.366481810000003</v>
      </c>
      <c r="AV23" s="258">
        <v>54.600991827000001</v>
      </c>
      <c r="AW23" s="258">
        <v>48.10197771</v>
      </c>
      <c r="AX23" s="258">
        <v>64.857805091000003</v>
      </c>
      <c r="AY23" s="258">
        <v>63.477037377000002</v>
      </c>
      <c r="AZ23" s="258">
        <v>48.094505843999997</v>
      </c>
      <c r="BA23" s="258">
        <v>48.900773393000001</v>
      </c>
      <c r="BB23" s="258">
        <v>44.44141956</v>
      </c>
      <c r="BC23" s="258">
        <v>51.038860442999997</v>
      </c>
      <c r="BD23" s="258">
        <v>59.109404400000003</v>
      </c>
      <c r="BE23" s="258">
        <v>70.067003954</v>
      </c>
      <c r="BF23" s="258">
        <v>65.960260415999997</v>
      </c>
      <c r="BG23" s="258">
        <v>56.938270000000003</v>
      </c>
      <c r="BH23" s="258">
        <v>51.87961</v>
      </c>
      <c r="BI23" s="346">
        <v>52.719520000000003</v>
      </c>
      <c r="BJ23" s="346">
        <v>62.814959999999999</v>
      </c>
      <c r="BK23" s="346">
        <v>64.075059999999993</v>
      </c>
      <c r="BL23" s="346">
        <v>55.725360000000002</v>
      </c>
      <c r="BM23" s="346">
        <v>51.63514</v>
      </c>
      <c r="BN23" s="346">
        <v>44.680799999999998</v>
      </c>
      <c r="BO23" s="346">
        <v>49.714919999999999</v>
      </c>
      <c r="BP23" s="346">
        <v>57.527700000000003</v>
      </c>
      <c r="BQ23" s="346">
        <v>68.827749999999995</v>
      </c>
      <c r="BR23" s="346">
        <v>68.628129999999999</v>
      </c>
      <c r="BS23" s="346">
        <v>56.466479999999997</v>
      </c>
      <c r="BT23" s="346">
        <v>52.115220000000001</v>
      </c>
      <c r="BU23" s="346">
        <v>50.251440000000002</v>
      </c>
      <c r="BV23" s="346">
        <v>62.79533</v>
      </c>
    </row>
    <row r="24" spans="1:74" ht="11.1" customHeight="1" x14ac:dyDescent="0.2">
      <c r="A24" s="93" t="s">
        <v>230</v>
      </c>
      <c r="B24" s="199" t="s">
        <v>201</v>
      </c>
      <c r="C24" s="258">
        <v>3.9295149880000002</v>
      </c>
      <c r="D24" s="258">
        <v>3.921615992</v>
      </c>
      <c r="E24" s="258">
        <v>3.8849669960000002</v>
      </c>
      <c r="F24" s="258">
        <v>3.5589149999999998</v>
      </c>
      <c r="G24" s="258">
        <v>3.5734160039999998</v>
      </c>
      <c r="H24" s="258">
        <v>3.5659649999999998</v>
      </c>
      <c r="I24" s="258">
        <v>3.5766660130000001</v>
      </c>
      <c r="J24" s="258">
        <v>3.5820359879999999</v>
      </c>
      <c r="K24" s="258">
        <v>3.56427402</v>
      </c>
      <c r="L24" s="258">
        <v>3.9095300009999998</v>
      </c>
      <c r="M24" s="258">
        <v>3.9394430100000002</v>
      </c>
      <c r="N24" s="258">
        <v>3.999728996</v>
      </c>
      <c r="O24" s="258">
        <v>3.9436619930000001</v>
      </c>
      <c r="P24" s="258">
        <v>3.9854209919999999</v>
      </c>
      <c r="Q24" s="258">
        <v>3.9810929740000001</v>
      </c>
      <c r="R24" s="258">
        <v>3.6140089799999999</v>
      </c>
      <c r="S24" s="258">
        <v>3.5788720039999999</v>
      </c>
      <c r="T24" s="258">
        <v>3.593181</v>
      </c>
      <c r="U24" s="258">
        <v>3.5909720169999999</v>
      </c>
      <c r="V24" s="258">
        <v>3.5818189880000002</v>
      </c>
      <c r="W24" s="258">
        <v>3.5784939900000001</v>
      </c>
      <c r="X24" s="258">
        <v>3.7287949789999999</v>
      </c>
      <c r="Y24" s="258">
        <v>3.8093139900000001</v>
      </c>
      <c r="Z24" s="258">
        <v>3.8473519989999998</v>
      </c>
      <c r="AA24" s="258">
        <v>3.662994007</v>
      </c>
      <c r="AB24" s="258">
        <v>3.6581179879999999</v>
      </c>
      <c r="AC24" s="258">
        <v>3.6385489880000002</v>
      </c>
      <c r="AD24" s="258">
        <v>3.2149959899999998</v>
      </c>
      <c r="AE24" s="258">
        <v>3.186392009</v>
      </c>
      <c r="AF24" s="258">
        <v>3.2116339800000002</v>
      </c>
      <c r="AG24" s="258">
        <v>3.1965210110000002</v>
      </c>
      <c r="AH24" s="258">
        <v>3.1854280020000001</v>
      </c>
      <c r="AI24" s="258">
        <v>3.1691400000000001</v>
      </c>
      <c r="AJ24" s="258">
        <v>3.2615429840000001</v>
      </c>
      <c r="AK24" s="258">
        <v>3.2812380000000001</v>
      </c>
      <c r="AL24" s="258">
        <v>3.295647014</v>
      </c>
      <c r="AM24" s="258">
        <v>3.193860994</v>
      </c>
      <c r="AN24" s="258">
        <v>3.1869809839999999</v>
      </c>
      <c r="AO24" s="258">
        <v>3.1887579910000001</v>
      </c>
      <c r="AP24" s="258">
        <v>2.888058</v>
      </c>
      <c r="AQ24" s="258">
        <v>2.8816399989999999</v>
      </c>
      <c r="AR24" s="258">
        <v>2.8772739899999999</v>
      </c>
      <c r="AS24" s="258">
        <v>2.8852960150000002</v>
      </c>
      <c r="AT24" s="258">
        <v>2.8778030050000001</v>
      </c>
      <c r="AU24" s="258">
        <v>2.8796260199999999</v>
      </c>
      <c r="AV24" s="258">
        <v>2.9663450189999998</v>
      </c>
      <c r="AW24" s="258">
        <v>3.00104199</v>
      </c>
      <c r="AX24" s="258">
        <v>3.0163519870000002</v>
      </c>
      <c r="AY24" s="258">
        <v>2.9517899920000001</v>
      </c>
      <c r="AZ24" s="258">
        <v>2.935772</v>
      </c>
      <c r="BA24" s="258">
        <v>2.9280690090000001</v>
      </c>
      <c r="BB24" s="258">
        <v>2.7648630000000001</v>
      </c>
      <c r="BC24" s="258">
        <v>2.7683580010000002</v>
      </c>
      <c r="BD24" s="258">
        <v>2.7868590000000002</v>
      </c>
      <c r="BE24" s="258">
        <v>2.6083191989999999</v>
      </c>
      <c r="BF24" s="258">
        <v>2.6493948189999998</v>
      </c>
      <c r="BG24" s="258">
        <v>2.6651118</v>
      </c>
      <c r="BH24" s="258">
        <v>2.6755219600000002</v>
      </c>
      <c r="BI24" s="346">
        <v>2.827985</v>
      </c>
      <c r="BJ24" s="346">
        <v>2.799248</v>
      </c>
      <c r="BK24" s="346">
        <v>2.9919799999999999</v>
      </c>
      <c r="BL24" s="346">
        <v>2.951076</v>
      </c>
      <c r="BM24" s="346">
        <v>2.8560490000000001</v>
      </c>
      <c r="BN24" s="346">
        <v>2.916366</v>
      </c>
      <c r="BO24" s="346">
        <v>2.6685439999999998</v>
      </c>
      <c r="BP24" s="346">
        <v>2.7413560000000001</v>
      </c>
      <c r="BQ24" s="346">
        <v>2.7932739999999998</v>
      </c>
      <c r="BR24" s="346">
        <v>2.849478</v>
      </c>
      <c r="BS24" s="346">
        <v>2.856665</v>
      </c>
      <c r="BT24" s="346">
        <v>2.8785400000000001</v>
      </c>
      <c r="BU24" s="346">
        <v>3.0196969999999999</v>
      </c>
      <c r="BV24" s="346">
        <v>2.9864989999999998</v>
      </c>
    </row>
    <row r="25" spans="1:74" ht="11.1" customHeight="1" x14ac:dyDescent="0.2">
      <c r="A25" s="93" t="s">
        <v>231</v>
      </c>
      <c r="B25" s="200" t="s">
        <v>881</v>
      </c>
      <c r="C25" s="258">
        <v>0.24168099100000001</v>
      </c>
      <c r="D25" s="258">
        <v>0.222411</v>
      </c>
      <c r="E25" s="258">
        <v>0.21453698800000001</v>
      </c>
      <c r="F25" s="258">
        <v>0.12909899999999999</v>
      </c>
      <c r="G25" s="258">
        <v>0.136353004</v>
      </c>
      <c r="H25" s="258">
        <v>0.131937</v>
      </c>
      <c r="I25" s="258">
        <v>0.119388998</v>
      </c>
      <c r="J25" s="258">
        <v>0.121020001</v>
      </c>
      <c r="K25" s="258">
        <v>0.11467101</v>
      </c>
      <c r="L25" s="258">
        <v>0.14154299300000001</v>
      </c>
      <c r="M25" s="258">
        <v>0.17543601</v>
      </c>
      <c r="N25" s="258">
        <v>0.20305700600000001</v>
      </c>
      <c r="O25" s="258">
        <v>0.25189198800000001</v>
      </c>
      <c r="P25" s="258">
        <v>0.250971</v>
      </c>
      <c r="Q25" s="258">
        <v>0.225820988</v>
      </c>
      <c r="R25" s="258">
        <v>0.13154799</v>
      </c>
      <c r="S25" s="258">
        <v>0.114897997</v>
      </c>
      <c r="T25" s="258">
        <v>0.125775</v>
      </c>
      <c r="U25" s="258">
        <v>0.12597101099999999</v>
      </c>
      <c r="V25" s="258">
        <v>0.10571499099999999</v>
      </c>
      <c r="W25" s="258">
        <v>9.4143989999999997E-2</v>
      </c>
      <c r="X25" s="258">
        <v>0.11553799200000001</v>
      </c>
      <c r="Y25" s="258">
        <v>0.16417799999999999</v>
      </c>
      <c r="Z25" s="258">
        <v>0.18042799800000001</v>
      </c>
      <c r="AA25" s="258">
        <v>0.198162013</v>
      </c>
      <c r="AB25" s="258">
        <v>0.198156</v>
      </c>
      <c r="AC25" s="258">
        <v>0.17065599200000001</v>
      </c>
      <c r="AD25" s="258">
        <v>9.8960999999999993E-2</v>
      </c>
      <c r="AE25" s="258">
        <v>9.1763006999999994E-2</v>
      </c>
      <c r="AF25" s="258">
        <v>0.11098899</v>
      </c>
      <c r="AG25" s="258">
        <v>0.103574007</v>
      </c>
      <c r="AH25" s="258">
        <v>9.2694991000000004E-2</v>
      </c>
      <c r="AI25" s="258">
        <v>8.1957989999999994E-2</v>
      </c>
      <c r="AJ25" s="258">
        <v>0.10052298699999999</v>
      </c>
      <c r="AK25" s="258">
        <v>0.11527899</v>
      </c>
      <c r="AL25" s="258">
        <v>0.14070100199999999</v>
      </c>
      <c r="AM25" s="258">
        <v>0.148308991</v>
      </c>
      <c r="AN25" s="258">
        <v>0.15295298900000001</v>
      </c>
      <c r="AO25" s="258">
        <v>0.146995986</v>
      </c>
      <c r="AP25" s="258">
        <v>7.6281989999999994E-2</v>
      </c>
      <c r="AQ25" s="258">
        <v>6.1809008999999998E-2</v>
      </c>
      <c r="AR25" s="258">
        <v>7.1178989999999998E-2</v>
      </c>
      <c r="AS25" s="258">
        <v>6.3041010999999994E-2</v>
      </c>
      <c r="AT25" s="258">
        <v>6.9327004999999997E-2</v>
      </c>
      <c r="AU25" s="258">
        <v>6.7481009999999994E-2</v>
      </c>
      <c r="AV25" s="258">
        <v>8.8504007999999995E-2</v>
      </c>
      <c r="AW25" s="258">
        <v>0.10893</v>
      </c>
      <c r="AX25" s="258">
        <v>0.12708899500000001</v>
      </c>
      <c r="AY25" s="258">
        <v>0.13844999899999999</v>
      </c>
      <c r="AZ25" s="258">
        <v>0.112077</v>
      </c>
      <c r="BA25" s="258">
        <v>0.122135009</v>
      </c>
      <c r="BB25" s="258">
        <v>6.4245990000000003E-2</v>
      </c>
      <c r="BC25" s="258">
        <v>6.2186992000000003E-2</v>
      </c>
      <c r="BD25" s="258">
        <v>7.2431010000000004E-2</v>
      </c>
      <c r="BE25" s="258">
        <v>5.2499987999999997E-2</v>
      </c>
      <c r="BF25" s="258">
        <v>4.9181700000000002E-2</v>
      </c>
      <c r="BG25" s="258">
        <v>4.1335700000000003E-2</v>
      </c>
      <c r="BH25" s="258">
        <v>3.3636899999999997E-2</v>
      </c>
      <c r="BI25" s="346">
        <v>6.2615799999999999E-2</v>
      </c>
      <c r="BJ25" s="346">
        <v>8.7423799999999996E-2</v>
      </c>
      <c r="BK25" s="346">
        <v>0.10491499999999999</v>
      </c>
      <c r="BL25" s="346">
        <v>9.0475700000000006E-2</v>
      </c>
      <c r="BM25" s="346">
        <v>6.9527800000000001E-2</v>
      </c>
      <c r="BN25" s="346">
        <v>3.8498699999999997E-2</v>
      </c>
      <c r="BO25" s="346">
        <v>3.3471300000000002E-2</v>
      </c>
      <c r="BP25" s="346">
        <v>4.1167000000000002E-2</v>
      </c>
      <c r="BQ25" s="346">
        <v>4.41666E-2</v>
      </c>
      <c r="BR25" s="346">
        <v>4.1765299999999998E-2</v>
      </c>
      <c r="BS25" s="346">
        <v>3.7477099999999999E-2</v>
      </c>
      <c r="BT25" s="346">
        <v>3.9511299999999999E-2</v>
      </c>
      <c r="BU25" s="346">
        <v>6.8599800000000002E-2</v>
      </c>
      <c r="BV25" s="346">
        <v>8.7345300000000001E-2</v>
      </c>
    </row>
    <row r="26" spans="1:74" ht="11.1" customHeight="1" x14ac:dyDescent="0.2">
      <c r="A26" s="93" t="s">
        <v>232</v>
      </c>
      <c r="B26" s="200" t="s">
        <v>882</v>
      </c>
      <c r="C26" s="258">
        <v>3.6878339969999998</v>
      </c>
      <c r="D26" s="258">
        <v>3.6992049919999999</v>
      </c>
      <c r="E26" s="258">
        <v>3.6704300079999999</v>
      </c>
      <c r="F26" s="258">
        <v>3.4298160000000002</v>
      </c>
      <c r="G26" s="258">
        <v>3.4370630000000002</v>
      </c>
      <c r="H26" s="258">
        <v>3.4340280000000001</v>
      </c>
      <c r="I26" s="258">
        <v>3.4572770149999998</v>
      </c>
      <c r="J26" s="258">
        <v>3.4610159870000001</v>
      </c>
      <c r="K26" s="258">
        <v>3.4496030100000001</v>
      </c>
      <c r="L26" s="258">
        <v>3.767987008</v>
      </c>
      <c r="M26" s="258">
        <v>3.7640069999999999</v>
      </c>
      <c r="N26" s="258">
        <v>3.7966719900000001</v>
      </c>
      <c r="O26" s="258">
        <v>3.691770005</v>
      </c>
      <c r="P26" s="258">
        <v>3.7344499920000001</v>
      </c>
      <c r="Q26" s="258">
        <v>3.7552719859999999</v>
      </c>
      <c r="R26" s="258">
        <v>3.4824609899999999</v>
      </c>
      <c r="S26" s="258">
        <v>3.463974007</v>
      </c>
      <c r="T26" s="258">
        <v>3.467406</v>
      </c>
      <c r="U26" s="258">
        <v>3.4650010060000001</v>
      </c>
      <c r="V26" s="258">
        <v>3.4761039970000001</v>
      </c>
      <c r="W26" s="258">
        <v>3.4843500000000001</v>
      </c>
      <c r="X26" s="258">
        <v>3.6132569870000002</v>
      </c>
      <c r="Y26" s="258">
        <v>3.64513599</v>
      </c>
      <c r="Z26" s="258">
        <v>3.6669240009999999</v>
      </c>
      <c r="AA26" s="258">
        <v>3.4648319939999999</v>
      </c>
      <c r="AB26" s="258">
        <v>3.4599619879999999</v>
      </c>
      <c r="AC26" s="258">
        <v>3.4678929959999998</v>
      </c>
      <c r="AD26" s="258">
        <v>3.1160349900000002</v>
      </c>
      <c r="AE26" s="258">
        <v>3.094629002</v>
      </c>
      <c r="AF26" s="258">
        <v>3.1006449900000002</v>
      </c>
      <c r="AG26" s="258">
        <v>3.092947004</v>
      </c>
      <c r="AH26" s="258">
        <v>3.092733011</v>
      </c>
      <c r="AI26" s="258">
        <v>3.0871820099999998</v>
      </c>
      <c r="AJ26" s="258">
        <v>3.1610199969999999</v>
      </c>
      <c r="AK26" s="258">
        <v>3.1659590099999999</v>
      </c>
      <c r="AL26" s="258">
        <v>3.1549460119999999</v>
      </c>
      <c r="AM26" s="258">
        <v>3.0455520030000001</v>
      </c>
      <c r="AN26" s="258">
        <v>3.0340279950000002</v>
      </c>
      <c r="AO26" s="258">
        <v>3.0417620049999998</v>
      </c>
      <c r="AP26" s="258">
        <v>2.81177601</v>
      </c>
      <c r="AQ26" s="258">
        <v>2.8198309899999998</v>
      </c>
      <c r="AR26" s="258">
        <v>2.806095</v>
      </c>
      <c r="AS26" s="258">
        <v>2.8222550040000001</v>
      </c>
      <c r="AT26" s="258">
        <v>2.8084760000000002</v>
      </c>
      <c r="AU26" s="258">
        <v>2.8121450100000001</v>
      </c>
      <c r="AV26" s="258">
        <v>2.8778410110000001</v>
      </c>
      <c r="AW26" s="258">
        <v>2.8921119900000001</v>
      </c>
      <c r="AX26" s="258">
        <v>2.8892629919999999</v>
      </c>
      <c r="AY26" s="258">
        <v>2.813339993</v>
      </c>
      <c r="AZ26" s="258">
        <v>2.8236949999999998</v>
      </c>
      <c r="BA26" s="258">
        <v>2.8059340000000002</v>
      </c>
      <c r="BB26" s="258">
        <v>2.7006170100000002</v>
      </c>
      <c r="BC26" s="258">
        <v>2.7061710090000002</v>
      </c>
      <c r="BD26" s="258">
        <v>2.7144279899999999</v>
      </c>
      <c r="BE26" s="258">
        <v>2.5558192110000002</v>
      </c>
      <c r="BF26" s="258">
        <v>2.600213009</v>
      </c>
      <c r="BG26" s="258">
        <v>2.6237759999999999</v>
      </c>
      <c r="BH26" s="258">
        <v>2.6418851000000001</v>
      </c>
      <c r="BI26" s="346">
        <v>2.7653690000000002</v>
      </c>
      <c r="BJ26" s="346">
        <v>2.7118250000000002</v>
      </c>
      <c r="BK26" s="346">
        <v>2.8870650000000002</v>
      </c>
      <c r="BL26" s="346">
        <v>2.8605999999999998</v>
      </c>
      <c r="BM26" s="346">
        <v>2.7865220000000002</v>
      </c>
      <c r="BN26" s="346">
        <v>2.8778670000000002</v>
      </c>
      <c r="BO26" s="346">
        <v>2.6350720000000001</v>
      </c>
      <c r="BP26" s="346">
        <v>2.700189</v>
      </c>
      <c r="BQ26" s="346">
        <v>2.749107</v>
      </c>
      <c r="BR26" s="346">
        <v>2.8077130000000001</v>
      </c>
      <c r="BS26" s="346">
        <v>2.819188</v>
      </c>
      <c r="BT26" s="346">
        <v>2.839029</v>
      </c>
      <c r="BU26" s="346">
        <v>2.9510969999999999</v>
      </c>
      <c r="BV26" s="346">
        <v>2.8991530000000001</v>
      </c>
    </row>
    <row r="27" spans="1:74" ht="11.1" customHeight="1" x14ac:dyDescent="0.2">
      <c r="A27" s="93" t="s">
        <v>233</v>
      </c>
      <c r="B27" s="199" t="s">
        <v>588</v>
      </c>
      <c r="C27" s="258">
        <v>80.587134132000003</v>
      </c>
      <c r="D27" s="258">
        <v>72.485532616</v>
      </c>
      <c r="E27" s="258">
        <v>75.914287752000007</v>
      </c>
      <c r="F27" s="258">
        <v>65.959612590000006</v>
      </c>
      <c r="G27" s="258">
        <v>69.885357005000003</v>
      </c>
      <c r="H27" s="258">
        <v>80.169252029999996</v>
      </c>
      <c r="I27" s="258">
        <v>88.299204236999998</v>
      </c>
      <c r="J27" s="258">
        <v>87.155788952999998</v>
      </c>
      <c r="K27" s="258">
        <v>77.901621539999994</v>
      </c>
      <c r="L27" s="258">
        <v>71.824198065000004</v>
      </c>
      <c r="M27" s="258">
        <v>71.439212459999993</v>
      </c>
      <c r="N27" s="258">
        <v>82.820613948000002</v>
      </c>
      <c r="O27" s="258">
        <v>89.062794221999994</v>
      </c>
      <c r="P27" s="258">
        <v>81.580980879999998</v>
      </c>
      <c r="Q27" s="258">
        <v>77.685495165000006</v>
      </c>
      <c r="R27" s="258">
        <v>63.209565179999998</v>
      </c>
      <c r="S27" s="258">
        <v>69.184695284</v>
      </c>
      <c r="T27" s="258">
        <v>79.487082060000006</v>
      </c>
      <c r="U27" s="258">
        <v>86.802295302000005</v>
      </c>
      <c r="V27" s="258">
        <v>86.357127676000005</v>
      </c>
      <c r="W27" s="258">
        <v>74.293548810000004</v>
      </c>
      <c r="X27" s="258">
        <v>66.493940574999996</v>
      </c>
      <c r="Y27" s="258">
        <v>70.154742929999998</v>
      </c>
      <c r="Z27" s="258">
        <v>73.419210312999994</v>
      </c>
      <c r="AA27" s="258">
        <v>76.894689783999993</v>
      </c>
      <c r="AB27" s="258">
        <v>72.317598724000007</v>
      </c>
      <c r="AC27" s="258">
        <v>63.559966283000001</v>
      </c>
      <c r="AD27" s="258">
        <v>53.207419049999999</v>
      </c>
      <c r="AE27" s="258">
        <v>61.923189532999999</v>
      </c>
      <c r="AF27" s="258">
        <v>73.844880239999995</v>
      </c>
      <c r="AG27" s="258">
        <v>81.448948888000004</v>
      </c>
      <c r="AH27" s="258">
        <v>78.574441152000006</v>
      </c>
      <c r="AI27" s="258">
        <v>69.369491819999993</v>
      </c>
      <c r="AJ27" s="258">
        <v>58.404551583</v>
      </c>
      <c r="AK27" s="258">
        <v>53.639953409999997</v>
      </c>
      <c r="AL27" s="258">
        <v>54.929549233000003</v>
      </c>
      <c r="AM27" s="258">
        <v>66.492289421999999</v>
      </c>
      <c r="AN27" s="258">
        <v>55.035651465000001</v>
      </c>
      <c r="AO27" s="258">
        <v>44.410153444999999</v>
      </c>
      <c r="AP27" s="258">
        <v>43.195669260000003</v>
      </c>
      <c r="AQ27" s="258">
        <v>49.231019772000003</v>
      </c>
      <c r="AR27" s="258">
        <v>67.525499969999998</v>
      </c>
      <c r="AS27" s="258">
        <v>78.454047102999994</v>
      </c>
      <c r="AT27" s="258">
        <v>78.029334485999996</v>
      </c>
      <c r="AU27" s="258">
        <v>66.58190682</v>
      </c>
      <c r="AV27" s="258">
        <v>58.902006847000003</v>
      </c>
      <c r="AW27" s="258">
        <v>52.42898769</v>
      </c>
      <c r="AX27" s="258">
        <v>69.315906069999997</v>
      </c>
      <c r="AY27" s="258">
        <v>67.859472378000007</v>
      </c>
      <c r="AZ27" s="258">
        <v>52.398004847999999</v>
      </c>
      <c r="BA27" s="258">
        <v>53.266511391000002</v>
      </c>
      <c r="BB27" s="258">
        <v>48.647092559999997</v>
      </c>
      <c r="BC27" s="258">
        <v>55.289704442999998</v>
      </c>
      <c r="BD27" s="258">
        <v>63.297927389999998</v>
      </c>
      <c r="BE27" s="258">
        <v>74.143489353000007</v>
      </c>
      <c r="BF27" s="258">
        <v>70.330601634999994</v>
      </c>
      <c r="BG27" s="258">
        <v>61.128673800000001</v>
      </c>
      <c r="BH27" s="258">
        <v>56.57729896</v>
      </c>
      <c r="BI27" s="346">
        <v>57.14434</v>
      </c>
      <c r="BJ27" s="346">
        <v>67.373069999999998</v>
      </c>
      <c r="BK27" s="346">
        <v>68.488320000000002</v>
      </c>
      <c r="BL27" s="346">
        <v>60.020800000000001</v>
      </c>
      <c r="BM27" s="346">
        <v>55.596179999999997</v>
      </c>
      <c r="BN27" s="346">
        <v>48.726469999999999</v>
      </c>
      <c r="BO27" s="346">
        <v>53.406829999999999</v>
      </c>
      <c r="BP27" s="346">
        <v>61.54027</v>
      </c>
      <c r="BQ27" s="346">
        <v>72.923509999999993</v>
      </c>
      <c r="BR27" s="346">
        <v>72.921340000000001</v>
      </c>
      <c r="BS27" s="346">
        <v>60.751690000000004</v>
      </c>
      <c r="BT27" s="346">
        <v>56.726320000000001</v>
      </c>
      <c r="BU27" s="346">
        <v>54.866799999999998</v>
      </c>
      <c r="BV27" s="346">
        <v>67.600949999999997</v>
      </c>
    </row>
    <row r="28" spans="1:74" ht="11.1" customHeight="1" x14ac:dyDescent="0.2">
      <c r="A28" s="90"/>
      <c r="B28" s="94"/>
      <c r="C28" s="267"/>
      <c r="D28" s="267"/>
      <c r="E28" s="267"/>
      <c r="F28" s="267"/>
      <c r="G28" s="267"/>
      <c r="H28" s="267"/>
      <c r="I28" s="267"/>
      <c r="J28" s="267"/>
      <c r="K28" s="267"/>
      <c r="L28" s="267"/>
      <c r="M28" s="267"/>
      <c r="N28" s="267"/>
      <c r="O28" s="267"/>
      <c r="P28" s="267"/>
      <c r="Q28" s="267"/>
      <c r="R28" s="267"/>
      <c r="S28" s="267"/>
      <c r="T28" s="267"/>
      <c r="U28" s="267"/>
      <c r="V28" s="267"/>
      <c r="W28" s="267"/>
      <c r="X28" s="267"/>
      <c r="Y28" s="267"/>
      <c r="Z28" s="267"/>
      <c r="AA28" s="267"/>
      <c r="AB28" s="267"/>
      <c r="AC28" s="267"/>
      <c r="AD28" s="267"/>
      <c r="AE28" s="267"/>
      <c r="AF28" s="267"/>
      <c r="AG28" s="267"/>
      <c r="AH28" s="267"/>
      <c r="AI28" s="267"/>
      <c r="AJ28" s="267"/>
      <c r="AK28" s="267"/>
      <c r="AL28" s="267"/>
      <c r="AM28" s="267"/>
      <c r="AN28" s="267"/>
      <c r="AO28" s="267"/>
      <c r="AP28" s="267"/>
      <c r="AQ28" s="267"/>
      <c r="AR28" s="267"/>
      <c r="AS28" s="267"/>
      <c r="AT28" s="267"/>
      <c r="AU28" s="267"/>
      <c r="AV28" s="267"/>
      <c r="AW28" s="267"/>
      <c r="AX28" s="267"/>
      <c r="AY28" s="267"/>
      <c r="AZ28" s="267"/>
      <c r="BA28" s="267"/>
      <c r="BB28" s="267"/>
      <c r="BC28" s="267"/>
      <c r="BD28" s="267"/>
      <c r="BE28" s="267"/>
      <c r="BF28" s="267"/>
      <c r="BG28" s="267"/>
      <c r="BH28" s="267"/>
      <c r="BI28" s="381"/>
      <c r="BJ28" s="381"/>
      <c r="BK28" s="381"/>
      <c r="BL28" s="381"/>
      <c r="BM28" s="381"/>
      <c r="BN28" s="381"/>
      <c r="BO28" s="381"/>
      <c r="BP28" s="381"/>
      <c r="BQ28" s="381"/>
      <c r="BR28" s="381"/>
      <c r="BS28" s="381"/>
      <c r="BT28" s="381"/>
      <c r="BU28" s="381"/>
      <c r="BV28" s="381"/>
    </row>
    <row r="29" spans="1:74" ht="11.1" customHeight="1" x14ac:dyDescent="0.2">
      <c r="A29" s="93" t="s">
        <v>234</v>
      </c>
      <c r="B29" s="97" t="s">
        <v>179</v>
      </c>
      <c r="C29" s="258">
        <v>6.1554874000000002E-2</v>
      </c>
      <c r="D29" s="258">
        <v>0.64458136799999999</v>
      </c>
      <c r="E29" s="258">
        <v>-5.1130739000000001E-2</v>
      </c>
      <c r="F29" s="258">
        <v>2.6353814199999999</v>
      </c>
      <c r="G29" s="258">
        <v>-6.0510013000000001E-2</v>
      </c>
      <c r="H29" s="258">
        <v>-0.75909802999999998</v>
      </c>
      <c r="I29" s="258">
        <v>1.0448937650000001</v>
      </c>
      <c r="J29" s="258">
        <v>0.92277104399999998</v>
      </c>
      <c r="K29" s="258">
        <v>-0.11221555</v>
      </c>
      <c r="L29" s="258">
        <v>-0.86052205699999995</v>
      </c>
      <c r="M29" s="258">
        <v>0.47347956000000002</v>
      </c>
      <c r="N29" s="258">
        <v>-2.4879549480000001</v>
      </c>
      <c r="O29" s="258">
        <v>3.2768227890000001</v>
      </c>
      <c r="P29" s="258">
        <v>0.66962613199999999</v>
      </c>
      <c r="Q29" s="258">
        <v>2.7487688430000001</v>
      </c>
      <c r="R29" s="258">
        <v>2.8261958300000001</v>
      </c>
      <c r="S29" s="258">
        <v>1.492960702</v>
      </c>
      <c r="T29" s="258">
        <v>-1.9963650500000001</v>
      </c>
      <c r="U29" s="258">
        <v>0.64579468699999998</v>
      </c>
      <c r="V29" s="258">
        <v>1.7983663329999999</v>
      </c>
      <c r="W29" s="258">
        <v>1.10328118</v>
      </c>
      <c r="X29" s="258">
        <v>0.52399942700000002</v>
      </c>
      <c r="Y29" s="258">
        <v>0.34853508</v>
      </c>
      <c r="Z29" s="258">
        <v>-2.3365953099999999</v>
      </c>
      <c r="AA29" s="258">
        <v>1.798859207</v>
      </c>
      <c r="AB29" s="258">
        <v>0.23306227600000001</v>
      </c>
      <c r="AC29" s="258">
        <v>6.9789787050000003</v>
      </c>
      <c r="AD29" s="258">
        <v>2.67305495</v>
      </c>
      <c r="AE29" s="258">
        <v>-2.1692255290000002</v>
      </c>
      <c r="AF29" s="258">
        <v>-4.4336882500000003</v>
      </c>
      <c r="AG29" s="258">
        <v>0.52256910400000001</v>
      </c>
      <c r="AH29" s="258">
        <v>2.9242228369999999</v>
      </c>
      <c r="AI29" s="258">
        <v>-0.52876382</v>
      </c>
      <c r="AJ29" s="258">
        <v>-0.366141577</v>
      </c>
      <c r="AK29" s="258">
        <v>-1.1144343999999999</v>
      </c>
      <c r="AL29" s="258">
        <v>-1.0669252229999999</v>
      </c>
      <c r="AM29" s="258">
        <v>-0.44886943499999998</v>
      </c>
      <c r="AN29" s="258">
        <v>-1.1099414780000001</v>
      </c>
      <c r="AO29" s="258">
        <v>2.5499725519999998</v>
      </c>
      <c r="AP29" s="258">
        <v>-0.43432325999999999</v>
      </c>
      <c r="AQ29" s="258">
        <v>2.0913582279999998</v>
      </c>
      <c r="AR29" s="258">
        <v>-1.3793579600000001</v>
      </c>
      <c r="AS29" s="258">
        <v>-3.396319095</v>
      </c>
      <c r="AT29" s="258">
        <v>-2.3359904829999998</v>
      </c>
      <c r="AU29" s="258">
        <v>-0.86650680999999996</v>
      </c>
      <c r="AV29" s="258">
        <v>1.8903851599999999</v>
      </c>
      <c r="AW29" s="258">
        <v>9.301632E-2</v>
      </c>
      <c r="AX29" s="258">
        <v>-4.4711150650000002</v>
      </c>
      <c r="AY29" s="258">
        <v>1.573532626</v>
      </c>
      <c r="AZ29" s="258">
        <v>1.4481631559999999</v>
      </c>
      <c r="BA29" s="258">
        <v>2.2519556139999999</v>
      </c>
      <c r="BB29" s="258">
        <v>1.0972154385999999</v>
      </c>
      <c r="BC29" s="258">
        <v>2.8219525598000001</v>
      </c>
      <c r="BD29" s="258">
        <v>1.6082196086</v>
      </c>
      <c r="BE29" s="258">
        <v>1.0718833803000001</v>
      </c>
      <c r="BF29" s="258">
        <v>0.98981569833000005</v>
      </c>
      <c r="BG29" s="258">
        <v>2.4410878333000001</v>
      </c>
      <c r="BH29" s="258">
        <v>1.3601823504999999</v>
      </c>
      <c r="BI29" s="346">
        <v>0</v>
      </c>
      <c r="BJ29" s="346">
        <v>0</v>
      </c>
      <c r="BK29" s="346">
        <v>0</v>
      </c>
      <c r="BL29" s="346">
        <v>0</v>
      </c>
      <c r="BM29" s="346">
        <v>0</v>
      </c>
      <c r="BN29" s="346">
        <v>0</v>
      </c>
      <c r="BO29" s="346">
        <v>0</v>
      </c>
      <c r="BP29" s="346">
        <v>0</v>
      </c>
      <c r="BQ29" s="346">
        <v>0</v>
      </c>
      <c r="BR29" s="346">
        <v>0</v>
      </c>
      <c r="BS29" s="346">
        <v>0</v>
      </c>
      <c r="BT29" s="346">
        <v>0</v>
      </c>
      <c r="BU29" s="346">
        <v>0</v>
      </c>
      <c r="BV29" s="346">
        <v>0</v>
      </c>
    </row>
    <row r="30" spans="1:74" ht="11.1" customHeight="1" x14ac:dyDescent="0.2">
      <c r="A30" s="93"/>
      <c r="B30" s="97"/>
      <c r="C30" s="267"/>
      <c r="D30" s="267"/>
      <c r="E30" s="267"/>
      <c r="F30" s="267"/>
      <c r="G30" s="267"/>
      <c r="H30" s="267"/>
      <c r="I30" s="267"/>
      <c r="J30" s="267"/>
      <c r="K30" s="267"/>
      <c r="L30" s="267"/>
      <c r="M30" s="267"/>
      <c r="N30" s="267"/>
      <c r="O30" s="267"/>
      <c r="P30" s="267"/>
      <c r="Q30" s="267"/>
      <c r="R30" s="267"/>
      <c r="S30" s="267"/>
      <c r="T30" s="267"/>
      <c r="U30" s="267"/>
      <c r="V30" s="267"/>
      <c r="W30" s="267"/>
      <c r="X30" s="267"/>
      <c r="Y30" s="267"/>
      <c r="Z30" s="267"/>
      <c r="AA30" s="267"/>
      <c r="AB30" s="267"/>
      <c r="AC30" s="267"/>
      <c r="AD30" s="267"/>
      <c r="AE30" s="267"/>
      <c r="AF30" s="267"/>
      <c r="AG30" s="267"/>
      <c r="AH30" s="267"/>
      <c r="AI30" s="267"/>
      <c r="AJ30" s="267"/>
      <c r="AK30" s="267"/>
      <c r="AL30" s="267"/>
      <c r="AM30" s="267"/>
      <c r="AN30" s="267"/>
      <c r="AO30" s="267"/>
      <c r="AP30" s="267"/>
      <c r="AQ30" s="267"/>
      <c r="AR30" s="267"/>
      <c r="AS30" s="267"/>
      <c r="AT30" s="267"/>
      <c r="AU30" s="267"/>
      <c r="AV30" s="267"/>
      <c r="AW30" s="267"/>
      <c r="AX30" s="267"/>
      <c r="AY30" s="267"/>
      <c r="AZ30" s="267"/>
      <c r="BA30" s="267"/>
      <c r="BB30" s="267"/>
      <c r="BC30" s="267"/>
      <c r="BD30" s="267"/>
      <c r="BE30" s="267"/>
      <c r="BF30" s="267"/>
      <c r="BG30" s="267"/>
      <c r="BH30" s="267"/>
      <c r="BI30" s="381"/>
      <c r="BJ30" s="381"/>
      <c r="BK30" s="381"/>
      <c r="BL30" s="381"/>
      <c r="BM30" s="381"/>
      <c r="BN30" s="381"/>
      <c r="BO30" s="381"/>
      <c r="BP30" s="381"/>
      <c r="BQ30" s="381"/>
      <c r="BR30" s="381"/>
      <c r="BS30" s="381"/>
      <c r="BT30" s="381"/>
      <c r="BU30" s="381"/>
      <c r="BV30" s="381"/>
    </row>
    <row r="31" spans="1:74" ht="11.1" customHeight="1" x14ac:dyDescent="0.2">
      <c r="A31" s="93"/>
      <c r="B31" s="91" t="s">
        <v>877</v>
      </c>
      <c r="C31" s="233"/>
      <c r="D31" s="233"/>
      <c r="E31" s="233"/>
      <c r="F31" s="233"/>
      <c r="G31" s="233"/>
      <c r="H31" s="233"/>
      <c r="I31" s="233"/>
      <c r="J31" s="233"/>
      <c r="K31" s="233"/>
      <c r="L31" s="233"/>
      <c r="M31" s="233"/>
      <c r="N31" s="233"/>
      <c r="O31" s="233"/>
      <c r="P31" s="233"/>
      <c r="Q31" s="233"/>
      <c r="R31" s="233"/>
      <c r="S31" s="233"/>
      <c r="T31" s="233"/>
      <c r="U31" s="233"/>
      <c r="V31" s="233"/>
      <c r="W31" s="233"/>
      <c r="X31" s="233"/>
      <c r="Y31" s="233"/>
      <c r="Z31" s="233"/>
      <c r="AA31" s="233"/>
      <c r="AB31" s="233"/>
      <c r="AC31" s="233"/>
      <c r="AD31" s="233"/>
      <c r="AE31" s="233"/>
      <c r="AF31" s="233"/>
      <c r="AG31" s="233"/>
      <c r="AH31" s="233"/>
      <c r="AI31" s="233"/>
      <c r="AJ31" s="233"/>
      <c r="AK31" s="233"/>
      <c r="AL31" s="233"/>
      <c r="AM31" s="233"/>
      <c r="AN31" s="233"/>
      <c r="AO31" s="233"/>
      <c r="AP31" s="233"/>
      <c r="AQ31" s="233"/>
      <c r="AR31" s="233"/>
      <c r="AS31" s="233"/>
      <c r="AT31" s="233"/>
      <c r="AU31" s="233"/>
      <c r="AV31" s="233"/>
      <c r="AW31" s="233"/>
      <c r="AX31" s="233"/>
      <c r="AY31" s="233"/>
      <c r="AZ31" s="233"/>
      <c r="BA31" s="233"/>
      <c r="BB31" s="233"/>
      <c r="BC31" s="233"/>
      <c r="BD31" s="233"/>
      <c r="BE31" s="233"/>
      <c r="BF31" s="233"/>
      <c r="BG31" s="233"/>
      <c r="BH31" s="233"/>
      <c r="BI31" s="382"/>
      <c r="BJ31" s="382"/>
      <c r="BK31" s="382"/>
      <c r="BL31" s="382"/>
      <c r="BM31" s="382"/>
      <c r="BN31" s="382"/>
      <c r="BO31" s="382"/>
      <c r="BP31" s="382"/>
      <c r="BQ31" s="382"/>
      <c r="BR31" s="382"/>
      <c r="BS31" s="382"/>
      <c r="BT31" s="382"/>
      <c r="BU31" s="382"/>
      <c r="BV31" s="382"/>
    </row>
    <row r="32" spans="1:74" ht="11.1" customHeight="1" x14ac:dyDescent="0.2">
      <c r="A32" s="93" t="s">
        <v>768</v>
      </c>
      <c r="B32" s="199" t="s">
        <v>200</v>
      </c>
      <c r="C32" s="258">
        <v>46.906999999999996</v>
      </c>
      <c r="D32" s="258">
        <v>47.664999999999999</v>
      </c>
      <c r="E32" s="258">
        <v>48.421999999999997</v>
      </c>
      <c r="F32" s="258">
        <v>48.991</v>
      </c>
      <c r="G32" s="258">
        <v>49.56</v>
      </c>
      <c r="H32" s="258">
        <v>50.128999999999998</v>
      </c>
      <c r="I32" s="258">
        <v>49.131</v>
      </c>
      <c r="J32" s="258">
        <v>48.133000000000003</v>
      </c>
      <c r="K32" s="258">
        <v>47.134999999999998</v>
      </c>
      <c r="L32" s="258">
        <v>47.061</v>
      </c>
      <c r="M32" s="258">
        <v>46.987000000000002</v>
      </c>
      <c r="N32" s="258">
        <v>45.652000000000001</v>
      </c>
      <c r="O32" s="258">
        <v>44.951000000000001</v>
      </c>
      <c r="P32" s="258">
        <v>44.804000000000002</v>
      </c>
      <c r="Q32" s="258">
        <v>44.728000000000002</v>
      </c>
      <c r="R32" s="258">
        <v>44.813000000000002</v>
      </c>
      <c r="S32" s="258">
        <v>43.871000000000002</v>
      </c>
      <c r="T32" s="258">
        <v>42.682000000000002</v>
      </c>
      <c r="U32" s="258">
        <v>41.939</v>
      </c>
      <c r="V32" s="258">
        <v>39.892000000000003</v>
      </c>
      <c r="W32" s="258">
        <v>38.828000000000003</v>
      </c>
      <c r="X32" s="258">
        <v>38.265999999999998</v>
      </c>
      <c r="Y32" s="258">
        <v>38.158999999999999</v>
      </c>
      <c r="Z32" s="258">
        <v>38.893999999999998</v>
      </c>
      <c r="AA32" s="258">
        <v>38.817</v>
      </c>
      <c r="AB32" s="258">
        <v>39.581000000000003</v>
      </c>
      <c r="AC32" s="258">
        <v>39.61</v>
      </c>
      <c r="AD32" s="258">
        <v>40.225999999999999</v>
      </c>
      <c r="AE32" s="258">
        <v>39.817</v>
      </c>
      <c r="AF32" s="258">
        <v>39.399000000000001</v>
      </c>
      <c r="AG32" s="258">
        <v>38.993000000000002</v>
      </c>
      <c r="AH32" s="258">
        <v>37.353000000000002</v>
      </c>
      <c r="AI32" s="258">
        <v>36.213000000000001</v>
      </c>
      <c r="AJ32" s="258">
        <v>36.232999999999997</v>
      </c>
      <c r="AK32" s="258">
        <v>36.509</v>
      </c>
      <c r="AL32" s="258">
        <v>35.871000000000002</v>
      </c>
      <c r="AM32" s="258">
        <v>35.935000000000002</v>
      </c>
      <c r="AN32" s="258">
        <v>36.655999999999999</v>
      </c>
      <c r="AO32" s="258">
        <v>37.304000000000002</v>
      </c>
      <c r="AP32" s="258">
        <v>37.808</v>
      </c>
      <c r="AQ32" s="258">
        <v>37.548999999999999</v>
      </c>
      <c r="AR32" s="258">
        <v>37.127000000000002</v>
      </c>
      <c r="AS32" s="258">
        <v>36.286999999999999</v>
      </c>
      <c r="AT32" s="258">
        <v>34.719000000000001</v>
      </c>
      <c r="AU32" s="258">
        <v>33.573999999999998</v>
      </c>
      <c r="AV32" s="258">
        <v>33.417000000000002</v>
      </c>
      <c r="AW32" s="258">
        <v>33.335999999999999</v>
      </c>
      <c r="AX32" s="258">
        <v>33.698999999999998</v>
      </c>
      <c r="AY32" s="258">
        <v>33.705750000000002</v>
      </c>
      <c r="AZ32" s="258">
        <v>34.286380000000001</v>
      </c>
      <c r="BA32" s="258">
        <v>34.719119999999997</v>
      </c>
      <c r="BB32" s="258">
        <v>35.114899999999999</v>
      </c>
      <c r="BC32" s="258">
        <v>34.720329999999997</v>
      </c>
      <c r="BD32" s="258">
        <v>34.239930000000001</v>
      </c>
      <c r="BE32" s="258">
        <v>33.246000000000002</v>
      </c>
      <c r="BF32" s="258">
        <v>32.04</v>
      </c>
      <c r="BG32" s="258">
        <v>31.284189999999999</v>
      </c>
      <c r="BH32" s="258">
        <v>31.358470000000001</v>
      </c>
      <c r="BI32" s="346">
        <v>31.650189999999998</v>
      </c>
      <c r="BJ32" s="346">
        <v>32.02478</v>
      </c>
      <c r="BK32" s="346">
        <v>32.488019999999999</v>
      </c>
      <c r="BL32" s="346">
        <v>31.149699999999999</v>
      </c>
      <c r="BM32" s="346">
        <v>32.123330000000003</v>
      </c>
      <c r="BN32" s="346">
        <v>32.719270000000002</v>
      </c>
      <c r="BO32" s="346">
        <v>32.112070000000003</v>
      </c>
      <c r="BP32" s="346">
        <v>32.37379</v>
      </c>
      <c r="BQ32" s="346">
        <v>30.44333</v>
      </c>
      <c r="BR32" s="346">
        <v>29.275539999999999</v>
      </c>
      <c r="BS32" s="346">
        <v>28.165459999999999</v>
      </c>
      <c r="BT32" s="346">
        <v>28.89059</v>
      </c>
      <c r="BU32" s="346">
        <v>29.27497</v>
      </c>
      <c r="BV32" s="346">
        <v>31.172650000000001</v>
      </c>
    </row>
    <row r="33" spans="1:74" ht="11.1" customHeight="1" x14ac:dyDescent="0.2">
      <c r="A33" s="98" t="s">
        <v>769</v>
      </c>
      <c r="B33" s="200" t="s">
        <v>102</v>
      </c>
      <c r="C33" s="258">
        <v>186.14030399999999</v>
      </c>
      <c r="D33" s="258">
        <v>182.54714100000001</v>
      </c>
      <c r="E33" s="258">
        <v>178.419208</v>
      </c>
      <c r="F33" s="258">
        <v>179.79828000000001</v>
      </c>
      <c r="G33" s="258">
        <v>184.05936700000001</v>
      </c>
      <c r="H33" s="258">
        <v>178.11008000000001</v>
      </c>
      <c r="I33" s="258">
        <v>167.138475</v>
      </c>
      <c r="J33" s="258">
        <v>161.81893500000001</v>
      </c>
      <c r="K33" s="258">
        <v>160.07851600000001</v>
      </c>
      <c r="L33" s="258">
        <v>161.381169</v>
      </c>
      <c r="M33" s="258">
        <v>163.23815999999999</v>
      </c>
      <c r="N33" s="258">
        <v>154.675985</v>
      </c>
      <c r="O33" s="258">
        <v>140.14231699999999</v>
      </c>
      <c r="P33" s="258">
        <v>125.987725</v>
      </c>
      <c r="Q33" s="258">
        <v>123.989532</v>
      </c>
      <c r="R33" s="258">
        <v>134.741792</v>
      </c>
      <c r="S33" s="258">
        <v>142.824816</v>
      </c>
      <c r="T33" s="258">
        <v>139.47116700000001</v>
      </c>
      <c r="U33" s="258">
        <v>132.144239</v>
      </c>
      <c r="V33" s="258">
        <v>127.92605</v>
      </c>
      <c r="W33" s="258">
        <v>131.38562899999999</v>
      </c>
      <c r="X33" s="258">
        <v>143.95219700000001</v>
      </c>
      <c r="Y33" s="258">
        <v>149.73177000000001</v>
      </c>
      <c r="Z33" s="258">
        <v>158.83326</v>
      </c>
      <c r="AA33" s="258">
        <v>161.300139</v>
      </c>
      <c r="AB33" s="258">
        <v>155.60760200000001</v>
      </c>
      <c r="AC33" s="258">
        <v>160.508768</v>
      </c>
      <c r="AD33" s="258">
        <v>173.463763</v>
      </c>
      <c r="AE33" s="258">
        <v>179.44797299999999</v>
      </c>
      <c r="AF33" s="258">
        <v>173.31351900000001</v>
      </c>
      <c r="AG33" s="258">
        <v>165.08131</v>
      </c>
      <c r="AH33" s="258">
        <v>163.3614</v>
      </c>
      <c r="AI33" s="258">
        <v>169.78447499999999</v>
      </c>
      <c r="AJ33" s="258">
        <v>183.04254499999999</v>
      </c>
      <c r="AK33" s="258">
        <v>195.827832</v>
      </c>
      <c r="AL33" s="258">
        <v>202.56</v>
      </c>
      <c r="AM33" s="258">
        <v>194.218862</v>
      </c>
      <c r="AN33" s="258">
        <v>194.03009299999999</v>
      </c>
      <c r="AO33" s="258">
        <v>198.44553400000001</v>
      </c>
      <c r="AP33" s="258">
        <v>200.09614500000001</v>
      </c>
      <c r="AQ33" s="258">
        <v>199.4665</v>
      </c>
      <c r="AR33" s="258">
        <v>189.21216999999999</v>
      </c>
      <c r="AS33" s="258">
        <v>175.35341099999999</v>
      </c>
      <c r="AT33" s="258">
        <v>166.265514</v>
      </c>
      <c r="AU33" s="258">
        <v>163.97726599999999</v>
      </c>
      <c r="AV33" s="258">
        <v>168.45574199999999</v>
      </c>
      <c r="AW33" s="258">
        <v>177.90176</v>
      </c>
      <c r="AX33" s="258">
        <v>169.61707100000001</v>
      </c>
      <c r="AY33" s="258">
        <v>162.78728699999999</v>
      </c>
      <c r="AZ33" s="258">
        <v>167.16990200000001</v>
      </c>
      <c r="BA33" s="258">
        <v>168.84245100000001</v>
      </c>
      <c r="BB33" s="258">
        <v>171.28853000000001</v>
      </c>
      <c r="BC33" s="258">
        <v>170.072856</v>
      </c>
      <c r="BD33" s="258">
        <v>165.785313</v>
      </c>
      <c r="BE33" s="258">
        <v>153.00641060000001</v>
      </c>
      <c r="BF33" s="258">
        <v>149.82606659999999</v>
      </c>
      <c r="BG33" s="258">
        <v>147.3604273</v>
      </c>
      <c r="BH33" s="258">
        <v>151.7955369</v>
      </c>
      <c r="BI33" s="346">
        <v>156.0326</v>
      </c>
      <c r="BJ33" s="346">
        <v>152.53110000000001</v>
      </c>
      <c r="BK33" s="346">
        <v>148.6636</v>
      </c>
      <c r="BL33" s="346">
        <v>146.1498</v>
      </c>
      <c r="BM33" s="346">
        <v>151.53129999999999</v>
      </c>
      <c r="BN33" s="346">
        <v>152.2501</v>
      </c>
      <c r="BO33" s="346">
        <v>153.86150000000001</v>
      </c>
      <c r="BP33" s="346">
        <v>148.95189999999999</v>
      </c>
      <c r="BQ33" s="346">
        <v>141.70259999999999</v>
      </c>
      <c r="BR33" s="346">
        <v>137.99299999999999</v>
      </c>
      <c r="BS33" s="346">
        <v>136.42959999999999</v>
      </c>
      <c r="BT33" s="346">
        <v>141.18629999999999</v>
      </c>
      <c r="BU33" s="346">
        <v>146.15690000000001</v>
      </c>
      <c r="BV33" s="346">
        <v>153.86240000000001</v>
      </c>
    </row>
    <row r="34" spans="1:74" ht="11.1" customHeight="1" x14ac:dyDescent="0.2">
      <c r="A34" s="98" t="s">
        <v>65</v>
      </c>
      <c r="B34" s="200" t="s">
        <v>66</v>
      </c>
      <c r="C34" s="258">
        <v>178.85896299999999</v>
      </c>
      <c r="D34" s="258">
        <v>175.56505300000001</v>
      </c>
      <c r="E34" s="258">
        <v>171.73636999999999</v>
      </c>
      <c r="F34" s="258">
        <v>173.014216</v>
      </c>
      <c r="G34" s="258">
        <v>177.17407700000001</v>
      </c>
      <c r="H34" s="258">
        <v>171.12356399999999</v>
      </c>
      <c r="I34" s="258">
        <v>160.019272</v>
      </c>
      <c r="J34" s="258">
        <v>154.567047</v>
      </c>
      <c r="K34" s="258">
        <v>152.693941</v>
      </c>
      <c r="L34" s="258">
        <v>154.19420600000001</v>
      </c>
      <c r="M34" s="258">
        <v>156.24880999999999</v>
      </c>
      <c r="N34" s="258">
        <v>147.88424699999999</v>
      </c>
      <c r="O34" s="258">
        <v>133.70472699999999</v>
      </c>
      <c r="P34" s="258">
        <v>119.90428300000001</v>
      </c>
      <c r="Q34" s="258">
        <v>118.260238</v>
      </c>
      <c r="R34" s="258">
        <v>128.92501799999999</v>
      </c>
      <c r="S34" s="258">
        <v>136.92056299999999</v>
      </c>
      <c r="T34" s="258">
        <v>133.479434</v>
      </c>
      <c r="U34" s="258">
        <v>125.869913</v>
      </c>
      <c r="V34" s="258">
        <v>121.36913199999999</v>
      </c>
      <c r="W34" s="258">
        <v>124.54611800000001</v>
      </c>
      <c r="X34" s="258">
        <v>136.96425400000001</v>
      </c>
      <c r="Y34" s="258">
        <v>142.59539599999999</v>
      </c>
      <c r="Z34" s="258">
        <v>151.54845399999999</v>
      </c>
      <c r="AA34" s="258">
        <v>154.389578</v>
      </c>
      <c r="AB34" s="258">
        <v>149.07128700000001</v>
      </c>
      <c r="AC34" s="258">
        <v>154.346698</v>
      </c>
      <c r="AD34" s="258">
        <v>167.06340900000001</v>
      </c>
      <c r="AE34" s="258">
        <v>172.809335</v>
      </c>
      <c r="AF34" s="258">
        <v>166.43659700000001</v>
      </c>
      <c r="AG34" s="258">
        <v>157.93807699999999</v>
      </c>
      <c r="AH34" s="258">
        <v>155.95185499999999</v>
      </c>
      <c r="AI34" s="258">
        <v>162.108619</v>
      </c>
      <c r="AJ34" s="258">
        <v>175.587987</v>
      </c>
      <c r="AK34" s="258">
        <v>188.594571</v>
      </c>
      <c r="AL34" s="258">
        <v>195.54803699999999</v>
      </c>
      <c r="AM34" s="258">
        <v>187.485511</v>
      </c>
      <c r="AN34" s="258">
        <v>187.57535100000001</v>
      </c>
      <c r="AO34" s="258">
        <v>192.26940400000001</v>
      </c>
      <c r="AP34" s="258">
        <v>193.99078800000001</v>
      </c>
      <c r="AQ34" s="258">
        <v>193.431917</v>
      </c>
      <c r="AR34" s="258">
        <v>183.24835999999999</v>
      </c>
      <c r="AS34" s="258">
        <v>169.464572</v>
      </c>
      <c r="AT34" s="258">
        <v>160.45164600000001</v>
      </c>
      <c r="AU34" s="258">
        <v>158.23836900000001</v>
      </c>
      <c r="AV34" s="258">
        <v>162.73943299999999</v>
      </c>
      <c r="AW34" s="258">
        <v>172.20803799999999</v>
      </c>
      <c r="AX34" s="258">
        <v>163.94593699999999</v>
      </c>
      <c r="AY34" s="258">
        <v>157.359163</v>
      </c>
      <c r="AZ34" s="258">
        <v>161.98478900000001</v>
      </c>
      <c r="BA34" s="258">
        <v>163.90034800000001</v>
      </c>
      <c r="BB34" s="258">
        <v>166.23613700000001</v>
      </c>
      <c r="BC34" s="258">
        <v>164.924148</v>
      </c>
      <c r="BD34" s="258">
        <v>160.54029</v>
      </c>
      <c r="BE34" s="258">
        <v>148.083967</v>
      </c>
      <c r="BF34" s="258">
        <v>144.128659</v>
      </c>
      <c r="BG34" s="258">
        <v>142.12569999999999</v>
      </c>
      <c r="BH34" s="258">
        <v>146.69980000000001</v>
      </c>
      <c r="BI34" s="346">
        <v>151.0941</v>
      </c>
      <c r="BJ34" s="346">
        <v>147.7364</v>
      </c>
      <c r="BK34" s="346">
        <v>143.6816</v>
      </c>
      <c r="BL34" s="346">
        <v>141.4787</v>
      </c>
      <c r="BM34" s="346">
        <v>147.04130000000001</v>
      </c>
      <c r="BN34" s="346">
        <v>147.6583</v>
      </c>
      <c r="BO34" s="346">
        <v>149.1755</v>
      </c>
      <c r="BP34" s="346">
        <v>144.1542</v>
      </c>
      <c r="BQ34" s="346">
        <v>136.84049999999999</v>
      </c>
      <c r="BR34" s="346">
        <v>133.06569999999999</v>
      </c>
      <c r="BS34" s="346">
        <v>131.43350000000001</v>
      </c>
      <c r="BT34" s="346">
        <v>136.2225</v>
      </c>
      <c r="BU34" s="346">
        <v>141.2165</v>
      </c>
      <c r="BV34" s="346">
        <v>148.92619999999999</v>
      </c>
    </row>
    <row r="35" spans="1:74" ht="11.1" customHeight="1" x14ac:dyDescent="0.2">
      <c r="A35" s="98" t="s">
        <v>63</v>
      </c>
      <c r="B35" s="200" t="s">
        <v>67</v>
      </c>
      <c r="C35" s="258">
        <v>4.298635</v>
      </c>
      <c r="D35" s="258">
        <v>4.1222709999999996</v>
      </c>
      <c r="E35" s="258">
        <v>3.9459080000000002</v>
      </c>
      <c r="F35" s="258">
        <v>3.949751</v>
      </c>
      <c r="G35" s="258">
        <v>3.9535939999999998</v>
      </c>
      <c r="H35" s="258">
        <v>3.9574370000000001</v>
      </c>
      <c r="I35" s="258">
        <v>4.0742989999999999</v>
      </c>
      <c r="J35" s="258">
        <v>4.1911610000000001</v>
      </c>
      <c r="K35" s="258">
        <v>4.3080230000000004</v>
      </c>
      <c r="L35" s="258">
        <v>4.2377229999999999</v>
      </c>
      <c r="M35" s="258">
        <v>4.1674220000000002</v>
      </c>
      <c r="N35" s="258">
        <v>4.0971219999999997</v>
      </c>
      <c r="O35" s="258">
        <v>3.9092709999999999</v>
      </c>
      <c r="P35" s="258">
        <v>3.7214209999999999</v>
      </c>
      <c r="Q35" s="258">
        <v>3.5335700000000001</v>
      </c>
      <c r="R35" s="258">
        <v>3.5643099999999999</v>
      </c>
      <c r="S35" s="258">
        <v>3.5950489999999999</v>
      </c>
      <c r="T35" s="258">
        <v>3.6257890000000002</v>
      </c>
      <c r="U35" s="258">
        <v>3.7739180000000001</v>
      </c>
      <c r="V35" s="258">
        <v>3.9220480000000002</v>
      </c>
      <c r="W35" s="258">
        <v>4.0701770000000002</v>
      </c>
      <c r="X35" s="258">
        <v>4.1121090000000002</v>
      </c>
      <c r="Y35" s="258">
        <v>4.1540419999999996</v>
      </c>
      <c r="Z35" s="258">
        <v>4.1959739999999996</v>
      </c>
      <c r="AA35" s="258">
        <v>4.0104300000000004</v>
      </c>
      <c r="AB35" s="258">
        <v>3.8248859999999998</v>
      </c>
      <c r="AC35" s="258">
        <v>3.6393420000000001</v>
      </c>
      <c r="AD35" s="258">
        <v>3.7141130000000002</v>
      </c>
      <c r="AE35" s="258">
        <v>3.7888839999999999</v>
      </c>
      <c r="AF35" s="258">
        <v>3.8636550000000001</v>
      </c>
      <c r="AG35" s="258">
        <v>3.9993910000000001</v>
      </c>
      <c r="AH35" s="258">
        <v>4.1351279999999999</v>
      </c>
      <c r="AI35" s="258">
        <v>4.2708640000000004</v>
      </c>
      <c r="AJ35" s="258">
        <v>4.3077509999999997</v>
      </c>
      <c r="AK35" s="258">
        <v>4.3446389999999999</v>
      </c>
      <c r="AL35" s="258">
        <v>4.381526</v>
      </c>
      <c r="AM35" s="258">
        <v>4.2309840000000003</v>
      </c>
      <c r="AN35" s="258">
        <v>4.0804429999999998</v>
      </c>
      <c r="AO35" s="258">
        <v>3.9299010000000001</v>
      </c>
      <c r="AP35" s="258">
        <v>3.894873</v>
      </c>
      <c r="AQ35" s="258">
        <v>3.859845</v>
      </c>
      <c r="AR35" s="258">
        <v>3.8248169999999999</v>
      </c>
      <c r="AS35" s="258">
        <v>3.7859189999999998</v>
      </c>
      <c r="AT35" s="258">
        <v>3.7470210000000002</v>
      </c>
      <c r="AU35" s="258">
        <v>3.7081230000000001</v>
      </c>
      <c r="AV35" s="258">
        <v>3.6837960000000001</v>
      </c>
      <c r="AW35" s="258">
        <v>3.6594699999999998</v>
      </c>
      <c r="AX35" s="258">
        <v>3.6351429999999998</v>
      </c>
      <c r="AY35" s="258">
        <v>3.4966550000000001</v>
      </c>
      <c r="AZ35" s="258">
        <v>3.3581669999999999</v>
      </c>
      <c r="BA35" s="258">
        <v>3.2196790000000002</v>
      </c>
      <c r="BB35" s="258">
        <v>3.2535859999999999</v>
      </c>
      <c r="BC35" s="258">
        <v>3.2724250000000001</v>
      </c>
      <c r="BD35" s="258">
        <v>3.291264</v>
      </c>
      <c r="BE35" s="258">
        <v>2.9609519999999998</v>
      </c>
      <c r="BF35" s="258">
        <v>3.721422</v>
      </c>
      <c r="BG35" s="258">
        <v>3.254321</v>
      </c>
      <c r="BH35" s="258">
        <v>3.1227040000000001</v>
      </c>
      <c r="BI35" s="346">
        <v>2.9879579999999999</v>
      </c>
      <c r="BJ35" s="346">
        <v>2.8466529999999999</v>
      </c>
      <c r="BK35" s="346">
        <v>3.0944509999999998</v>
      </c>
      <c r="BL35" s="346">
        <v>2.9734720000000001</v>
      </c>
      <c r="BM35" s="346">
        <v>3.0301499999999999</v>
      </c>
      <c r="BN35" s="346">
        <v>3.0169299999999999</v>
      </c>
      <c r="BO35" s="346">
        <v>3.0015200000000002</v>
      </c>
      <c r="BP35" s="346">
        <v>2.9875829999999999</v>
      </c>
      <c r="BQ35" s="346">
        <v>3.0320809999999998</v>
      </c>
      <c r="BR35" s="346">
        <v>3.078624</v>
      </c>
      <c r="BS35" s="346">
        <v>3.125696</v>
      </c>
      <c r="BT35" s="346">
        <v>3.0972189999999999</v>
      </c>
      <c r="BU35" s="346">
        <v>3.0708120000000001</v>
      </c>
      <c r="BV35" s="346">
        <v>3.045461</v>
      </c>
    </row>
    <row r="36" spans="1:74" ht="11.1" customHeight="1" x14ac:dyDescent="0.2">
      <c r="A36" s="98" t="s">
        <v>64</v>
      </c>
      <c r="B36" s="200" t="s">
        <v>256</v>
      </c>
      <c r="C36" s="258">
        <v>2.4171819999999999</v>
      </c>
      <c r="D36" s="258">
        <v>2.311871</v>
      </c>
      <c r="E36" s="258">
        <v>2.2065610000000002</v>
      </c>
      <c r="F36" s="258">
        <v>2.3045049999999998</v>
      </c>
      <c r="G36" s="258">
        <v>2.4024480000000001</v>
      </c>
      <c r="H36" s="258">
        <v>2.5003920000000002</v>
      </c>
      <c r="I36" s="258">
        <v>2.515628</v>
      </c>
      <c r="J36" s="258">
        <v>2.5308630000000001</v>
      </c>
      <c r="K36" s="258">
        <v>2.5460989999999999</v>
      </c>
      <c r="L36" s="258">
        <v>2.43072</v>
      </c>
      <c r="M36" s="258">
        <v>2.3153410000000001</v>
      </c>
      <c r="N36" s="258">
        <v>2.1999620000000002</v>
      </c>
      <c r="O36" s="258">
        <v>2.0637120000000002</v>
      </c>
      <c r="P36" s="258">
        <v>1.927462</v>
      </c>
      <c r="Q36" s="258">
        <v>1.791212</v>
      </c>
      <c r="R36" s="258">
        <v>1.839815</v>
      </c>
      <c r="S36" s="258">
        <v>1.8884179999999999</v>
      </c>
      <c r="T36" s="258">
        <v>1.9370210000000001</v>
      </c>
      <c r="U36" s="258">
        <v>2.0603880000000001</v>
      </c>
      <c r="V36" s="258">
        <v>2.183754</v>
      </c>
      <c r="W36" s="258">
        <v>2.307121</v>
      </c>
      <c r="X36" s="258">
        <v>2.4179360000000001</v>
      </c>
      <c r="Y36" s="258">
        <v>2.5287500000000001</v>
      </c>
      <c r="Z36" s="258">
        <v>2.6395650000000002</v>
      </c>
      <c r="AA36" s="258">
        <v>2.4714429999999998</v>
      </c>
      <c r="AB36" s="258">
        <v>2.3033199999999998</v>
      </c>
      <c r="AC36" s="258">
        <v>2.1351979999999999</v>
      </c>
      <c r="AD36" s="258">
        <v>2.2992560000000002</v>
      </c>
      <c r="AE36" s="258">
        <v>2.4633129999999999</v>
      </c>
      <c r="AF36" s="258">
        <v>2.6273710000000001</v>
      </c>
      <c r="AG36" s="258">
        <v>2.7558199999999999</v>
      </c>
      <c r="AH36" s="258">
        <v>2.8842680000000001</v>
      </c>
      <c r="AI36" s="258">
        <v>3.0127169999999999</v>
      </c>
      <c r="AJ36" s="258">
        <v>2.7539030000000002</v>
      </c>
      <c r="AK36" s="258">
        <v>2.4950890000000001</v>
      </c>
      <c r="AL36" s="258">
        <v>2.236275</v>
      </c>
      <c r="AM36" s="258">
        <v>2.1289310000000001</v>
      </c>
      <c r="AN36" s="258">
        <v>2.0215879999999999</v>
      </c>
      <c r="AO36" s="258">
        <v>1.9142440000000001</v>
      </c>
      <c r="AP36" s="258">
        <v>1.8767229999999999</v>
      </c>
      <c r="AQ36" s="258">
        <v>1.839202</v>
      </c>
      <c r="AR36" s="258">
        <v>1.8016810000000001</v>
      </c>
      <c r="AS36" s="258">
        <v>1.7545459999999999</v>
      </c>
      <c r="AT36" s="258">
        <v>1.707411</v>
      </c>
      <c r="AU36" s="258">
        <v>1.6602760000000001</v>
      </c>
      <c r="AV36" s="258">
        <v>1.6650879999999999</v>
      </c>
      <c r="AW36" s="258">
        <v>1.6699010000000001</v>
      </c>
      <c r="AX36" s="258">
        <v>1.6747129999999999</v>
      </c>
      <c r="AY36" s="258">
        <v>1.579061</v>
      </c>
      <c r="AZ36" s="258">
        <v>1.483409</v>
      </c>
      <c r="BA36" s="258">
        <v>1.3877569999999999</v>
      </c>
      <c r="BB36" s="258">
        <v>1.4671380000000001</v>
      </c>
      <c r="BC36" s="258">
        <v>1.546519</v>
      </c>
      <c r="BD36" s="258">
        <v>1.6258999999999999</v>
      </c>
      <c r="BE36" s="258">
        <v>1.6558280000000001</v>
      </c>
      <c r="BF36" s="258">
        <v>1.6925030000000001</v>
      </c>
      <c r="BG36" s="258">
        <v>1.7186509999999999</v>
      </c>
      <c r="BH36" s="258">
        <v>1.73651</v>
      </c>
      <c r="BI36" s="346">
        <v>1.7396750000000001</v>
      </c>
      <c r="BJ36" s="346">
        <v>1.7584759999999999</v>
      </c>
      <c r="BK36" s="346">
        <v>1.694169</v>
      </c>
      <c r="BL36" s="346">
        <v>1.496146</v>
      </c>
      <c r="BM36" s="346">
        <v>1.2697849999999999</v>
      </c>
      <c r="BN36" s="346">
        <v>1.3836619999999999</v>
      </c>
      <c r="BO36" s="346">
        <v>1.4920929999999999</v>
      </c>
      <c r="BP36" s="346">
        <v>1.6165130000000001</v>
      </c>
      <c r="BQ36" s="346">
        <v>1.6341619999999999</v>
      </c>
      <c r="BR36" s="346">
        <v>1.650533</v>
      </c>
      <c r="BS36" s="346">
        <v>1.6697820000000001</v>
      </c>
      <c r="BT36" s="346">
        <v>1.6667559999999999</v>
      </c>
      <c r="BU36" s="346">
        <v>1.6706970000000001</v>
      </c>
      <c r="BV36" s="346">
        <v>1.6948289999999999</v>
      </c>
    </row>
    <row r="37" spans="1:74" ht="11.1" customHeight="1" x14ac:dyDescent="0.2">
      <c r="A37" s="98" t="s">
        <v>213</v>
      </c>
      <c r="B37" s="495" t="s">
        <v>214</v>
      </c>
      <c r="C37" s="258">
        <v>0.56552400000000003</v>
      </c>
      <c r="D37" s="258">
        <v>0.54794600000000004</v>
      </c>
      <c r="E37" s="258">
        <v>0.53036899999999998</v>
      </c>
      <c r="F37" s="258">
        <v>0.52980799999999995</v>
      </c>
      <c r="G37" s="258">
        <v>0.52924800000000005</v>
      </c>
      <c r="H37" s="258">
        <v>0.52868700000000002</v>
      </c>
      <c r="I37" s="258">
        <v>0.52927599999999997</v>
      </c>
      <c r="J37" s="258">
        <v>0.529864</v>
      </c>
      <c r="K37" s="258">
        <v>0.53045299999999995</v>
      </c>
      <c r="L37" s="258">
        <v>0.51851999999999998</v>
      </c>
      <c r="M37" s="258">
        <v>0.50658700000000001</v>
      </c>
      <c r="N37" s="258">
        <v>0.49465399999999998</v>
      </c>
      <c r="O37" s="258">
        <v>0.46460699999999999</v>
      </c>
      <c r="P37" s="258">
        <v>0.43455899999999997</v>
      </c>
      <c r="Q37" s="258">
        <v>0.40451199999999998</v>
      </c>
      <c r="R37" s="258">
        <v>0.41264899999999999</v>
      </c>
      <c r="S37" s="258">
        <v>0.42078599999999999</v>
      </c>
      <c r="T37" s="258">
        <v>0.428923</v>
      </c>
      <c r="U37" s="258">
        <v>0.44002000000000002</v>
      </c>
      <c r="V37" s="258">
        <v>0.45111600000000002</v>
      </c>
      <c r="W37" s="258">
        <v>0.46221299999999998</v>
      </c>
      <c r="X37" s="258">
        <v>0.45789800000000003</v>
      </c>
      <c r="Y37" s="258">
        <v>0.45358199999999999</v>
      </c>
      <c r="Z37" s="258">
        <v>0.44926700000000003</v>
      </c>
      <c r="AA37" s="258">
        <v>0.42868800000000001</v>
      </c>
      <c r="AB37" s="258">
        <v>0.408109</v>
      </c>
      <c r="AC37" s="258">
        <v>0.38752999999999999</v>
      </c>
      <c r="AD37" s="258">
        <v>0.38698500000000002</v>
      </c>
      <c r="AE37" s="258">
        <v>0.38644099999999998</v>
      </c>
      <c r="AF37" s="258">
        <v>0.38589600000000002</v>
      </c>
      <c r="AG37" s="258">
        <v>0.38802199999999998</v>
      </c>
      <c r="AH37" s="258">
        <v>0.39014900000000002</v>
      </c>
      <c r="AI37" s="258">
        <v>0.39227499999999998</v>
      </c>
      <c r="AJ37" s="258">
        <v>0.39290399999999998</v>
      </c>
      <c r="AK37" s="258">
        <v>0.39353300000000002</v>
      </c>
      <c r="AL37" s="258">
        <v>0.39416200000000001</v>
      </c>
      <c r="AM37" s="258">
        <v>0.37343599999999999</v>
      </c>
      <c r="AN37" s="258">
        <v>0.352711</v>
      </c>
      <c r="AO37" s="258">
        <v>0.33198499999999997</v>
      </c>
      <c r="AP37" s="258">
        <v>0.33376099999999997</v>
      </c>
      <c r="AQ37" s="258">
        <v>0.335536</v>
      </c>
      <c r="AR37" s="258">
        <v>0.337312</v>
      </c>
      <c r="AS37" s="258">
        <v>0.34837400000000002</v>
      </c>
      <c r="AT37" s="258">
        <v>0.35943599999999998</v>
      </c>
      <c r="AU37" s="258">
        <v>0.37049799999999999</v>
      </c>
      <c r="AV37" s="258">
        <v>0.367425</v>
      </c>
      <c r="AW37" s="258">
        <v>0.36435099999999998</v>
      </c>
      <c r="AX37" s="258">
        <v>0.36127799999999999</v>
      </c>
      <c r="AY37" s="258">
        <v>0.352408</v>
      </c>
      <c r="AZ37" s="258">
        <v>0.34353699999999998</v>
      </c>
      <c r="BA37" s="258">
        <v>0.33466699999999999</v>
      </c>
      <c r="BB37" s="258">
        <v>0.33166899999999999</v>
      </c>
      <c r="BC37" s="258">
        <v>0.329764</v>
      </c>
      <c r="BD37" s="258">
        <v>0.32785900000000001</v>
      </c>
      <c r="BE37" s="258">
        <v>0.30566359999999998</v>
      </c>
      <c r="BF37" s="258">
        <v>0.28348259999999997</v>
      </c>
      <c r="BG37" s="258">
        <v>0.26175530000000002</v>
      </c>
      <c r="BH37" s="258">
        <v>0.23652290000000001</v>
      </c>
      <c r="BI37" s="346">
        <v>0.21083289999999999</v>
      </c>
      <c r="BJ37" s="346">
        <v>0.18957760000000001</v>
      </c>
      <c r="BK37" s="346">
        <v>0.1934746</v>
      </c>
      <c r="BL37" s="346">
        <v>0.20148060000000001</v>
      </c>
      <c r="BM37" s="346">
        <v>0.1901514</v>
      </c>
      <c r="BN37" s="346">
        <v>0.1911756</v>
      </c>
      <c r="BO37" s="346">
        <v>0.19241369999999999</v>
      </c>
      <c r="BP37" s="346">
        <v>0.193632</v>
      </c>
      <c r="BQ37" s="346">
        <v>0.19585929999999999</v>
      </c>
      <c r="BR37" s="346">
        <v>0.19812879999999999</v>
      </c>
      <c r="BS37" s="346">
        <v>0.20058580000000001</v>
      </c>
      <c r="BT37" s="346">
        <v>0.19985929999999999</v>
      </c>
      <c r="BU37" s="346">
        <v>0.19890550000000001</v>
      </c>
      <c r="BV37" s="346">
        <v>0.19592270000000001</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99"/>
      <c r="BG38" s="99"/>
      <c r="BH38" s="99"/>
      <c r="BI38" s="383"/>
      <c r="BJ38" s="383"/>
      <c r="BK38" s="383"/>
      <c r="BL38" s="383"/>
      <c r="BM38" s="383"/>
      <c r="BN38" s="383"/>
      <c r="BO38" s="383"/>
      <c r="BP38" s="383"/>
      <c r="BQ38" s="383"/>
      <c r="BR38" s="383"/>
      <c r="BS38" s="383"/>
      <c r="BT38" s="383"/>
      <c r="BU38" s="383"/>
      <c r="BV38" s="383"/>
    </row>
    <row r="39" spans="1:74" ht="11.1" customHeight="1" x14ac:dyDescent="0.2">
      <c r="A39" s="98"/>
      <c r="B39" s="91" t="s">
        <v>52</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383"/>
      <c r="BJ39" s="383"/>
      <c r="BK39" s="383"/>
      <c r="BL39" s="383"/>
      <c r="BM39" s="383"/>
      <c r="BN39" s="383"/>
      <c r="BO39" s="383"/>
      <c r="BP39" s="383"/>
      <c r="BQ39" s="383"/>
      <c r="BR39" s="383"/>
      <c r="BS39" s="383"/>
      <c r="BT39" s="383"/>
      <c r="BU39" s="383"/>
      <c r="BV39" s="383"/>
    </row>
    <row r="40" spans="1:74" ht="11.1" customHeight="1" x14ac:dyDescent="0.2">
      <c r="A40" s="98"/>
      <c r="B40" s="97" t="s">
        <v>53</v>
      </c>
      <c r="C40" s="233"/>
      <c r="D40" s="233"/>
      <c r="E40" s="233"/>
      <c r="F40" s="233"/>
      <c r="G40" s="233"/>
      <c r="H40" s="233"/>
      <c r="I40" s="233"/>
      <c r="J40" s="233"/>
      <c r="K40" s="233"/>
      <c r="L40" s="233"/>
      <c r="M40" s="233"/>
      <c r="N40" s="233"/>
      <c r="O40" s="233"/>
      <c r="P40" s="233"/>
      <c r="Q40" s="233"/>
      <c r="R40" s="233"/>
      <c r="S40" s="233"/>
      <c r="T40" s="233"/>
      <c r="U40" s="233"/>
      <c r="V40" s="233"/>
      <c r="W40" s="233"/>
      <c r="X40" s="233"/>
      <c r="Y40" s="233"/>
      <c r="Z40" s="233"/>
      <c r="AA40" s="233"/>
      <c r="AB40" s="233"/>
      <c r="AC40" s="233"/>
      <c r="AD40" s="233"/>
      <c r="AE40" s="233"/>
      <c r="AF40" s="233"/>
      <c r="AG40" s="233"/>
      <c r="AH40" s="233"/>
      <c r="AI40" s="233"/>
      <c r="AJ40" s="233"/>
      <c r="AK40" s="233"/>
      <c r="AL40" s="233"/>
      <c r="AM40" s="233"/>
      <c r="AN40" s="233"/>
      <c r="AO40" s="233"/>
      <c r="AP40" s="233"/>
      <c r="AQ40" s="233"/>
      <c r="AR40" s="233"/>
      <c r="AS40" s="233"/>
      <c r="AT40" s="233"/>
      <c r="AU40" s="233"/>
      <c r="AV40" s="233"/>
      <c r="AW40" s="233"/>
      <c r="AX40" s="233"/>
      <c r="AY40" s="233"/>
      <c r="AZ40" s="233"/>
      <c r="BA40" s="233"/>
      <c r="BB40" s="233"/>
      <c r="BC40" s="233"/>
      <c r="BD40" s="233"/>
      <c r="BE40" s="233"/>
      <c r="BF40" s="233"/>
      <c r="BG40" s="233"/>
      <c r="BH40" s="233"/>
      <c r="BI40" s="382"/>
      <c r="BJ40" s="382"/>
      <c r="BK40" s="382"/>
      <c r="BL40" s="382"/>
      <c r="BM40" s="382"/>
      <c r="BN40" s="382"/>
      <c r="BO40" s="382"/>
      <c r="BP40" s="382"/>
      <c r="BQ40" s="382"/>
      <c r="BR40" s="382"/>
      <c r="BS40" s="382"/>
      <c r="BT40" s="382"/>
      <c r="BU40" s="382"/>
      <c r="BV40" s="382"/>
    </row>
    <row r="41" spans="1:74" ht="11.1" customHeight="1" x14ac:dyDescent="0.2">
      <c r="A41" s="98" t="s">
        <v>59</v>
      </c>
      <c r="B41" s="200" t="s">
        <v>61</v>
      </c>
      <c r="C41" s="261">
        <v>5.54</v>
      </c>
      <c r="D41" s="261">
        <v>5.54</v>
      </c>
      <c r="E41" s="261">
        <v>5.54</v>
      </c>
      <c r="F41" s="261">
        <v>5.54</v>
      </c>
      <c r="G41" s="261">
        <v>5.54</v>
      </c>
      <c r="H41" s="261">
        <v>5.54</v>
      </c>
      <c r="I41" s="261">
        <v>5.54</v>
      </c>
      <c r="J41" s="261">
        <v>5.54</v>
      </c>
      <c r="K41" s="261">
        <v>5.54</v>
      </c>
      <c r="L41" s="261">
        <v>5.54</v>
      </c>
      <c r="M41" s="261">
        <v>5.54</v>
      </c>
      <c r="N41" s="261">
        <v>5.54</v>
      </c>
      <c r="O41" s="261">
        <v>5.96</v>
      </c>
      <c r="P41" s="261">
        <v>5.96</v>
      </c>
      <c r="Q41" s="261">
        <v>5.96</v>
      </c>
      <c r="R41" s="261">
        <v>5.96</v>
      </c>
      <c r="S41" s="261">
        <v>5.96</v>
      </c>
      <c r="T41" s="261">
        <v>5.96</v>
      </c>
      <c r="U41" s="261">
        <v>5.96</v>
      </c>
      <c r="V41" s="261">
        <v>5.96</v>
      </c>
      <c r="W41" s="261">
        <v>5.96</v>
      </c>
      <c r="X41" s="261">
        <v>5.96</v>
      </c>
      <c r="Y41" s="261">
        <v>5.96</v>
      </c>
      <c r="Z41" s="261">
        <v>5.96</v>
      </c>
      <c r="AA41" s="261">
        <v>6.28</v>
      </c>
      <c r="AB41" s="261">
        <v>6.28</v>
      </c>
      <c r="AC41" s="261">
        <v>6.28</v>
      </c>
      <c r="AD41" s="261">
        <v>6.28</v>
      </c>
      <c r="AE41" s="261">
        <v>6.28</v>
      </c>
      <c r="AF41" s="261">
        <v>6.28</v>
      </c>
      <c r="AG41" s="261">
        <v>6.28</v>
      </c>
      <c r="AH41" s="261">
        <v>6.28</v>
      </c>
      <c r="AI41" s="261">
        <v>6.28</v>
      </c>
      <c r="AJ41" s="261">
        <v>6.28</v>
      </c>
      <c r="AK41" s="261">
        <v>6.28</v>
      </c>
      <c r="AL41" s="261">
        <v>6.28</v>
      </c>
      <c r="AM41" s="261">
        <v>6.2344444444000002</v>
      </c>
      <c r="AN41" s="261">
        <v>6.2344444444000002</v>
      </c>
      <c r="AO41" s="261">
        <v>6.2344444444000002</v>
      </c>
      <c r="AP41" s="261">
        <v>6.2344444444000002</v>
      </c>
      <c r="AQ41" s="261">
        <v>6.2344444444000002</v>
      </c>
      <c r="AR41" s="261">
        <v>6.2344444444000002</v>
      </c>
      <c r="AS41" s="261">
        <v>6.2344444444000002</v>
      </c>
      <c r="AT41" s="261">
        <v>6.2344444444000002</v>
      </c>
      <c r="AU41" s="261">
        <v>6.2344444444000002</v>
      </c>
      <c r="AV41" s="261">
        <v>6.2344444444000002</v>
      </c>
      <c r="AW41" s="261">
        <v>6.2344444444000002</v>
      </c>
      <c r="AX41" s="261">
        <v>6.2344444444000002</v>
      </c>
      <c r="AY41" s="261">
        <v>6.1877777778</v>
      </c>
      <c r="AZ41" s="261">
        <v>6.1877777778</v>
      </c>
      <c r="BA41" s="261">
        <v>6.1877777778</v>
      </c>
      <c r="BB41" s="261">
        <v>6.1877777778</v>
      </c>
      <c r="BC41" s="261">
        <v>6.1877777778</v>
      </c>
      <c r="BD41" s="261">
        <v>6.1877777778</v>
      </c>
      <c r="BE41" s="261">
        <v>6.1877777778</v>
      </c>
      <c r="BF41" s="261">
        <v>6.1877777778</v>
      </c>
      <c r="BG41" s="261">
        <v>6.1877777778</v>
      </c>
      <c r="BH41" s="261">
        <v>6.1877777778</v>
      </c>
      <c r="BI41" s="384">
        <v>6.1877779999999998</v>
      </c>
      <c r="BJ41" s="384">
        <v>6.1877779999999998</v>
      </c>
      <c r="BK41" s="384">
        <v>6.0977779999999999</v>
      </c>
      <c r="BL41" s="384">
        <v>6.0977779999999999</v>
      </c>
      <c r="BM41" s="384">
        <v>6.0977779999999999</v>
      </c>
      <c r="BN41" s="384">
        <v>6.0977779999999999</v>
      </c>
      <c r="BO41" s="384">
        <v>6.0977779999999999</v>
      </c>
      <c r="BP41" s="384">
        <v>6.0977779999999999</v>
      </c>
      <c r="BQ41" s="384">
        <v>6.0977779999999999</v>
      </c>
      <c r="BR41" s="384">
        <v>6.0977779999999999</v>
      </c>
      <c r="BS41" s="384">
        <v>6.0977779999999999</v>
      </c>
      <c r="BT41" s="384">
        <v>6.0977779999999999</v>
      </c>
      <c r="BU41" s="384">
        <v>6.0977779999999999</v>
      </c>
      <c r="BV41" s="384">
        <v>6.0977779999999999</v>
      </c>
    </row>
    <row r="42" spans="1:74" ht="11.1" customHeight="1" x14ac:dyDescent="0.2">
      <c r="A42" s="98"/>
      <c r="B42" s="97" t="s">
        <v>57</v>
      </c>
      <c r="C42" s="232"/>
      <c r="D42" s="232"/>
      <c r="E42" s="232"/>
      <c r="F42" s="232"/>
      <c r="G42" s="232"/>
      <c r="H42" s="232"/>
      <c r="I42" s="232"/>
      <c r="J42" s="232"/>
      <c r="K42" s="232"/>
      <c r="L42" s="232"/>
      <c r="M42" s="232"/>
      <c r="N42" s="232"/>
      <c r="O42" s="232"/>
      <c r="P42" s="232"/>
      <c r="Q42" s="232"/>
      <c r="R42" s="232"/>
      <c r="S42" s="232"/>
      <c r="T42" s="232"/>
      <c r="U42" s="232"/>
      <c r="V42" s="232"/>
      <c r="W42" s="232"/>
      <c r="X42" s="232"/>
      <c r="Y42" s="232"/>
      <c r="Z42" s="232"/>
      <c r="AA42" s="232"/>
      <c r="AB42" s="232"/>
      <c r="AC42" s="232"/>
      <c r="AD42" s="232"/>
      <c r="AE42" s="232"/>
      <c r="AF42" s="232"/>
      <c r="AG42" s="232"/>
      <c r="AH42" s="232"/>
      <c r="AI42" s="232"/>
      <c r="AJ42" s="232"/>
      <c r="AK42" s="232"/>
      <c r="AL42" s="232"/>
      <c r="AM42" s="232"/>
      <c r="AN42" s="232"/>
      <c r="AO42" s="232"/>
      <c r="AP42" s="232"/>
      <c r="AQ42" s="232"/>
      <c r="AR42" s="232"/>
      <c r="AS42" s="232"/>
      <c r="AT42" s="232"/>
      <c r="AU42" s="232"/>
      <c r="AV42" s="232"/>
      <c r="AW42" s="232"/>
      <c r="AX42" s="232"/>
      <c r="AY42" s="232"/>
      <c r="AZ42" s="232"/>
      <c r="BA42" s="232"/>
      <c r="BB42" s="232"/>
      <c r="BC42" s="232"/>
      <c r="BD42" s="232"/>
      <c r="BE42" s="232"/>
      <c r="BF42" s="232"/>
      <c r="BG42" s="232"/>
      <c r="BH42" s="232"/>
      <c r="BI42" s="385"/>
      <c r="BJ42" s="385"/>
      <c r="BK42" s="385"/>
      <c r="BL42" s="385"/>
      <c r="BM42" s="385"/>
      <c r="BN42" s="385"/>
      <c r="BO42" s="385"/>
      <c r="BP42" s="385"/>
      <c r="BQ42" s="385"/>
      <c r="BR42" s="385"/>
      <c r="BS42" s="385"/>
      <c r="BT42" s="385"/>
      <c r="BU42" s="385"/>
      <c r="BV42" s="385"/>
    </row>
    <row r="43" spans="1:74" ht="11.1" customHeight="1" x14ac:dyDescent="0.2">
      <c r="A43" s="98" t="s">
        <v>735</v>
      </c>
      <c r="B43" s="200" t="s">
        <v>62</v>
      </c>
      <c r="C43" s="271">
        <v>0.25773271888999999</v>
      </c>
      <c r="D43" s="271">
        <v>0.26142857142999998</v>
      </c>
      <c r="E43" s="271">
        <v>0.25925806452</v>
      </c>
      <c r="F43" s="271">
        <v>0.26679999999999998</v>
      </c>
      <c r="G43" s="271">
        <v>0.26748847926000002</v>
      </c>
      <c r="H43" s="271">
        <v>0.26518095238</v>
      </c>
      <c r="I43" s="271">
        <v>0.26912442396000003</v>
      </c>
      <c r="J43" s="271">
        <v>0.26664976958999997</v>
      </c>
      <c r="K43" s="271">
        <v>0.26597142857</v>
      </c>
      <c r="L43" s="271">
        <v>0.26277880184000002</v>
      </c>
      <c r="M43" s="271">
        <v>0.26235714286</v>
      </c>
      <c r="N43" s="271">
        <v>0.25593087557999999</v>
      </c>
      <c r="O43" s="271">
        <v>0.26056221198000001</v>
      </c>
      <c r="P43" s="271">
        <v>0.26313775509999998</v>
      </c>
      <c r="Q43" s="271">
        <v>0.26265437788000001</v>
      </c>
      <c r="R43" s="271">
        <v>0.25745714285999999</v>
      </c>
      <c r="S43" s="271">
        <v>0.26544700460999998</v>
      </c>
      <c r="T43" s="271">
        <v>0.26558095238000001</v>
      </c>
      <c r="U43" s="271">
        <v>0.27088479262999998</v>
      </c>
      <c r="V43" s="271">
        <v>0.27330414746999998</v>
      </c>
      <c r="W43" s="271">
        <v>0.26722857143000001</v>
      </c>
      <c r="X43" s="271">
        <v>0.25998617512</v>
      </c>
      <c r="Y43" s="271">
        <v>0.26458095238000001</v>
      </c>
      <c r="Z43" s="271">
        <v>0.26270967742000001</v>
      </c>
      <c r="AA43" s="271">
        <v>0.26173732718999998</v>
      </c>
      <c r="AB43" s="271">
        <v>0.2465</v>
      </c>
      <c r="AC43" s="271">
        <v>0.23292626727999999</v>
      </c>
      <c r="AD43" s="271">
        <v>0.23733809523999999</v>
      </c>
      <c r="AE43" s="271">
        <v>0.24313364055</v>
      </c>
      <c r="AF43" s="271">
        <v>0.24679047619</v>
      </c>
      <c r="AG43" s="271">
        <v>0.24851152073999999</v>
      </c>
      <c r="AH43" s="271">
        <v>0.24896313364</v>
      </c>
      <c r="AI43" s="271">
        <v>0.24551428571</v>
      </c>
      <c r="AJ43" s="271">
        <v>0.23961751151999999</v>
      </c>
      <c r="AK43" s="271">
        <v>0.22372380952000001</v>
      </c>
      <c r="AL43" s="271">
        <v>0.21460829493</v>
      </c>
      <c r="AM43" s="271">
        <v>0.23306912442</v>
      </c>
      <c r="AN43" s="271">
        <v>0.2419408867</v>
      </c>
      <c r="AO43" s="271">
        <v>0.23995391704999999</v>
      </c>
      <c r="AP43" s="271">
        <v>0.24051428571</v>
      </c>
      <c r="AQ43" s="271">
        <v>0.25033179723999999</v>
      </c>
      <c r="AR43" s="271">
        <v>0.25108095238</v>
      </c>
      <c r="AS43" s="271">
        <v>0.24453917050999999</v>
      </c>
      <c r="AT43" s="271">
        <v>0.23815668203000001</v>
      </c>
      <c r="AU43" s="271">
        <v>0.23178571429</v>
      </c>
      <c r="AV43" s="271">
        <v>0.22693087558</v>
      </c>
      <c r="AW43" s="271">
        <v>0.22875238095</v>
      </c>
      <c r="AX43" s="271">
        <v>0.23537788018</v>
      </c>
      <c r="AY43" s="271">
        <v>0.24443317972</v>
      </c>
      <c r="AZ43" s="271">
        <v>0.25045918366999997</v>
      </c>
      <c r="BA43" s="271">
        <v>0.249</v>
      </c>
      <c r="BB43" s="271">
        <v>0.2465952381</v>
      </c>
      <c r="BC43" s="271">
        <v>0.24871889401</v>
      </c>
      <c r="BD43" s="271">
        <v>0.24690952381</v>
      </c>
      <c r="BE43" s="271">
        <v>0.25118433179999999</v>
      </c>
      <c r="BF43" s="271">
        <v>0.2512718894</v>
      </c>
      <c r="BG43" s="271">
        <v>0.24677142857000001</v>
      </c>
      <c r="BH43" s="271">
        <v>0.24839285714000001</v>
      </c>
      <c r="BI43" s="365">
        <v>0.23060600000000001</v>
      </c>
      <c r="BJ43" s="365">
        <v>0.2272248</v>
      </c>
      <c r="BK43" s="365">
        <v>0.26720519999999998</v>
      </c>
      <c r="BL43" s="365">
        <v>0.26603179999999998</v>
      </c>
      <c r="BM43" s="365">
        <v>0.2742156</v>
      </c>
      <c r="BN43" s="365">
        <v>0.25785269999999999</v>
      </c>
      <c r="BO43" s="365">
        <v>0.26300459999999998</v>
      </c>
      <c r="BP43" s="365">
        <v>0.25604939999999998</v>
      </c>
      <c r="BQ43" s="365">
        <v>0.2474027</v>
      </c>
      <c r="BR43" s="365">
        <v>0.23638590000000001</v>
      </c>
      <c r="BS43" s="365">
        <v>0.22823769999999999</v>
      </c>
      <c r="BT43" s="365">
        <v>0.2041772</v>
      </c>
      <c r="BU43" s="365">
        <v>0.2036347</v>
      </c>
      <c r="BV43" s="365">
        <v>0.21189920000000001</v>
      </c>
    </row>
    <row r="44" spans="1:74" ht="11.1" customHeight="1" x14ac:dyDescent="0.2">
      <c r="A44" s="98"/>
      <c r="B44" s="97" t="s">
        <v>58</v>
      </c>
      <c r="C44" s="232"/>
      <c r="D44" s="232"/>
      <c r="E44" s="232"/>
      <c r="F44" s="232"/>
      <c r="G44" s="232"/>
      <c r="H44" s="232"/>
      <c r="I44" s="232"/>
      <c r="J44" s="232"/>
      <c r="K44" s="232"/>
      <c r="L44" s="232"/>
      <c r="M44" s="232"/>
      <c r="N44" s="232"/>
      <c r="O44" s="232"/>
      <c r="P44" s="232"/>
      <c r="Q44" s="232"/>
      <c r="R44" s="232"/>
      <c r="S44" s="232"/>
      <c r="T44" s="232"/>
      <c r="U44" s="232"/>
      <c r="V44" s="232"/>
      <c r="W44" s="232"/>
      <c r="X44" s="232"/>
      <c r="Y44" s="232"/>
      <c r="Z44" s="232"/>
      <c r="AA44" s="232"/>
      <c r="AB44" s="232"/>
      <c r="AC44" s="232"/>
      <c r="AD44" s="232"/>
      <c r="AE44" s="232"/>
      <c r="AF44" s="232"/>
      <c r="AG44" s="232"/>
      <c r="AH44" s="232"/>
      <c r="AI44" s="232"/>
      <c r="AJ44" s="232"/>
      <c r="AK44" s="232"/>
      <c r="AL44" s="232"/>
      <c r="AM44" s="232"/>
      <c r="AN44" s="232"/>
      <c r="AO44" s="232"/>
      <c r="AP44" s="232"/>
      <c r="AQ44" s="232"/>
      <c r="AR44" s="232"/>
      <c r="AS44" s="232"/>
      <c r="AT44" s="232"/>
      <c r="AU44" s="232"/>
      <c r="AV44" s="232"/>
      <c r="AW44" s="232"/>
      <c r="AX44" s="232"/>
      <c r="AY44" s="232"/>
      <c r="AZ44" s="232"/>
      <c r="BA44" s="232"/>
      <c r="BB44" s="232"/>
      <c r="BC44" s="232"/>
      <c r="BD44" s="232"/>
      <c r="BE44" s="232"/>
      <c r="BF44" s="232"/>
      <c r="BG44" s="232"/>
      <c r="BH44" s="232"/>
      <c r="BI44" s="385"/>
      <c r="BJ44" s="385"/>
      <c r="BK44" s="385"/>
      <c r="BL44" s="385"/>
      <c r="BM44" s="385"/>
      <c r="BN44" s="385"/>
      <c r="BO44" s="385"/>
      <c r="BP44" s="385"/>
      <c r="BQ44" s="385"/>
      <c r="BR44" s="385"/>
      <c r="BS44" s="385"/>
      <c r="BT44" s="385"/>
      <c r="BU44" s="385"/>
      <c r="BV44" s="385"/>
    </row>
    <row r="45" spans="1:74" ht="11.1" customHeight="1" x14ac:dyDescent="0.2">
      <c r="A45" s="98" t="s">
        <v>663</v>
      </c>
      <c r="B45" s="201" t="s">
        <v>60</v>
      </c>
      <c r="C45" s="215">
        <v>2.34</v>
      </c>
      <c r="D45" s="215">
        <v>2.34</v>
      </c>
      <c r="E45" s="215">
        <v>2.35</v>
      </c>
      <c r="F45" s="215">
        <v>2.37</v>
      </c>
      <c r="G45" s="215">
        <v>2.37</v>
      </c>
      <c r="H45" s="215">
        <v>2.36</v>
      </c>
      <c r="I45" s="215">
        <v>2.31</v>
      </c>
      <c r="J45" s="215">
        <v>2.33</v>
      </c>
      <c r="K45" s="215">
        <v>2.35</v>
      </c>
      <c r="L45" s="215">
        <v>2.34</v>
      </c>
      <c r="M45" s="215">
        <v>2.33</v>
      </c>
      <c r="N45" s="215">
        <v>2.34</v>
      </c>
      <c r="O45" s="215">
        <v>2.29</v>
      </c>
      <c r="P45" s="215">
        <v>2.3199999999999998</v>
      </c>
      <c r="Q45" s="215">
        <v>2.36</v>
      </c>
      <c r="R45" s="215">
        <v>2.39</v>
      </c>
      <c r="S45" s="215">
        <v>2.4</v>
      </c>
      <c r="T45" s="215">
        <v>2.38</v>
      </c>
      <c r="U45" s="215">
        <v>2.38</v>
      </c>
      <c r="V45" s="215">
        <v>2.37</v>
      </c>
      <c r="W45" s="215">
        <v>2.37</v>
      </c>
      <c r="X45" s="215">
        <v>2.31</v>
      </c>
      <c r="Y45" s="215">
        <v>2.2999999999999998</v>
      </c>
      <c r="Z45" s="215">
        <v>2.5099999999999998</v>
      </c>
      <c r="AA45" s="215">
        <v>2.29</v>
      </c>
      <c r="AB45" s="215">
        <v>2.2599999999999998</v>
      </c>
      <c r="AC45" s="215">
        <v>2.2599999999999998</v>
      </c>
      <c r="AD45" s="215">
        <v>2.23</v>
      </c>
      <c r="AE45" s="215">
        <v>2.2599999999999998</v>
      </c>
      <c r="AF45" s="215">
        <v>2.25</v>
      </c>
      <c r="AG45" s="215">
        <v>2.21</v>
      </c>
      <c r="AH45" s="215">
        <v>2.23</v>
      </c>
      <c r="AI45" s="215">
        <v>2.2200000000000002</v>
      </c>
      <c r="AJ45" s="215">
        <v>2.15</v>
      </c>
      <c r="AK45" s="215">
        <v>2.15</v>
      </c>
      <c r="AL45" s="215">
        <v>2.16</v>
      </c>
      <c r="AM45" s="215">
        <v>2.12</v>
      </c>
      <c r="AN45" s="215">
        <v>2.11</v>
      </c>
      <c r="AO45" s="215">
        <v>2.1800000000000002</v>
      </c>
      <c r="AP45" s="215">
        <v>2.16</v>
      </c>
      <c r="AQ45" s="215">
        <v>2.16</v>
      </c>
      <c r="AR45" s="215">
        <v>2.1</v>
      </c>
      <c r="AS45" s="215">
        <v>2.11</v>
      </c>
      <c r="AT45" s="215">
        <v>2.11</v>
      </c>
      <c r="AU45" s="215">
        <v>2.12</v>
      </c>
      <c r="AV45" s="215">
        <v>2.08</v>
      </c>
      <c r="AW45" s="215">
        <v>2.09</v>
      </c>
      <c r="AX45" s="215">
        <v>2.08</v>
      </c>
      <c r="AY45" s="215">
        <v>2.09</v>
      </c>
      <c r="AZ45" s="215">
        <v>2.0699999999999998</v>
      </c>
      <c r="BA45" s="215">
        <v>2.08</v>
      </c>
      <c r="BB45" s="215">
        <v>2.11</v>
      </c>
      <c r="BC45" s="215">
        <v>2.13</v>
      </c>
      <c r="BD45" s="215">
        <v>2.11</v>
      </c>
      <c r="BE45" s="215">
        <v>2.09</v>
      </c>
      <c r="BF45" s="215">
        <v>2.08</v>
      </c>
      <c r="BG45" s="215">
        <v>2.218216</v>
      </c>
      <c r="BH45" s="215">
        <v>2.1998009999999999</v>
      </c>
      <c r="BI45" s="386">
        <v>2.185934</v>
      </c>
      <c r="BJ45" s="386">
        <v>2.1759119999999998</v>
      </c>
      <c r="BK45" s="386">
        <v>2.194169</v>
      </c>
      <c r="BL45" s="386">
        <v>2.2009150000000002</v>
      </c>
      <c r="BM45" s="386">
        <v>2.182099</v>
      </c>
      <c r="BN45" s="386">
        <v>2.193737</v>
      </c>
      <c r="BO45" s="386">
        <v>2.2028880000000002</v>
      </c>
      <c r="BP45" s="386">
        <v>2.1918579999999999</v>
      </c>
      <c r="BQ45" s="386">
        <v>2.1963910000000002</v>
      </c>
      <c r="BR45" s="386">
        <v>2.211741</v>
      </c>
      <c r="BS45" s="386">
        <v>2.220583</v>
      </c>
      <c r="BT45" s="386">
        <v>2.214461</v>
      </c>
      <c r="BU45" s="386">
        <v>2.1966929999999998</v>
      </c>
      <c r="BV45" s="386">
        <v>2.2107939999999999</v>
      </c>
    </row>
    <row r="46" spans="1:74" s="289" customFormat="1" ht="11.1" customHeight="1" x14ac:dyDescent="0.2">
      <c r="A46" s="93"/>
      <c r="B46" s="287"/>
      <c r="C46" s="288"/>
      <c r="D46" s="288"/>
      <c r="E46" s="288"/>
      <c r="F46" s="288"/>
      <c r="G46" s="288"/>
      <c r="H46" s="288"/>
      <c r="I46" s="288"/>
      <c r="J46" s="288"/>
      <c r="K46" s="288"/>
      <c r="L46" s="288"/>
      <c r="M46" s="288"/>
      <c r="N46" s="288"/>
      <c r="O46" s="288"/>
      <c r="P46" s="288"/>
      <c r="Q46" s="288"/>
      <c r="R46" s="288"/>
      <c r="S46" s="288"/>
      <c r="T46" s="288"/>
      <c r="U46" s="288"/>
      <c r="V46" s="288"/>
      <c r="W46" s="288"/>
      <c r="X46" s="288"/>
      <c r="Y46" s="288"/>
      <c r="Z46" s="288"/>
      <c r="AA46" s="288"/>
      <c r="AB46" s="288"/>
      <c r="AC46" s="288"/>
      <c r="AD46" s="288"/>
      <c r="AE46" s="288"/>
      <c r="AF46" s="288"/>
      <c r="AG46" s="288"/>
      <c r="AH46" s="288"/>
      <c r="AI46" s="288"/>
      <c r="AJ46" s="288"/>
      <c r="AK46" s="288"/>
      <c r="AL46" s="288"/>
      <c r="AM46" s="288"/>
      <c r="AN46" s="288"/>
      <c r="AO46" s="288"/>
      <c r="AP46" s="288"/>
      <c r="AQ46" s="288"/>
      <c r="AR46" s="288"/>
      <c r="AS46" s="288"/>
      <c r="AT46" s="288"/>
      <c r="AU46" s="288"/>
      <c r="AV46" s="288"/>
      <c r="AW46" s="288"/>
      <c r="AX46" s="288"/>
      <c r="AY46" s="387"/>
      <c r="AZ46" s="387"/>
      <c r="BA46" s="387"/>
      <c r="BB46" s="387"/>
      <c r="BC46" s="387"/>
      <c r="BD46" s="288"/>
      <c r="BE46" s="288"/>
      <c r="BF46" s="288"/>
      <c r="BG46" s="387"/>
      <c r="BH46" s="387"/>
      <c r="BI46" s="387"/>
      <c r="BJ46" s="387"/>
      <c r="BK46" s="387"/>
      <c r="BL46" s="387"/>
      <c r="BM46" s="387"/>
      <c r="BN46" s="387"/>
      <c r="BO46" s="387"/>
      <c r="BP46" s="387"/>
      <c r="BQ46" s="387"/>
      <c r="BR46" s="387"/>
      <c r="BS46" s="387"/>
      <c r="BT46" s="387"/>
      <c r="BU46" s="387"/>
      <c r="BV46" s="387"/>
    </row>
    <row r="47" spans="1:74" s="289" customFormat="1" ht="12" customHeight="1" x14ac:dyDescent="0.2">
      <c r="A47" s="93"/>
      <c r="B47" s="800" t="s">
        <v>1018</v>
      </c>
      <c r="C47" s="801"/>
      <c r="D47" s="801"/>
      <c r="E47" s="801"/>
      <c r="F47" s="801"/>
      <c r="G47" s="801"/>
      <c r="H47" s="801"/>
      <c r="I47" s="801"/>
      <c r="J47" s="801"/>
      <c r="K47" s="801"/>
      <c r="L47" s="801"/>
      <c r="M47" s="801"/>
      <c r="N47" s="801"/>
      <c r="O47" s="801"/>
      <c r="P47" s="801"/>
      <c r="Q47" s="801"/>
      <c r="AY47" s="521"/>
      <c r="AZ47" s="521"/>
      <c r="BA47" s="521"/>
      <c r="BB47" s="521"/>
      <c r="BC47" s="521"/>
      <c r="BD47" s="681"/>
      <c r="BE47" s="681"/>
      <c r="BF47" s="681"/>
      <c r="BG47" s="521"/>
      <c r="BH47" s="521"/>
      <c r="BI47" s="521"/>
      <c r="BJ47" s="521"/>
    </row>
    <row r="48" spans="1:74" s="456" customFormat="1" ht="12" customHeight="1" x14ac:dyDescent="0.2">
      <c r="A48" s="455"/>
      <c r="B48" s="857" t="s">
        <v>1085</v>
      </c>
      <c r="C48" s="823"/>
      <c r="D48" s="823"/>
      <c r="E48" s="823"/>
      <c r="F48" s="823"/>
      <c r="G48" s="823"/>
      <c r="H48" s="823"/>
      <c r="I48" s="823"/>
      <c r="J48" s="823"/>
      <c r="K48" s="823"/>
      <c r="L48" s="823"/>
      <c r="M48" s="823"/>
      <c r="N48" s="823"/>
      <c r="O48" s="823"/>
      <c r="P48" s="823"/>
      <c r="Q48" s="819"/>
      <c r="AY48" s="522"/>
      <c r="AZ48" s="522"/>
      <c r="BA48" s="522"/>
      <c r="BB48" s="522"/>
      <c r="BC48" s="522"/>
      <c r="BD48" s="682"/>
      <c r="BE48" s="682"/>
      <c r="BF48" s="682"/>
      <c r="BG48" s="522"/>
      <c r="BH48" s="522"/>
      <c r="BI48" s="522"/>
      <c r="BJ48" s="522"/>
    </row>
    <row r="49" spans="1:74" s="456" customFormat="1" ht="12" customHeight="1" x14ac:dyDescent="0.2">
      <c r="A49" s="455"/>
      <c r="B49" s="853" t="s">
        <v>1086</v>
      </c>
      <c r="C49" s="823"/>
      <c r="D49" s="823"/>
      <c r="E49" s="823"/>
      <c r="F49" s="823"/>
      <c r="G49" s="823"/>
      <c r="H49" s="823"/>
      <c r="I49" s="823"/>
      <c r="J49" s="823"/>
      <c r="K49" s="823"/>
      <c r="L49" s="823"/>
      <c r="M49" s="823"/>
      <c r="N49" s="823"/>
      <c r="O49" s="823"/>
      <c r="P49" s="823"/>
      <c r="Q49" s="819"/>
      <c r="AY49" s="522"/>
      <c r="AZ49" s="522"/>
      <c r="BA49" s="522"/>
      <c r="BB49" s="522"/>
      <c r="BC49" s="522"/>
      <c r="BD49" s="682"/>
      <c r="BE49" s="682"/>
      <c r="BF49" s="682"/>
      <c r="BG49" s="522"/>
      <c r="BH49" s="522"/>
      <c r="BI49" s="522"/>
      <c r="BJ49" s="522"/>
    </row>
    <row r="50" spans="1:74" s="456" customFormat="1" ht="12" customHeight="1" x14ac:dyDescent="0.2">
      <c r="A50" s="455"/>
      <c r="B50" s="857" t="s">
        <v>1087</v>
      </c>
      <c r="C50" s="823"/>
      <c r="D50" s="823"/>
      <c r="E50" s="823"/>
      <c r="F50" s="823"/>
      <c r="G50" s="823"/>
      <c r="H50" s="823"/>
      <c r="I50" s="823"/>
      <c r="J50" s="823"/>
      <c r="K50" s="823"/>
      <c r="L50" s="823"/>
      <c r="M50" s="823"/>
      <c r="N50" s="823"/>
      <c r="O50" s="823"/>
      <c r="P50" s="823"/>
      <c r="Q50" s="819"/>
      <c r="AY50" s="522"/>
      <c r="AZ50" s="522"/>
      <c r="BA50" s="522"/>
      <c r="BB50" s="522"/>
      <c r="BC50" s="522"/>
      <c r="BD50" s="682"/>
      <c r="BE50" s="682"/>
      <c r="BF50" s="682"/>
      <c r="BG50" s="522"/>
      <c r="BH50" s="522"/>
      <c r="BI50" s="522"/>
      <c r="BJ50" s="522"/>
    </row>
    <row r="51" spans="1:74" s="456" customFormat="1" ht="12" customHeight="1" x14ac:dyDescent="0.2">
      <c r="A51" s="455"/>
      <c r="B51" s="857" t="s">
        <v>101</v>
      </c>
      <c r="C51" s="823"/>
      <c r="D51" s="823"/>
      <c r="E51" s="823"/>
      <c r="F51" s="823"/>
      <c r="G51" s="823"/>
      <c r="H51" s="823"/>
      <c r="I51" s="823"/>
      <c r="J51" s="823"/>
      <c r="K51" s="823"/>
      <c r="L51" s="823"/>
      <c r="M51" s="823"/>
      <c r="N51" s="823"/>
      <c r="O51" s="823"/>
      <c r="P51" s="823"/>
      <c r="Q51" s="819"/>
      <c r="AY51" s="522"/>
      <c r="AZ51" s="522"/>
      <c r="BA51" s="522"/>
      <c r="BB51" s="522"/>
      <c r="BC51" s="522"/>
      <c r="BD51" s="682"/>
      <c r="BE51" s="682"/>
      <c r="BF51" s="682"/>
      <c r="BG51" s="522"/>
      <c r="BH51" s="522"/>
      <c r="BI51" s="522"/>
      <c r="BJ51" s="522"/>
    </row>
    <row r="52" spans="1:74" s="456" customFormat="1" ht="12" customHeight="1" x14ac:dyDescent="0.2">
      <c r="A52" s="455"/>
      <c r="B52" s="822" t="s">
        <v>1043</v>
      </c>
      <c r="C52" s="823"/>
      <c r="D52" s="823"/>
      <c r="E52" s="823"/>
      <c r="F52" s="823"/>
      <c r="G52" s="823"/>
      <c r="H52" s="823"/>
      <c r="I52" s="823"/>
      <c r="J52" s="823"/>
      <c r="K52" s="823"/>
      <c r="L52" s="823"/>
      <c r="M52" s="823"/>
      <c r="N52" s="823"/>
      <c r="O52" s="823"/>
      <c r="P52" s="823"/>
      <c r="Q52" s="819"/>
      <c r="AY52" s="522"/>
      <c r="AZ52" s="522"/>
      <c r="BA52" s="522"/>
      <c r="BB52" s="522"/>
      <c r="BC52" s="522"/>
      <c r="BD52" s="682"/>
      <c r="BE52" s="682"/>
      <c r="BF52" s="682"/>
      <c r="BG52" s="522"/>
      <c r="BH52" s="522"/>
      <c r="BI52" s="522"/>
      <c r="BJ52" s="522"/>
    </row>
    <row r="53" spans="1:74" s="456" customFormat="1" ht="22.35" customHeight="1" x14ac:dyDescent="0.2">
      <c r="A53" s="455"/>
      <c r="B53" s="822" t="s">
        <v>1088</v>
      </c>
      <c r="C53" s="823"/>
      <c r="D53" s="823"/>
      <c r="E53" s="823"/>
      <c r="F53" s="823"/>
      <c r="G53" s="823"/>
      <c r="H53" s="823"/>
      <c r="I53" s="823"/>
      <c r="J53" s="823"/>
      <c r="K53" s="823"/>
      <c r="L53" s="823"/>
      <c r="M53" s="823"/>
      <c r="N53" s="823"/>
      <c r="O53" s="823"/>
      <c r="P53" s="823"/>
      <c r="Q53" s="819"/>
      <c r="AY53" s="522"/>
      <c r="AZ53" s="522"/>
      <c r="BA53" s="522"/>
      <c r="BB53" s="522"/>
      <c r="BC53" s="522"/>
      <c r="BD53" s="682"/>
      <c r="BE53" s="682"/>
      <c r="BF53" s="682"/>
      <c r="BG53" s="522"/>
      <c r="BH53" s="522"/>
      <c r="BI53" s="522"/>
      <c r="BJ53" s="522"/>
    </row>
    <row r="54" spans="1:74" s="456" customFormat="1" ht="12" customHeight="1" x14ac:dyDescent="0.2">
      <c r="A54" s="455"/>
      <c r="B54" s="817" t="s">
        <v>1047</v>
      </c>
      <c r="C54" s="818"/>
      <c r="D54" s="818"/>
      <c r="E54" s="818"/>
      <c r="F54" s="818"/>
      <c r="G54" s="818"/>
      <c r="H54" s="818"/>
      <c r="I54" s="818"/>
      <c r="J54" s="818"/>
      <c r="K54" s="818"/>
      <c r="L54" s="818"/>
      <c r="M54" s="818"/>
      <c r="N54" s="818"/>
      <c r="O54" s="818"/>
      <c r="P54" s="818"/>
      <c r="Q54" s="819"/>
      <c r="AY54" s="522"/>
      <c r="AZ54" s="522"/>
      <c r="BA54" s="522"/>
      <c r="BB54" s="522"/>
      <c r="BC54" s="522"/>
      <c r="BD54" s="682"/>
      <c r="BE54" s="682"/>
      <c r="BF54" s="682"/>
      <c r="BG54" s="522"/>
      <c r="BH54" s="522"/>
      <c r="BI54" s="522"/>
      <c r="BJ54" s="522"/>
    </row>
    <row r="55" spans="1:74" s="457" customFormat="1" ht="12" customHeight="1" x14ac:dyDescent="0.2">
      <c r="A55" s="436"/>
      <c r="B55" s="831" t="s">
        <v>1156</v>
      </c>
      <c r="C55" s="819"/>
      <c r="D55" s="819"/>
      <c r="E55" s="819"/>
      <c r="F55" s="819"/>
      <c r="G55" s="819"/>
      <c r="H55" s="819"/>
      <c r="I55" s="819"/>
      <c r="J55" s="819"/>
      <c r="K55" s="819"/>
      <c r="L55" s="819"/>
      <c r="M55" s="819"/>
      <c r="N55" s="819"/>
      <c r="O55" s="819"/>
      <c r="P55" s="819"/>
      <c r="Q55" s="819"/>
      <c r="AY55" s="523"/>
      <c r="AZ55" s="523"/>
      <c r="BA55" s="523"/>
      <c r="BB55" s="523"/>
      <c r="BC55" s="523"/>
      <c r="BD55" s="683"/>
      <c r="BE55" s="683"/>
      <c r="BF55" s="683"/>
      <c r="BG55" s="523"/>
      <c r="BH55" s="523"/>
      <c r="BI55" s="523"/>
      <c r="BJ55" s="523"/>
    </row>
    <row r="56" spans="1:74" x14ac:dyDescent="0.2">
      <c r="BK56" s="388"/>
      <c r="BL56" s="388"/>
      <c r="BM56" s="388"/>
      <c r="BN56" s="388"/>
      <c r="BO56" s="388"/>
      <c r="BP56" s="388"/>
      <c r="BQ56" s="388"/>
      <c r="BR56" s="388"/>
      <c r="BS56" s="388"/>
      <c r="BT56" s="388"/>
      <c r="BU56" s="388"/>
      <c r="BV56" s="388"/>
    </row>
    <row r="57" spans="1:74" x14ac:dyDescent="0.2">
      <c r="BK57" s="388"/>
      <c r="BL57" s="388"/>
      <c r="BM57" s="388"/>
      <c r="BN57" s="388"/>
      <c r="BO57" s="388"/>
      <c r="BP57" s="388"/>
      <c r="BQ57" s="388"/>
      <c r="BR57" s="388"/>
      <c r="BS57" s="388"/>
      <c r="BT57" s="388"/>
      <c r="BU57" s="388"/>
      <c r="BV57" s="388"/>
    </row>
    <row r="58" spans="1:74" x14ac:dyDescent="0.2">
      <c r="BK58" s="388"/>
      <c r="BL58" s="388"/>
      <c r="BM58" s="388"/>
      <c r="BN58" s="388"/>
      <c r="BO58" s="388"/>
      <c r="BP58" s="388"/>
      <c r="BQ58" s="388"/>
      <c r="BR58" s="388"/>
      <c r="BS58" s="388"/>
      <c r="BT58" s="388"/>
      <c r="BU58" s="388"/>
      <c r="BV58" s="388"/>
    </row>
    <row r="59" spans="1:74" x14ac:dyDescent="0.2">
      <c r="BK59" s="388"/>
      <c r="BL59" s="388"/>
      <c r="BM59" s="388"/>
      <c r="BN59" s="388"/>
      <c r="BO59" s="388"/>
      <c r="BP59" s="388"/>
      <c r="BQ59" s="388"/>
      <c r="BR59" s="388"/>
      <c r="BS59" s="388"/>
      <c r="BT59" s="388"/>
      <c r="BU59" s="388"/>
      <c r="BV59" s="388"/>
    </row>
    <row r="60" spans="1:74" x14ac:dyDescent="0.2">
      <c r="BK60" s="388"/>
      <c r="BL60" s="388"/>
      <c r="BM60" s="388"/>
      <c r="BN60" s="388"/>
      <c r="BO60" s="388"/>
      <c r="BP60" s="388"/>
      <c r="BQ60" s="388"/>
      <c r="BR60" s="388"/>
      <c r="BS60" s="388"/>
      <c r="BT60" s="388"/>
      <c r="BU60" s="388"/>
      <c r="BV60" s="388"/>
    </row>
    <row r="61" spans="1:74" x14ac:dyDescent="0.2">
      <c r="BK61" s="388"/>
      <c r="BL61" s="388"/>
      <c r="BM61" s="388"/>
      <c r="BN61" s="388"/>
      <c r="BO61" s="388"/>
      <c r="BP61" s="388"/>
      <c r="BQ61" s="388"/>
      <c r="BR61" s="388"/>
      <c r="BS61" s="388"/>
      <c r="BT61" s="388"/>
      <c r="BU61" s="388"/>
      <c r="BV61" s="388"/>
    </row>
    <row r="62" spans="1:74" x14ac:dyDescent="0.2">
      <c r="BK62" s="388"/>
      <c r="BL62" s="388"/>
      <c r="BM62" s="388"/>
      <c r="BN62" s="388"/>
      <c r="BO62" s="388"/>
      <c r="BP62" s="388"/>
      <c r="BQ62" s="388"/>
      <c r="BR62" s="388"/>
      <c r="BS62" s="388"/>
      <c r="BT62" s="388"/>
      <c r="BU62" s="388"/>
      <c r="BV62" s="388"/>
    </row>
    <row r="63" spans="1:74" x14ac:dyDescent="0.2">
      <c r="BK63" s="388"/>
      <c r="BL63" s="388"/>
      <c r="BM63" s="388"/>
      <c r="BN63" s="388"/>
      <c r="BO63" s="388"/>
      <c r="BP63" s="388"/>
      <c r="BQ63" s="388"/>
      <c r="BR63" s="388"/>
      <c r="BS63" s="388"/>
      <c r="BT63" s="388"/>
      <c r="BU63" s="388"/>
      <c r="BV63" s="388"/>
    </row>
    <row r="64" spans="1:74" x14ac:dyDescent="0.2">
      <c r="BK64" s="388"/>
      <c r="BL64" s="388"/>
      <c r="BM64" s="388"/>
      <c r="BN64" s="388"/>
      <c r="BO64" s="388"/>
      <c r="BP64" s="388"/>
      <c r="BQ64" s="388"/>
      <c r="BR64" s="388"/>
      <c r="BS64" s="388"/>
      <c r="BT64" s="388"/>
      <c r="BU64" s="388"/>
      <c r="BV64" s="388"/>
    </row>
    <row r="65" spans="63:74" x14ac:dyDescent="0.2">
      <c r="BK65" s="388"/>
      <c r="BL65" s="388"/>
      <c r="BM65" s="388"/>
      <c r="BN65" s="388"/>
      <c r="BO65" s="388"/>
      <c r="BP65" s="388"/>
      <c r="BQ65" s="388"/>
      <c r="BR65" s="388"/>
      <c r="BS65" s="388"/>
      <c r="BT65" s="388"/>
      <c r="BU65" s="388"/>
      <c r="BV65" s="388"/>
    </row>
    <row r="66" spans="63:74" x14ac:dyDescent="0.2">
      <c r="BK66" s="388"/>
      <c r="BL66" s="388"/>
      <c r="BM66" s="388"/>
      <c r="BN66" s="388"/>
      <c r="BO66" s="388"/>
      <c r="BP66" s="388"/>
      <c r="BQ66" s="388"/>
      <c r="BR66" s="388"/>
      <c r="BS66" s="388"/>
      <c r="BT66" s="388"/>
      <c r="BU66" s="388"/>
      <c r="BV66" s="388"/>
    </row>
    <row r="67" spans="63:74" x14ac:dyDescent="0.2">
      <c r="BK67" s="388"/>
      <c r="BL67" s="388"/>
      <c r="BM67" s="388"/>
      <c r="BN67" s="388"/>
      <c r="BO67" s="388"/>
      <c r="BP67" s="388"/>
      <c r="BQ67" s="388"/>
      <c r="BR67" s="388"/>
      <c r="BS67" s="388"/>
      <c r="BT67" s="388"/>
      <c r="BU67" s="388"/>
      <c r="BV67" s="388"/>
    </row>
    <row r="68" spans="63:74" x14ac:dyDescent="0.2">
      <c r="BK68" s="388"/>
      <c r="BL68" s="388"/>
      <c r="BM68" s="388"/>
      <c r="BN68" s="388"/>
      <c r="BO68" s="388"/>
      <c r="BP68" s="388"/>
      <c r="BQ68" s="388"/>
      <c r="BR68" s="388"/>
      <c r="BS68" s="388"/>
      <c r="BT68" s="388"/>
      <c r="BU68" s="388"/>
      <c r="BV68" s="388"/>
    </row>
    <row r="69" spans="63:74" x14ac:dyDescent="0.2">
      <c r="BK69" s="388"/>
      <c r="BL69" s="388"/>
      <c r="BM69" s="388"/>
      <c r="BN69" s="388"/>
      <c r="BO69" s="388"/>
      <c r="BP69" s="388"/>
      <c r="BQ69" s="388"/>
      <c r="BR69" s="388"/>
      <c r="BS69" s="388"/>
      <c r="BT69" s="388"/>
      <c r="BU69" s="388"/>
      <c r="BV69" s="388"/>
    </row>
    <row r="70" spans="63:74" x14ac:dyDescent="0.2">
      <c r="BK70" s="388"/>
      <c r="BL70" s="388"/>
      <c r="BM70" s="388"/>
      <c r="BN70" s="388"/>
      <c r="BO70" s="388"/>
      <c r="BP70" s="388"/>
      <c r="BQ70" s="388"/>
      <c r="BR70" s="388"/>
      <c r="BS70" s="388"/>
      <c r="BT70" s="388"/>
      <c r="BU70" s="388"/>
      <c r="BV70" s="388"/>
    </row>
    <row r="71" spans="63:74" x14ac:dyDescent="0.2">
      <c r="BK71" s="388"/>
      <c r="BL71" s="388"/>
      <c r="BM71" s="388"/>
      <c r="BN71" s="388"/>
      <c r="BO71" s="388"/>
      <c r="BP71" s="388"/>
      <c r="BQ71" s="388"/>
      <c r="BR71" s="388"/>
      <c r="BS71" s="388"/>
      <c r="BT71" s="388"/>
      <c r="BU71" s="388"/>
      <c r="BV71" s="388"/>
    </row>
    <row r="72" spans="63:74" x14ac:dyDescent="0.2">
      <c r="BK72" s="388"/>
      <c r="BL72" s="388"/>
      <c r="BM72" s="388"/>
      <c r="BN72" s="388"/>
      <c r="BO72" s="388"/>
      <c r="BP72" s="388"/>
      <c r="BQ72" s="388"/>
      <c r="BR72" s="388"/>
      <c r="BS72" s="388"/>
      <c r="BT72" s="388"/>
      <c r="BU72" s="388"/>
      <c r="BV72" s="388"/>
    </row>
    <row r="73" spans="63:74" x14ac:dyDescent="0.2">
      <c r="BK73" s="388"/>
      <c r="BL73" s="388"/>
      <c r="BM73" s="388"/>
      <c r="BN73" s="388"/>
      <c r="BO73" s="388"/>
      <c r="BP73" s="388"/>
      <c r="BQ73" s="388"/>
      <c r="BR73" s="388"/>
      <c r="BS73" s="388"/>
      <c r="BT73" s="388"/>
      <c r="BU73" s="388"/>
      <c r="BV73" s="388"/>
    </row>
    <row r="74" spans="63:74" x14ac:dyDescent="0.2">
      <c r="BK74" s="388"/>
      <c r="BL74" s="388"/>
      <c r="BM74" s="388"/>
      <c r="BN74" s="388"/>
      <c r="BO74" s="388"/>
      <c r="BP74" s="388"/>
      <c r="BQ74" s="388"/>
      <c r="BR74" s="388"/>
      <c r="BS74" s="388"/>
      <c r="BT74" s="388"/>
      <c r="BU74" s="388"/>
      <c r="BV74" s="388"/>
    </row>
    <row r="75" spans="63:74" x14ac:dyDescent="0.2">
      <c r="BK75" s="388"/>
      <c r="BL75" s="388"/>
      <c r="BM75" s="388"/>
      <c r="BN75" s="388"/>
      <c r="BO75" s="388"/>
      <c r="BP75" s="388"/>
      <c r="BQ75" s="388"/>
      <c r="BR75" s="388"/>
      <c r="BS75" s="388"/>
      <c r="BT75" s="388"/>
      <c r="BU75" s="388"/>
      <c r="BV75" s="388"/>
    </row>
    <row r="76" spans="63:74" x14ac:dyDescent="0.2">
      <c r="BK76" s="388"/>
      <c r="BL76" s="388"/>
      <c r="BM76" s="388"/>
      <c r="BN76" s="388"/>
      <c r="BO76" s="388"/>
      <c r="BP76" s="388"/>
      <c r="BQ76" s="388"/>
      <c r="BR76" s="388"/>
      <c r="BS76" s="388"/>
      <c r="BT76" s="388"/>
      <c r="BU76" s="388"/>
      <c r="BV76" s="388"/>
    </row>
    <row r="77" spans="63:74" x14ac:dyDescent="0.2">
      <c r="BK77" s="388"/>
      <c r="BL77" s="388"/>
      <c r="BM77" s="388"/>
      <c r="BN77" s="388"/>
      <c r="BO77" s="388"/>
      <c r="BP77" s="388"/>
      <c r="BQ77" s="388"/>
      <c r="BR77" s="388"/>
      <c r="BS77" s="388"/>
      <c r="BT77" s="388"/>
      <c r="BU77" s="388"/>
      <c r="BV77" s="388"/>
    </row>
    <row r="78" spans="63:74" x14ac:dyDescent="0.2">
      <c r="BK78" s="388"/>
      <c r="BL78" s="388"/>
      <c r="BM78" s="388"/>
      <c r="BN78" s="388"/>
      <c r="BO78" s="388"/>
      <c r="BP78" s="388"/>
      <c r="BQ78" s="388"/>
      <c r="BR78" s="388"/>
      <c r="BS78" s="388"/>
      <c r="BT78" s="388"/>
      <c r="BU78" s="388"/>
      <c r="BV78" s="388"/>
    </row>
    <row r="79" spans="63:74" x14ac:dyDescent="0.2">
      <c r="BK79" s="388"/>
      <c r="BL79" s="388"/>
      <c r="BM79" s="388"/>
      <c r="BN79" s="388"/>
      <c r="BO79" s="388"/>
      <c r="BP79" s="388"/>
      <c r="BQ79" s="388"/>
      <c r="BR79" s="388"/>
      <c r="BS79" s="388"/>
      <c r="BT79" s="388"/>
      <c r="BU79" s="388"/>
      <c r="BV79" s="388"/>
    </row>
    <row r="80" spans="63:74" x14ac:dyDescent="0.2">
      <c r="BK80" s="388"/>
      <c r="BL80" s="388"/>
      <c r="BM80" s="388"/>
      <c r="BN80" s="388"/>
      <c r="BO80" s="388"/>
      <c r="BP80" s="388"/>
      <c r="BQ80" s="388"/>
      <c r="BR80" s="388"/>
      <c r="BS80" s="388"/>
      <c r="BT80" s="388"/>
      <c r="BU80" s="388"/>
      <c r="BV80" s="388"/>
    </row>
    <row r="81" spans="63:74" x14ac:dyDescent="0.2">
      <c r="BK81" s="388"/>
      <c r="BL81" s="388"/>
      <c r="BM81" s="388"/>
      <c r="BN81" s="388"/>
      <c r="BO81" s="388"/>
      <c r="BP81" s="388"/>
      <c r="BQ81" s="388"/>
      <c r="BR81" s="388"/>
      <c r="BS81" s="388"/>
      <c r="BT81" s="388"/>
      <c r="BU81" s="388"/>
      <c r="BV81" s="388"/>
    </row>
    <row r="82" spans="63:74" x14ac:dyDescent="0.2">
      <c r="BK82" s="388"/>
      <c r="BL82" s="388"/>
      <c r="BM82" s="388"/>
      <c r="BN82" s="388"/>
      <c r="BO82" s="388"/>
      <c r="BP82" s="388"/>
      <c r="BQ82" s="388"/>
      <c r="BR82" s="388"/>
      <c r="BS82" s="388"/>
      <c r="BT82" s="388"/>
      <c r="BU82" s="388"/>
      <c r="BV82" s="388"/>
    </row>
    <row r="83" spans="63:74" x14ac:dyDescent="0.2">
      <c r="BK83" s="388"/>
      <c r="BL83" s="388"/>
      <c r="BM83" s="388"/>
      <c r="BN83" s="388"/>
      <c r="BO83" s="388"/>
      <c r="BP83" s="388"/>
      <c r="BQ83" s="388"/>
      <c r="BR83" s="388"/>
      <c r="BS83" s="388"/>
      <c r="BT83" s="388"/>
      <c r="BU83" s="388"/>
      <c r="BV83" s="388"/>
    </row>
    <row r="84" spans="63:74" x14ac:dyDescent="0.2">
      <c r="BK84" s="388"/>
      <c r="BL84" s="388"/>
      <c r="BM84" s="388"/>
      <c r="BN84" s="388"/>
      <c r="BO84" s="388"/>
      <c r="BP84" s="388"/>
      <c r="BQ84" s="388"/>
      <c r="BR84" s="388"/>
      <c r="BS84" s="388"/>
      <c r="BT84" s="388"/>
      <c r="BU84" s="388"/>
      <c r="BV84" s="388"/>
    </row>
    <row r="85" spans="63:74" x14ac:dyDescent="0.2">
      <c r="BK85" s="388"/>
      <c r="BL85" s="388"/>
      <c r="BM85" s="388"/>
      <c r="BN85" s="388"/>
      <c r="BO85" s="388"/>
      <c r="BP85" s="388"/>
      <c r="BQ85" s="388"/>
      <c r="BR85" s="388"/>
      <c r="BS85" s="388"/>
      <c r="BT85" s="388"/>
      <c r="BU85" s="388"/>
      <c r="BV85" s="388"/>
    </row>
    <row r="86" spans="63:74" x14ac:dyDescent="0.2">
      <c r="BK86" s="388"/>
      <c r="BL86" s="388"/>
      <c r="BM86" s="388"/>
      <c r="BN86" s="388"/>
      <c r="BO86" s="388"/>
      <c r="BP86" s="388"/>
      <c r="BQ86" s="388"/>
      <c r="BR86" s="388"/>
      <c r="BS86" s="388"/>
      <c r="BT86" s="388"/>
      <c r="BU86" s="388"/>
      <c r="BV86" s="388"/>
    </row>
    <row r="87" spans="63:74" x14ac:dyDescent="0.2">
      <c r="BK87" s="388"/>
      <c r="BL87" s="388"/>
      <c r="BM87" s="388"/>
      <c r="BN87" s="388"/>
      <c r="BO87" s="388"/>
      <c r="BP87" s="388"/>
      <c r="BQ87" s="388"/>
      <c r="BR87" s="388"/>
      <c r="BS87" s="388"/>
      <c r="BT87" s="388"/>
      <c r="BU87" s="388"/>
      <c r="BV87" s="388"/>
    </row>
    <row r="88" spans="63:74" x14ac:dyDescent="0.2">
      <c r="BK88" s="388"/>
      <c r="BL88" s="388"/>
      <c r="BM88" s="388"/>
      <c r="BN88" s="388"/>
      <c r="BO88" s="388"/>
      <c r="BP88" s="388"/>
      <c r="BQ88" s="388"/>
      <c r="BR88" s="388"/>
      <c r="BS88" s="388"/>
      <c r="BT88" s="388"/>
      <c r="BU88" s="388"/>
      <c r="BV88" s="388"/>
    </row>
    <row r="89" spans="63:74" x14ac:dyDescent="0.2">
      <c r="BK89" s="388"/>
      <c r="BL89" s="388"/>
      <c r="BM89" s="388"/>
      <c r="BN89" s="388"/>
      <c r="BO89" s="388"/>
      <c r="BP89" s="388"/>
      <c r="BQ89" s="388"/>
      <c r="BR89" s="388"/>
      <c r="BS89" s="388"/>
      <c r="BT89" s="388"/>
      <c r="BU89" s="388"/>
      <c r="BV89" s="388"/>
    </row>
    <row r="90" spans="63:74" x14ac:dyDescent="0.2">
      <c r="BK90" s="388"/>
      <c r="BL90" s="388"/>
      <c r="BM90" s="388"/>
      <c r="BN90" s="388"/>
      <c r="BO90" s="388"/>
      <c r="BP90" s="388"/>
      <c r="BQ90" s="388"/>
      <c r="BR90" s="388"/>
      <c r="BS90" s="388"/>
      <c r="BT90" s="388"/>
      <c r="BU90" s="388"/>
      <c r="BV90" s="388"/>
    </row>
    <row r="91" spans="63:74" x14ac:dyDescent="0.2">
      <c r="BK91" s="388"/>
      <c r="BL91" s="388"/>
      <c r="BM91" s="388"/>
      <c r="BN91" s="388"/>
      <c r="BO91" s="388"/>
      <c r="BP91" s="388"/>
      <c r="BQ91" s="388"/>
      <c r="BR91" s="388"/>
      <c r="BS91" s="388"/>
      <c r="BT91" s="388"/>
      <c r="BU91" s="388"/>
      <c r="BV91" s="388"/>
    </row>
    <row r="92" spans="63:74" x14ac:dyDescent="0.2">
      <c r="BK92" s="388"/>
      <c r="BL92" s="388"/>
      <c r="BM92" s="388"/>
      <c r="BN92" s="388"/>
      <c r="BO92" s="388"/>
      <c r="BP92" s="388"/>
      <c r="BQ92" s="388"/>
      <c r="BR92" s="388"/>
      <c r="BS92" s="388"/>
      <c r="BT92" s="388"/>
      <c r="BU92" s="388"/>
      <c r="BV92" s="388"/>
    </row>
    <row r="93" spans="63:74" x14ac:dyDescent="0.2">
      <c r="BK93" s="388"/>
      <c r="BL93" s="388"/>
      <c r="BM93" s="388"/>
      <c r="BN93" s="388"/>
      <c r="BO93" s="388"/>
      <c r="BP93" s="388"/>
      <c r="BQ93" s="388"/>
      <c r="BR93" s="388"/>
      <c r="BS93" s="388"/>
      <c r="BT93" s="388"/>
      <c r="BU93" s="388"/>
      <c r="BV93" s="388"/>
    </row>
    <row r="94" spans="63:74" x14ac:dyDescent="0.2">
      <c r="BK94" s="388"/>
      <c r="BL94" s="388"/>
      <c r="BM94" s="388"/>
      <c r="BN94" s="388"/>
      <c r="BO94" s="388"/>
      <c r="BP94" s="388"/>
      <c r="BQ94" s="388"/>
      <c r="BR94" s="388"/>
      <c r="BS94" s="388"/>
      <c r="BT94" s="388"/>
      <c r="BU94" s="388"/>
      <c r="BV94" s="388"/>
    </row>
    <row r="95" spans="63:74" x14ac:dyDescent="0.2">
      <c r="BK95" s="388"/>
      <c r="BL95" s="388"/>
      <c r="BM95" s="388"/>
      <c r="BN95" s="388"/>
      <c r="BO95" s="388"/>
      <c r="BP95" s="388"/>
      <c r="BQ95" s="388"/>
      <c r="BR95" s="388"/>
      <c r="BS95" s="388"/>
      <c r="BT95" s="388"/>
      <c r="BU95" s="388"/>
      <c r="BV95" s="388"/>
    </row>
    <row r="96" spans="63:74" x14ac:dyDescent="0.2">
      <c r="BK96" s="388"/>
      <c r="BL96" s="388"/>
      <c r="BM96" s="388"/>
      <c r="BN96" s="388"/>
      <c r="BO96" s="388"/>
      <c r="BP96" s="388"/>
      <c r="BQ96" s="388"/>
      <c r="BR96" s="388"/>
      <c r="BS96" s="388"/>
      <c r="BT96" s="388"/>
      <c r="BU96" s="388"/>
      <c r="BV96" s="388"/>
    </row>
    <row r="97" spans="63:74" x14ac:dyDescent="0.2">
      <c r="BK97" s="388"/>
      <c r="BL97" s="388"/>
      <c r="BM97" s="388"/>
      <c r="BN97" s="388"/>
      <c r="BO97" s="388"/>
      <c r="BP97" s="388"/>
      <c r="BQ97" s="388"/>
      <c r="BR97" s="388"/>
      <c r="BS97" s="388"/>
      <c r="BT97" s="388"/>
      <c r="BU97" s="388"/>
      <c r="BV97" s="388"/>
    </row>
    <row r="98" spans="63:74" x14ac:dyDescent="0.2">
      <c r="BK98" s="388"/>
      <c r="BL98" s="388"/>
      <c r="BM98" s="388"/>
      <c r="BN98" s="388"/>
      <c r="BO98" s="388"/>
      <c r="BP98" s="388"/>
      <c r="BQ98" s="388"/>
      <c r="BR98" s="388"/>
      <c r="BS98" s="388"/>
      <c r="BT98" s="388"/>
      <c r="BU98" s="388"/>
      <c r="BV98" s="388"/>
    </row>
    <row r="99" spans="63:74" x14ac:dyDescent="0.2">
      <c r="BK99" s="388"/>
      <c r="BL99" s="388"/>
      <c r="BM99" s="388"/>
      <c r="BN99" s="388"/>
      <c r="BO99" s="388"/>
      <c r="BP99" s="388"/>
      <c r="BQ99" s="388"/>
      <c r="BR99" s="388"/>
      <c r="BS99" s="388"/>
      <c r="BT99" s="388"/>
      <c r="BU99" s="388"/>
      <c r="BV99" s="388"/>
    </row>
    <row r="100" spans="63:74" x14ac:dyDescent="0.2">
      <c r="BK100" s="388"/>
      <c r="BL100" s="388"/>
      <c r="BM100" s="388"/>
      <c r="BN100" s="388"/>
      <c r="BO100" s="388"/>
      <c r="BP100" s="388"/>
      <c r="BQ100" s="388"/>
      <c r="BR100" s="388"/>
      <c r="BS100" s="388"/>
      <c r="BT100" s="388"/>
      <c r="BU100" s="388"/>
      <c r="BV100" s="388"/>
    </row>
    <row r="101" spans="63:74" x14ac:dyDescent="0.2">
      <c r="BK101" s="388"/>
      <c r="BL101" s="388"/>
      <c r="BM101" s="388"/>
      <c r="BN101" s="388"/>
      <c r="BO101" s="388"/>
      <c r="BP101" s="388"/>
      <c r="BQ101" s="388"/>
      <c r="BR101" s="388"/>
      <c r="BS101" s="388"/>
      <c r="BT101" s="388"/>
      <c r="BU101" s="388"/>
      <c r="BV101" s="388"/>
    </row>
    <row r="102" spans="63:74" x14ac:dyDescent="0.2">
      <c r="BK102" s="388"/>
      <c r="BL102" s="388"/>
      <c r="BM102" s="388"/>
      <c r="BN102" s="388"/>
      <c r="BO102" s="388"/>
      <c r="BP102" s="388"/>
      <c r="BQ102" s="388"/>
      <c r="BR102" s="388"/>
      <c r="BS102" s="388"/>
      <c r="BT102" s="388"/>
      <c r="BU102" s="388"/>
      <c r="BV102" s="388"/>
    </row>
    <row r="103" spans="63:74" x14ac:dyDescent="0.2">
      <c r="BK103" s="388"/>
      <c r="BL103" s="388"/>
      <c r="BM103" s="388"/>
      <c r="BN103" s="388"/>
      <c r="BO103" s="388"/>
      <c r="BP103" s="388"/>
      <c r="BQ103" s="388"/>
      <c r="BR103" s="388"/>
      <c r="BS103" s="388"/>
      <c r="BT103" s="388"/>
      <c r="BU103" s="388"/>
      <c r="BV103" s="388"/>
    </row>
    <row r="104" spans="63:74" x14ac:dyDescent="0.2">
      <c r="BK104" s="388"/>
      <c r="BL104" s="388"/>
      <c r="BM104" s="388"/>
      <c r="BN104" s="388"/>
      <c r="BO104" s="388"/>
      <c r="BP104" s="388"/>
      <c r="BQ104" s="388"/>
      <c r="BR104" s="388"/>
      <c r="BS104" s="388"/>
      <c r="BT104" s="388"/>
      <c r="BU104" s="388"/>
      <c r="BV104" s="388"/>
    </row>
    <row r="105" spans="63:74" x14ac:dyDescent="0.2">
      <c r="BK105" s="388"/>
      <c r="BL105" s="388"/>
      <c r="BM105" s="388"/>
      <c r="BN105" s="388"/>
      <c r="BO105" s="388"/>
      <c r="BP105" s="388"/>
      <c r="BQ105" s="388"/>
      <c r="BR105" s="388"/>
      <c r="BS105" s="388"/>
      <c r="BT105" s="388"/>
      <c r="BU105" s="388"/>
      <c r="BV105" s="388"/>
    </row>
    <row r="106" spans="63:74" x14ac:dyDescent="0.2">
      <c r="BK106" s="388"/>
      <c r="BL106" s="388"/>
      <c r="BM106" s="388"/>
      <c r="BN106" s="388"/>
      <c r="BO106" s="388"/>
      <c r="BP106" s="388"/>
      <c r="BQ106" s="388"/>
      <c r="BR106" s="388"/>
      <c r="BS106" s="388"/>
      <c r="BT106" s="388"/>
      <c r="BU106" s="388"/>
      <c r="BV106" s="388"/>
    </row>
    <row r="107" spans="63:74" x14ac:dyDescent="0.2">
      <c r="BK107" s="388"/>
      <c r="BL107" s="388"/>
      <c r="BM107" s="388"/>
      <c r="BN107" s="388"/>
      <c r="BO107" s="388"/>
      <c r="BP107" s="388"/>
      <c r="BQ107" s="388"/>
      <c r="BR107" s="388"/>
      <c r="BS107" s="388"/>
      <c r="BT107" s="388"/>
      <c r="BU107" s="388"/>
      <c r="BV107" s="388"/>
    </row>
    <row r="108" spans="63:74" x14ac:dyDescent="0.2">
      <c r="BK108" s="388"/>
      <c r="BL108" s="388"/>
      <c r="BM108" s="388"/>
      <c r="BN108" s="388"/>
      <c r="BO108" s="388"/>
      <c r="BP108" s="388"/>
      <c r="BQ108" s="388"/>
      <c r="BR108" s="388"/>
      <c r="BS108" s="388"/>
      <c r="BT108" s="388"/>
      <c r="BU108" s="388"/>
      <c r="BV108" s="388"/>
    </row>
    <row r="109" spans="63:74" x14ac:dyDescent="0.2">
      <c r="BK109" s="388"/>
      <c r="BL109" s="388"/>
      <c r="BM109" s="388"/>
      <c r="BN109" s="388"/>
      <c r="BO109" s="388"/>
      <c r="BP109" s="388"/>
      <c r="BQ109" s="388"/>
      <c r="BR109" s="388"/>
      <c r="BS109" s="388"/>
      <c r="BT109" s="388"/>
      <c r="BU109" s="388"/>
      <c r="BV109" s="388"/>
    </row>
    <row r="110" spans="63:74" x14ac:dyDescent="0.2">
      <c r="BK110" s="388"/>
      <c r="BL110" s="388"/>
      <c r="BM110" s="388"/>
      <c r="BN110" s="388"/>
      <c r="BO110" s="388"/>
      <c r="BP110" s="388"/>
      <c r="BQ110" s="388"/>
      <c r="BR110" s="388"/>
      <c r="BS110" s="388"/>
      <c r="BT110" s="388"/>
      <c r="BU110" s="388"/>
      <c r="BV110" s="388"/>
    </row>
    <row r="111" spans="63:74" x14ac:dyDescent="0.2">
      <c r="BK111" s="388"/>
      <c r="BL111" s="388"/>
      <c r="BM111" s="388"/>
      <c r="BN111" s="388"/>
      <c r="BO111" s="388"/>
      <c r="BP111" s="388"/>
      <c r="BQ111" s="388"/>
      <c r="BR111" s="388"/>
      <c r="BS111" s="388"/>
      <c r="BT111" s="388"/>
      <c r="BU111" s="388"/>
      <c r="BV111" s="388"/>
    </row>
    <row r="112" spans="63:74" x14ac:dyDescent="0.2">
      <c r="BK112" s="388"/>
      <c r="BL112" s="388"/>
      <c r="BM112" s="388"/>
      <c r="BN112" s="388"/>
      <c r="BO112" s="388"/>
      <c r="BP112" s="388"/>
      <c r="BQ112" s="388"/>
      <c r="BR112" s="388"/>
      <c r="BS112" s="388"/>
      <c r="BT112" s="388"/>
      <c r="BU112" s="388"/>
      <c r="BV112" s="388"/>
    </row>
    <row r="113" spans="63:74" x14ac:dyDescent="0.2">
      <c r="BK113" s="388"/>
      <c r="BL113" s="388"/>
      <c r="BM113" s="388"/>
      <c r="BN113" s="388"/>
      <c r="BO113" s="388"/>
      <c r="BP113" s="388"/>
      <c r="BQ113" s="388"/>
      <c r="BR113" s="388"/>
      <c r="BS113" s="388"/>
      <c r="BT113" s="388"/>
      <c r="BU113" s="388"/>
      <c r="BV113" s="388"/>
    </row>
    <row r="114" spans="63:74" x14ac:dyDescent="0.2">
      <c r="BK114" s="388"/>
      <c r="BL114" s="388"/>
      <c r="BM114" s="388"/>
      <c r="BN114" s="388"/>
      <c r="BO114" s="388"/>
      <c r="BP114" s="388"/>
      <c r="BQ114" s="388"/>
      <c r="BR114" s="388"/>
      <c r="BS114" s="388"/>
      <c r="BT114" s="388"/>
      <c r="BU114" s="388"/>
      <c r="BV114" s="388"/>
    </row>
    <row r="115" spans="63:74" x14ac:dyDescent="0.2">
      <c r="BK115" s="388"/>
      <c r="BL115" s="388"/>
      <c r="BM115" s="388"/>
      <c r="BN115" s="388"/>
      <c r="BO115" s="388"/>
      <c r="BP115" s="388"/>
      <c r="BQ115" s="388"/>
      <c r="BR115" s="388"/>
      <c r="BS115" s="388"/>
      <c r="BT115" s="388"/>
      <c r="BU115" s="388"/>
      <c r="BV115" s="388"/>
    </row>
    <row r="116" spans="63:74" x14ac:dyDescent="0.2">
      <c r="BK116" s="388"/>
      <c r="BL116" s="388"/>
      <c r="BM116" s="388"/>
      <c r="BN116" s="388"/>
      <c r="BO116" s="388"/>
      <c r="BP116" s="388"/>
      <c r="BQ116" s="388"/>
      <c r="BR116" s="388"/>
      <c r="BS116" s="388"/>
      <c r="BT116" s="388"/>
      <c r="BU116" s="388"/>
      <c r="BV116" s="388"/>
    </row>
    <row r="117" spans="63:74" x14ac:dyDescent="0.2">
      <c r="BK117" s="388"/>
      <c r="BL117" s="388"/>
      <c r="BM117" s="388"/>
      <c r="BN117" s="388"/>
      <c r="BO117" s="388"/>
      <c r="BP117" s="388"/>
      <c r="BQ117" s="388"/>
      <c r="BR117" s="388"/>
      <c r="BS117" s="388"/>
      <c r="BT117" s="388"/>
      <c r="BU117" s="388"/>
      <c r="BV117" s="388"/>
    </row>
    <row r="118" spans="63:74" x14ac:dyDescent="0.2">
      <c r="BK118" s="388"/>
      <c r="BL118" s="388"/>
      <c r="BM118" s="388"/>
      <c r="BN118" s="388"/>
      <c r="BO118" s="388"/>
      <c r="BP118" s="388"/>
      <c r="BQ118" s="388"/>
      <c r="BR118" s="388"/>
      <c r="BS118" s="388"/>
      <c r="BT118" s="388"/>
      <c r="BU118" s="388"/>
      <c r="BV118" s="388"/>
    </row>
    <row r="119" spans="63:74" x14ac:dyDescent="0.2">
      <c r="BK119" s="388"/>
      <c r="BL119" s="388"/>
      <c r="BM119" s="388"/>
      <c r="BN119" s="388"/>
      <c r="BO119" s="388"/>
      <c r="BP119" s="388"/>
      <c r="BQ119" s="388"/>
      <c r="BR119" s="388"/>
      <c r="BS119" s="388"/>
      <c r="BT119" s="388"/>
      <c r="BU119" s="388"/>
      <c r="BV119" s="388"/>
    </row>
    <row r="120" spans="63:74" x14ac:dyDescent="0.2">
      <c r="BK120" s="388"/>
      <c r="BL120" s="388"/>
      <c r="BM120" s="388"/>
      <c r="BN120" s="388"/>
      <c r="BO120" s="388"/>
      <c r="BP120" s="388"/>
      <c r="BQ120" s="388"/>
      <c r="BR120" s="388"/>
      <c r="BS120" s="388"/>
      <c r="BT120" s="388"/>
      <c r="BU120" s="388"/>
      <c r="BV120" s="388"/>
    </row>
    <row r="121" spans="63:74" x14ac:dyDescent="0.2">
      <c r="BK121" s="388"/>
      <c r="BL121" s="388"/>
      <c r="BM121" s="388"/>
      <c r="BN121" s="388"/>
      <c r="BO121" s="388"/>
      <c r="BP121" s="388"/>
      <c r="BQ121" s="388"/>
      <c r="BR121" s="388"/>
      <c r="BS121" s="388"/>
      <c r="BT121" s="388"/>
      <c r="BU121" s="388"/>
      <c r="BV121" s="388"/>
    </row>
    <row r="122" spans="63:74" x14ac:dyDescent="0.2">
      <c r="BK122" s="388"/>
      <c r="BL122" s="388"/>
      <c r="BM122" s="388"/>
      <c r="BN122" s="388"/>
      <c r="BO122" s="388"/>
      <c r="BP122" s="388"/>
      <c r="BQ122" s="388"/>
      <c r="BR122" s="388"/>
      <c r="BS122" s="388"/>
      <c r="BT122" s="388"/>
      <c r="BU122" s="388"/>
      <c r="BV122" s="388"/>
    </row>
    <row r="123" spans="63:74" x14ac:dyDescent="0.2">
      <c r="BK123" s="388"/>
      <c r="BL123" s="388"/>
      <c r="BM123" s="388"/>
      <c r="BN123" s="388"/>
      <c r="BO123" s="388"/>
      <c r="BP123" s="388"/>
      <c r="BQ123" s="388"/>
      <c r="BR123" s="388"/>
      <c r="BS123" s="388"/>
      <c r="BT123" s="388"/>
      <c r="BU123" s="388"/>
      <c r="BV123" s="388"/>
    </row>
    <row r="124" spans="63:74" x14ac:dyDescent="0.2">
      <c r="BK124" s="388"/>
      <c r="BL124" s="388"/>
      <c r="BM124" s="388"/>
      <c r="BN124" s="388"/>
      <c r="BO124" s="388"/>
      <c r="BP124" s="388"/>
      <c r="BQ124" s="388"/>
      <c r="BR124" s="388"/>
      <c r="BS124" s="388"/>
      <c r="BT124" s="388"/>
      <c r="BU124" s="388"/>
      <c r="BV124" s="388"/>
    </row>
    <row r="125" spans="63:74" x14ac:dyDescent="0.2">
      <c r="BK125" s="388"/>
      <c r="BL125" s="388"/>
      <c r="BM125" s="388"/>
      <c r="BN125" s="388"/>
      <c r="BO125" s="388"/>
      <c r="BP125" s="388"/>
      <c r="BQ125" s="388"/>
      <c r="BR125" s="388"/>
      <c r="BS125" s="388"/>
      <c r="BT125" s="388"/>
      <c r="BU125" s="388"/>
      <c r="BV125" s="388"/>
    </row>
    <row r="126" spans="63:74" x14ac:dyDescent="0.2">
      <c r="BK126" s="388"/>
      <c r="BL126" s="388"/>
      <c r="BM126" s="388"/>
      <c r="BN126" s="388"/>
      <c r="BO126" s="388"/>
      <c r="BP126" s="388"/>
      <c r="BQ126" s="388"/>
      <c r="BR126" s="388"/>
      <c r="BS126" s="388"/>
      <c r="BT126" s="388"/>
      <c r="BU126" s="388"/>
      <c r="BV126" s="388"/>
    </row>
    <row r="127" spans="63:74" x14ac:dyDescent="0.2">
      <c r="BK127" s="388"/>
      <c r="BL127" s="388"/>
      <c r="BM127" s="388"/>
      <c r="BN127" s="388"/>
      <c r="BO127" s="388"/>
      <c r="BP127" s="388"/>
      <c r="BQ127" s="388"/>
      <c r="BR127" s="388"/>
      <c r="BS127" s="388"/>
      <c r="BT127" s="388"/>
      <c r="BU127" s="388"/>
      <c r="BV127" s="388"/>
    </row>
    <row r="128" spans="63:74" x14ac:dyDescent="0.2">
      <c r="BK128" s="388"/>
      <c r="BL128" s="388"/>
      <c r="BM128" s="388"/>
      <c r="BN128" s="388"/>
      <c r="BO128" s="388"/>
      <c r="BP128" s="388"/>
      <c r="BQ128" s="388"/>
      <c r="BR128" s="388"/>
      <c r="BS128" s="388"/>
      <c r="BT128" s="388"/>
      <c r="BU128" s="388"/>
      <c r="BV128" s="388"/>
    </row>
    <row r="129" spans="63:74" x14ac:dyDescent="0.2">
      <c r="BK129" s="388"/>
      <c r="BL129" s="388"/>
      <c r="BM129" s="388"/>
      <c r="BN129" s="388"/>
      <c r="BO129" s="388"/>
      <c r="BP129" s="388"/>
      <c r="BQ129" s="388"/>
      <c r="BR129" s="388"/>
      <c r="BS129" s="388"/>
      <c r="BT129" s="388"/>
      <c r="BU129" s="388"/>
      <c r="BV129" s="388"/>
    </row>
    <row r="130" spans="63:74" x14ac:dyDescent="0.2">
      <c r="BK130" s="388"/>
      <c r="BL130" s="388"/>
      <c r="BM130" s="388"/>
      <c r="BN130" s="388"/>
      <c r="BO130" s="388"/>
      <c r="BP130" s="388"/>
      <c r="BQ130" s="388"/>
      <c r="BR130" s="388"/>
      <c r="BS130" s="388"/>
      <c r="BT130" s="388"/>
      <c r="BU130" s="388"/>
      <c r="BV130" s="388"/>
    </row>
    <row r="131" spans="63:74" x14ac:dyDescent="0.2">
      <c r="BK131" s="388"/>
      <c r="BL131" s="388"/>
      <c r="BM131" s="388"/>
      <c r="BN131" s="388"/>
      <c r="BO131" s="388"/>
      <c r="BP131" s="388"/>
      <c r="BQ131" s="388"/>
      <c r="BR131" s="388"/>
      <c r="BS131" s="388"/>
      <c r="BT131" s="388"/>
      <c r="BU131" s="388"/>
      <c r="BV131" s="388"/>
    </row>
    <row r="132" spans="63:74" x14ac:dyDescent="0.2">
      <c r="BK132" s="388"/>
      <c r="BL132" s="388"/>
      <c r="BM132" s="388"/>
      <c r="BN132" s="388"/>
      <c r="BO132" s="388"/>
      <c r="BP132" s="388"/>
      <c r="BQ132" s="388"/>
      <c r="BR132" s="388"/>
      <c r="BS132" s="388"/>
      <c r="BT132" s="388"/>
      <c r="BU132" s="388"/>
      <c r="BV132" s="388"/>
    </row>
    <row r="133" spans="63:74" x14ac:dyDescent="0.2">
      <c r="BK133" s="388"/>
      <c r="BL133" s="388"/>
      <c r="BM133" s="388"/>
      <c r="BN133" s="388"/>
      <c r="BO133" s="388"/>
      <c r="BP133" s="388"/>
      <c r="BQ133" s="388"/>
      <c r="BR133" s="388"/>
      <c r="BS133" s="388"/>
      <c r="BT133" s="388"/>
      <c r="BU133" s="388"/>
      <c r="BV133" s="388"/>
    </row>
    <row r="134" spans="63:74" x14ac:dyDescent="0.2">
      <c r="BK134" s="388"/>
      <c r="BL134" s="388"/>
      <c r="BM134" s="388"/>
      <c r="BN134" s="388"/>
      <c r="BO134" s="388"/>
      <c r="BP134" s="388"/>
      <c r="BQ134" s="388"/>
      <c r="BR134" s="388"/>
      <c r="BS134" s="388"/>
      <c r="BT134" s="388"/>
      <c r="BU134" s="388"/>
      <c r="BV134" s="388"/>
    </row>
    <row r="135" spans="63:74" x14ac:dyDescent="0.2">
      <c r="BK135" s="388"/>
      <c r="BL135" s="388"/>
      <c r="BM135" s="388"/>
      <c r="BN135" s="388"/>
      <c r="BO135" s="388"/>
      <c r="BP135" s="388"/>
      <c r="BQ135" s="388"/>
      <c r="BR135" s="388"/>
      <c r="BS135" s="388"/>
      <c r="BT135" s="388"/>
      <c r="BU135" s="388"/>
      <c r="BV135" s="388"/>
    </row>
    <row r="136" spans="63:74" x14ac:dyDescent="0.2">
      <c r="BK136" s="388"/>
      <c r="BL136" s="388"/>
      <c r="BM136" s="388"/>
      <c r="BN136" s="388"/>
      <c r="BO136" s="388"/>
      <c r="BP136" s="388"/>
      <c r="BQ136" s="388"/>
      <c r="BR136" s="388"/>
      <c r="BS136" s="388"/>
      <c r="BT136" s="388"/>
      <c r="BU136" s="388"/>
      <c r="BV136" s="388"/>
    </row>
    <row r="137" spans="63:74" x14ac:dyDescent="0.2">
      <c r="BK137" s="388"/>
      <c r="BL137" s="388"/>
      <c r="BM137" s="388"/>
      <c r="BN137" s="388"/>
      <c r="BO137" s="388"/>
      <c r="BP137" s="388"/>
      <c r="BQ137" s="388"/>
      <c r="BR137" s="388"/>
      <c r="BS137" s="388"/>
      <c r="BT137" s="388"/>
      <c r="BU137" s="388"/>
      <c r="BV137" s="388"/>
    </row>
    <row r="138" spans="63:74" x14ac:dyDescent="0.2">
      <c r="BK138" s="388"/>
      <c r="BL138" s="388"/>
      <c r="BM138" s="388"/>
      <c r="BN138" s="388"/>
      <c r="BO138" s="388"/>
      <c r="BP138" s="388"/>
      <c r="BQ138" s="388"/>
      <c r="BR138" s="388"/>
      <c r="BS138" s="388"/>
      <c r="BT138" s="388"/>
      <c r="BU138" s="388"/>
      <c r="BV138" s="388"/>
    </row>
    <row r="139" spans="63:74" x14ac:dyDescent="0.2">
      <c r="BK139" s="388"/>
      <c r="BL139" s="388"/>
      <c r="BM139" s="388"/>
      <c r="BN139" s="388"/>
      <c r="BO139" s="388"/>
      <c r="BP139" s="388"/>
      <c r="BQ139" s="388"/>
      <c r="BR139" s="388"/>
      <c r="BS139" s="388"/>
      <c r="BT139" s="388"/>
      <c r="BU139" s="388"/>
      <c r="BV139" s="388"/>
    </row>
    <row r="140" spans="63:74" x14ac:dyDescent="0.2">
      <c r="BK140" s="388"/>
      <c r="BL140" s="388"/>
      <c r="BM140" s="388"/>
      <c r="BN140" s="388"/>
      <c r="BO140" s="388"/>
      <c r="BP140" s="388"/>
      <c r="BQ140" s="388"/>
      <c r="BR140" s="388"/>
      <c r="BS140" s="388"/>
      <c r="BT140" s="388"/>
      <c r="BU140" s="388"/>
      <c r="BV140" s="388"/>
    </row>
    <row r="141" spans="63:74" x14ac:dyDescent="0.2">
      <c r="BK141" s="388"/>
      <c r="BL141" s="388"/>
      <c r="BM141" s="388"/>
      <c r="BN141" s="388"/>
      <c r="BO141" s="388"/>
      <c r="BP141" s="388"/>
      <c r="BQ141" s="388"/>
      <c r="BR141" s="388"/>
      <c r="BS141" s="388"/>
      <c r="BT141" s="388"/>
      <c r="BU141" s="388"/>
      <c r="BV141" s="388"/>
    </row>
    <row r="142" spans="63:74" x14ac:dyDescent="0.2">
      <c r="BK142" s="388"/>
      <c r="BL142" s="388"/>
      <c r="BM142" s="388"/>
      <c r="BN142" s="388"/>
      <c r="BO142" s="388"/>
      <c r="BP142" s="388"/>
      <c r="BQ142" s="388"/>
      <c r="BR142" s="388"/>
      <c r="BS142" s="388"/>
      <c r="BT142" s="388"/>
      <c r="BU142" s="388"/>
      <c r="BV142" s="388"/>
    </row>
    <row r="143" spans="63:74" x14ac:dyDescent="0.2">
      <c r="BK143" s="388"/>
      <c r="BL143" s="388"/>
      <c r="BM143" s="388"/>
      <c r="BN143" s="388"/>
      <c r="BO143" s="388"/>
      <c r="BP143" s="388"/>
      <c r="BQ143" s="388"/>
      <c r="BR143" s="388"/>
      <c r="BS143" s="388"/>
      <c r="BT143" s="388"/>
      <c r="BU143" s="388"/>
      <c r="BV143" s="388"/>
    </row>
  </sheetData>
  <mergeCells count="17">
    <mergeCell ref="B55:Q55"/>
    <mergeCell ref="B51:Q51"/>
    <mergeCell ref="B52:Q52"/>
    <mergeCell ref="B53:Q53"/>
    <mergeCell ref="A1:A2"/>
    <mergeCell ref="B47:Q47"/>
    <mergeCell ref="B48:Q48"/>
    <mergeCell ref="B49:Q49"/>
    <mergeCell ref="B50:Q50"/>
    <mergeCell ref="B54:Q54"/>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46"/>
  <sheetViews>
    <sheetView showGridLines="0" workbookViewId="0">
      <pane xSplit="2" ySplit="4" topLeftCell="AY5" activePane="bottomRight" state="frozen"/>
      <selection activeCell="BF63" sqref="BF63"/>
      <selection pane="topRight" activeCell="BF63" sqref="BF63"/>
      <selection pane="bottomLeft" activeCell="BF63" sqref="BF63"/>
      <selection pane="bottomRight" activeCell="BH5" sqref="BH5:BH38"/>
    </sheetView>
  </sheetViews>
  <sheetFormatPr defaultColWidth="11" defaultRowHeight="11.25" x14ac:dyDescent="0.2"/>
  <cols>
    <col min="1" max="1" width="11.5703125" style="100" customWidth="1"/>
    <col min="2" max="2" width="25.5703125" style="100" customWidth="1"/>
    <col min="3" max="50" width="6.5703125" style="100" customWidth="1"/>
    <col min="51" max="55" width="6.5703125" style="380" customWidth="1"/>
    <col min="56" max="58" width="6.5703125" style="684" customWidth="1"/>
    <col min="59" max="62" width="6.5703125" style="380" customWidth="1"/>
    <col min="63" max="74" width="6.5703125" style="100" customWidth="1"/>
    <col min="75" max="16384" width="11" style="100"/>
  </cols>
  <sheetData>
    <row r="1" spans="1:74" ht="15.6" customHeight="1" x14ac:dyDescent="0.2">
      <c r="A1" s="810" t="s">
        <v>997</v>
      </c>
      <c r="B1" s="858" t="s">
        <v>1012</v>
      </c>
      <c r="C1" s="801"/>
      <c r="D1" s="801"/>
      <c r="E1" s="801"/>
      <c r="F1" s="801"/>
      <c r="G1" s="801"/>
      <c r="H1" s="801"/>
      <c r="I1" s="801"/>
      <c r="J1" s="801"/>
      <c r="K1" s="801"/>
      <c r="L1" s="801"/>
      <c r="M1" s="801"/>
      <c r="N1" s="801"/>
      <c r="O1" s="801"/>
      <c r="P1" s="801"/>
      <c r="Q1" s="801"/>
      <c r="R1" s="801"/>
      <c r="S1" s="801"/>
      <c r="T1" s="801"/>
      <c r="U1" s="801"/>
      <c r="V1" s="801"/>
      <c r="W1" s="801"/>
      <c r="X1" s="801"/>
      <c r="Y1" s="801"/>
      <c r="Z1" s="801"/>
      <c r="AA1" s="801"/>
      <c r="AB1" s="801"/>
      <c r="AC1" s="801"/>
      <c r="AD1" s="801"/>
      <c r="AE1" s="801"/>
      <c r="AF1" s="801"/>
      <c r="AG1" s="801"/>
      <c r="AH1" s="801"/>
      <c r="AI1" s="801"/>
      <c r="AJ1" s="801"/>
      <c r="AK1" s="801"/>
      <c r="AL1" s="801"/>
      <c r="AM1" s="302"/>
    </row>
    <row r="2" spans="1:74" ht="14.1" customHeight="1" x14ac:dyDescent="0.2">
      <c r="A2" s="811"/>
      <c r="B2" s="542" t="str">
        <f>"U.S. Energy Information Administration  |  Short-Term Energy Outlook  - "&amp;Dates!D1</f>
        <v>U.S. Energy Information Administration  |  Short-Term Energy Outlook  - November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2"/>
    </row>
    <row r="3" spans="1:74" s="12" customFormat="1" ht="12.75" x14ac:dyDescent="0.2">
      <c r="A3" s="14"/>
      <c r="B3" s="15"/>
      <c r="C3" s="815">
        <f>Dates!D3</f>
        <v>2013</v>
      </c>
      <c r="D3" s="806"/>
      <c r="E3" s="806"/>
      <c r="F3" s="806"/>
      <c r="G3" s="806"/>
      <c r="H3" s="806"/>
      <c r="I3" s="806"/>
      <c r="J3" s="806"/>
      <c r="K3" s="806"/>
      <c r="L3" s="806"/>
      <c r="M3" s="806"/>
      <c r="N3" s="807"/>
      <c r="O3" s="815">
        <f>C3+1</f>
        <v>2014</v>
      </c>
      <c r="P3" s="816"/>
      <c r="Q3" s="816"/>
      <c r="R3" s="816"/>
      <c r="S3" s="816"/>
      <c r="T3" s="816"/>
      <c r="U3" s="816"/>
      <c r="V3" s="816"/>
      <c r="W3" s="816"/>
      <c r="X3" s="806"/>
      <c r="Y3" s="806"/>
      <c r="Z3" s="807"/>
      <c r="AA3" s="805">
        <f>O3+1</f>
        <v>2015</v>
      </c>
      <c r="AB3" s="806"/>
      <c r="AC3" s="806"/>
      <c r="AD3" s="806"/>
      <c r="AE3" s="806"/>
      <c r="AF3" s="806"/>
      <c r="AG3" s="806"/>
      <c r="AH3" s="806"/>
      <c r="AI3" s="806"/>
      <c r="AJ3" s="806"/>
      <c r="AK3" s="806"/>
      <c r="AL3" s="807"/>
      <c r="AM3" s="805">
        <f>AA3+1</f>
        <v>2016</v>
      </c>
      <c r="AN3" s="806"/>
      <c r="AO3" s="806"/>
      <c r="AP3" s="806"/>
      <c r="AQ3" s="806"/>
      <c r="AR3" s="806"/>
      <c r="AS3" s="806"/>
      <c r="AT3" s="806"/>
      <c r="AU3" s="806"/>
      <c r="AV3" s="806"/>
      <c r="AW3" s="806"/>
      <c r="AX3" s="807"/>
      <c r="AY3" s="805">
        <f>AM3+1</f>
        <v>2017</v>
      </c>
      <c r="AZ3" s="812"/>
      <c r="BA3" s="812"/>
      <c r="BB3" s="812"/>
      <c r="BC3" s="812"/>
      <c r="BD3" s="812"/>
      <c r="BE3" s="812"/>
      <c r="BF3" s="812"/>
      <c r="BG3" s="812"/>
      <c r="BH3" s="812"/>
      <c r="BI3" s="812"/>
      <c r="BJ3" s="813"/>
      <c r="BK3" s="805">
        <f>AY3+1</f>
        <v>2018</v>
      </c>
      <c r="BL3" s="806"/>
      <c r="BM3" s="806"/>
      <c r="BN3" s="806"/>
      <c r="BO3" s="806"/>
      <c r="BP3" s="806"/>
      <c r="BQ3" s="806"/>
      <c r="BR3" s="806"/>
      <c r="BS3" s="806"/>
      <c r="BT3" s="806"/>
      <c r="BU3" s="806"/>
      <c r="BV3" s="807"/>
    </row>
    <row r="4" spans="1:74" s="12" customFormat="1"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A5" s="101"/>
      <c r="B5" s="102" t="s">
        <v>79</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6"/>
      <c r="AZ5" s="416"/>
      <c r="BA5" s="416"/>
      <c r="BB5" s="416"/>
      <c r="BC5" s="416"/>
      <c r="BD5" s="103"/>
      <c r="BE5" s="103"/>
      <c r="BF5" s="103"/>
      <c r="BG5" s="103"/>
      <c r="BH5" s="103"/>
      <c r="BI5" s="416"/>
      <c r="BJ5" s="416"/>
      <c r="BK5" s="416"/>
      <c r="BL5" s="416"/>
      <c r="BM5" s="416"/>
      <c r="BN5" s="416"/>
      <c r="BO5" s="416"/>
      <c r="BP5" s="416"/>
      <c r="BQ5" s="416"/>
      <c r="BR5" s="416"/>
      <c r="BS5" s="416"/>
      <c r="BT5" s="416"/>
      <c r="BU5" s="416"/>
      <c r="BV5" s="416"/>
    </row>
    <row r="6" spans="1:74" ht="11.1" customHeight="1" x14ac:dyDescent="0.2">
      <c r="A6" s="101" t="s">
        <v>751</v>
      </c>
      <c r="B6" s="202" t="s">
        <v>589</v>
      </c>
      <c r="C6" s="214">
        <v>11.257012187999999</v>
      </c>
      <c r="D6" s="214">
        <v>11.061717145999999</v>
      </c>
      <c r="E6" s="214">
        <v>10.496736581</v>
      </c>
      <c r="F6" s="214">
        <v>9.9777622790000002</v>
      </c>
      <c r="G6" s="214">
        <v>10.392117435999999</v>
      </c>
      <c r="H6" s="214">
        <v>11.894088245000001</v>
      </c>
      <c r="I6" s="214">
        <v>12.736955512</v>
      </c>
      <c r="J6" s="214">
        <v>12.428572429000001</v>
      </c>
      <c r="K6" s="214">
        <v>11.364696722</v>
      </c>
      <c r="L6" s="214">
        <v>10.158885887</v>
      </c>
      <c r="M6" s="214">
        <v>10.484654730000001</v>
      </c>
      <c r="N6" s="214">
        <v>11.387782181</v>
      </c>
      <c r="O6" s="214">
        <v>12.169506808</v>
      </c>
      <c r="P6" s="214">
        <v>11.583872703000001</v>
      </c>
      <c r="Q6" s="214">
        <v>10.703969645999999</v>
      </c>
      <c r="R6" s="214">
        <v>9.9210195880000001</v>
      </c>
      <c r="S6" s="214">
        <v>10.474977423</v>
      </c>
      <c r="T6" s="214">
        <v>11.928134760000001</v>
      </c>
      <c r="U6" s="214">
        <v>12.44450166</v>
      </c>
      <c r="V6" s="214">
        <v>12.398101559000001</v>
      </c>
      <c r="W6" s="214">
        <v>11.329550185</v>
      </c>
      <c r="X6" s="214">
        <v>10.145870922</v>
      </c>
      <c r="Y6" s="214">
        <v>10.583166974999999</v>
      </c>
      <c r="Z6" s="214">
        <v>10.901827614</v>
      </c>
      <c r="AA6" s="214">
        <v>11.627586048</v>
      </c>
      <c r="AB6" s="214">
        <v>11.945555233</v>
      </c>
      <c r="AC6" s="214">
        <v>10.457803012999999</v>
      </c>
      <c r="AD6" s="214">
        <v>9.80444475</v>
      </c>
      <c r="AE6" s="214">
        <v>10.389900393</v>
      </c>
      <c r="AF6" s="214">
        <v>12.080306731</v>
      </c>
      <c r="AG6" s="214">
        <v>12.916737187000001</v>
      </c>
      <c r="AH6" s="214">
        <v>12.648909776</v>
      </c>
      <c r="AI6" s="214">
        <v>11.670721607000001</v>
      </c>
      <c r="AJ6" s="214">
        <v>10.068118707</v>
      </c>
      <c r="AK6" s="214">
        <v>10.021775587</v>
      </c>
      <c r="AL6" s="214">
        <v>10.465394308</v>
      </c>
      <c r="AM6" s="214">
        <v>11.378876742999999</v>
      </c>
      <c r="AN6" s="214">
        <v>10.818934952999999</v>
      </c>
      <c r="AO6" s="214">
        <v>9.8118724089999994</v>
      </c>
      <c r="AP6" s="214">
        <v>9.7611891530000001</v>
      </c>
      <c r="AQ6" s="214">
        <v>10.236683602999999</v>
      </c>
      <c r="AR6" s="214">
        <v>12.280595759000001</v>
      </c>
      <c r="AS6" s="214">
        <v>13.304822599</v>
      </c>
      <c r="AT6" s="214">
        <v>13.229460722000001</v>
      </c>
      <c r="AU6" s="214">
        <v>11.725627724000001</v>
      </c>
      <c r="AV6" s="214">
        <v>10.091239152</v>
      </c>
      <c r="AW6" s="214">
        <v>9.9142449490000004</v>
      </c>
      <c r="AX6" s="214">
        <v>11.136719564</v>
      </c>
      <c r="AY6" s="214">
        <v>11.002322059000001</v>
      </c>
      <c r="AZ6" s="214">
        <v>10.300496194000001</v>
      </c>
      <c r="BA6" s="214">
        <v>10.255922009000001</v>
      </c>
      <c r="BB6" s="214">
        <v>9.7892985530000001</v>
      </c>
      <c r="BC6" s="214">
        <v>10.361340209</v>
      </c>
      <c r="BD6" s="214">
        <v>11.8591353</v>
      </c>
      <c r="BE6" s="214">
        <v>12.903948457</v>
      </c>
      <c r="BF6" s="214">
        <v>12.280560541</v>
      </c>
      <c r="BG6" s="214">
        <v>11.321059999999999</v>
      </c>
      <c r="BH6" s="214">
        <v>10.214639999999999</v>
      </c>
      <c r="BI6" s="355">
        <v>10.228630000000001</v>
      </c>
      <c r="BJ6" s="355">
        <v>11.113149999999999</v>
      </c>
      <c r="BK6" s="355">
        <v>11.44239</v>
      </c>
      <c r="BL6" s="355">
        <v>11.196120000000001</v>
      </c>
      <c r="BM6" s="355">
        <v>10.35336</v>
      </c>
      <c r="BN6" s="355">
        <v>9.9363600000000005</v>
      </c>
      <c r="BO6" s="355">
        <v>10.53487</v>
      </c>
      <c r="BP6" s="355">
        <v>11.963469999999999</v>
      </c>
      <c r="BQ6" s="355">
        <v>12.86773</v>
      </c>
      <c r="BR6" s="355">
        <v>12.676259999999999</v>
      </c>
      <c r="BS6" s="355">
        <v>11.28266</v>
      </c>
      <c r="BT6" s="355">
        <v>10.117850000000001</v>
      </c>
      <c r="BU6" s="355">
        <v>10.24696</v>
      </c>
      <c r="BV6" s="355">
        <v>11.31339</v>
      </c>
    </row>
    <row r="7" spans="1:74" ht="11.1" customHeight="1" x14ac:dyDescent="0.2">
      <c r="A7" s="101" t="s">
        <v>750</v>
      </c>
      <c r="B7" s="130" t="s">
        <v>202</v>
      </c>
      <c r="C7" s="214">
        <v>10.80844301</v>
      </c>
      <c r="D7" s="214">
        <v>10.614231419999999</v>
      </c>
      <c r="E7" s="214">
        <v>10.05896596</v>
      </c>
      <c r="F7" s="214">
        <v>9.5602204480000008</v>
      </c>
      <c r="G7" s="214">
        <v>9.9686343050000001</v>
      </c>
      <c r="H7" s="214">
        <v>11.44287403</v>
      </c>
      <c r="I7" s="214">
        <v>12.26155589</v>
      </c>
      <c r="J7" s="214">
        <v>11.96590387</v>
      </c>
      <c r="K7" s="214">
        <v>10.92126979</v>
      </c>
      <c r="L7" s="214">
        <v>9.7349109449999993</v>
      </c>
      <c r="M7" s="214">
        <v>10.042910859999999</v>
      </c>
      <c r="N7" s="214">
        <v>10.927347040000001</v>
      </c>
      <c r="O7" s="214">
        <v>11.73049683</v>
      </c>
      <c r="P7" s="214">
        <v>11.15270787</v>
      </c>
      <c r="Q7" s="214">
        <v>10.28755112</v>
      </c>
      <c r="R7" s="214">
        <v>9.5151032050000008</v>
      </c>
      <c r="S7" s="214">
        <v>10.06682522</v>
      </c>
      <c r="T7" s="214">
        <v>11.49961113</v>
      </c>
      <c r="U7" s="214">
        <v>11.99410806</v>
      </c>
      <c r="V7" s="214">
        <v>11.94529693</v>
      </c>
      <c r="W7" s="214">
        <v>10.89186664</v>
      </c>
      <c r="X7" s="214">
        <v>9.7369942910000002</v>
      </c>
      <c r="Y7" s="214">
        <v>10.157933359999999</v>
      </c>
      <c r="Z7" s="214">
        <v>10.45782502</v>
      </c>
      <c r="AA7" s="214">
        <v>11.18573554</v>
      </c>
      <c r="AB7" s="214">
        <v>11.516881870000001</v>
      </c>
      <c r="AC7" s="214">
        <v>10.05614707</v>
      </c>
      <c r="AD7" s="214">
        <v>9.4065756890000003</v>
      </c>
      <c r="AE7" s="214">
        <v>9.9855526280000007</v>
      </c>
      <c r="AF7" s="214">
        <v>11.63557788</v>
      </c>
      <c r="AG7" s="214">
        <v>12.44804716</v>
      </c>
      <c r="AH7" s="214">
        <v>12.188914159999999</v>
      </c>
      <c r="AI7" s="214">
        <v>11.22058717</v>
      </c>
      <c r="AJ7" s="214">
        <v>9.6505851329999999</v>
      </c>
      <c r="AK7" s="214">
        <v>9.5850330439999993</v>
      </c>
      <c r="AL7" s="214">
        <v>10.013657309999999</v>
      </c>
      <c r="AM7" s="214">
        <v>10.935615629999999</v>
      </c>
      <c r="AN7" s="214">
        <v>10.380932189999999</v>
      </c>
      <c r="AO7" s="214">
        <v>9.3819409680000003</v>
      </c>
      <c r="AP7" s="214">
        <v>9.3400930379999991</v>
      </c>
      <c r="AQ7" s="214">
        <v>9.8149502450000004</v>
      </c>
      <c r="AR7" s="214">
        <v>11.834535410000001</v>
      </c>
      <c r="AS7" s="214">
        <v>12.850424889999999</v>
      </c>
      <c r="AT7" s="214">
        <v>12.774285969999999</v>
      </c>
      <c r="AU7" s="214">
        <v>11.28900748</v>
      </c>
      <c r="AV7" s="214">
        <v>9.6819774489999997</v>
      </c>
      <c r="AW7" s="214">
        <v>9.4828112890000007</v>
      </c>
      <c r="AX7" s="214">
        <v>10.70300709</v>
      </c>
      <c r="AY7" s="214">
        <v>10.56558001</v>
      </c>
      <c r="AZ7" s="214">
        <v>9.8604812069999994</v>
      </c>
      <c r="BA7" s="214">
        <v>9.8397673900000004</v>
      </c>
      <c r="BB7" s="214">
        <v>9.3813378220000008</v>
      </c>
      <c r="BC7" s="214">
        <v>9.9579037079999999</v>
      </c>
      <c r="BD7" s="214">
        <v>11.42705617</v>
      </c>
      <c r="BE7" s="214">
        <v>12.46169181</v>
      </c>
      <c r="BF7" s="214">
        <v>11.839317599999999</v>
      </c>
      <c r="BG7" s="214">
        <v>10.9082314</v>
      </c>
      <c r="BH7" s="214">
        <v>9.8198986999999995</v>
      </c>
      <c r="BI7" s="355">
        <v>9.8134300000000003</v>
      </c>
      <c r="BJ7" s="355">
        <v>10.6823</v>
      </c>
      <c r="BK7" s="355">
        <v>11.01286</v>
      </c>
      <c r="BL7" s="355">
        <v>10.75849</v>
      </c>
      <c r="BM7" s="355">
        <v>9.9321269999999995</v>
      </c>
      <c r="BN7" s="355">
        <v>9.5202349999999996</v>
      </c>
      <c r="BO7" s="355">
        <v>10.117430000000001</v>
      </c>
      <c r="BP7" s="355">
        <v>11.52131</v>
      </c>
      <c r="BQ7" s="355">
        <v>12.40789</v>
      </c>
      <c r="BR7" s="355">
        <v>12.21265</v>
      </c>
      <c r="BS7" s="355">
        <v>10.85064</v>
      </c>
      <c r="BT7" s="355">
        <v>9.7130120000000009</v>
      </c>
      <c r="BU7" s="355">
        <v>9.8247099999999996</v>
      </c>
      <c r="BV7" s="355">
        <v>10.87721</v>
      </c>
    </row>
    <row r="8" spans="1:74" ht="11.1" customHeight="1" x14ac:dyDescent="0.2">
      <c r="A8" s="101" t="s">
        <v>367</v>
      </c>
      <c r="B8" s="130" t="s">
        <v>368</v>
      </c>
      <c r="C8" s="214">
        <v>0.44856917800000001</v>
      </c>
      <c r="D8" s="214">
        <v>0.44748572599999997</v>
      </c>
      <c r="E8" s="214">
        <v>0.43777062100000003</v>
      </c>
      <c r="F8" s="214">
        <v>0.41754183099999997</v>
      </c>
      <c r="G8" s="214">
        <v>0.42348313100000001</v>
      </c>
      <c r="H8" s="214">
        <v>0.45121421499999997</v>
      </c>
      <c r="I8" s="214">
        <v>0.47539962200000002</v>
      </c>
      <c r="J8" s="214">
        <v>0.46266855899999998</v>
      </c>
      <c r="K8" s="214">
        <v>0.443426932</v>
      </c>
      <c r="L8" s="214">
        <v>0.42397494200000002</v>
      </c>
      <c r="M8" s="214">
        <v>0.44174386999999998</v>
      </c>
      <c r="N8" s="214">
        <v>0.46043514099999999</v>
      </c>
      <c r="O8" s="214">
        <v>0.43900997800000002</v>
      </c>
      <c r="P8" s="214">
        <v>0.43116483300000003</v>
      </c>
      <c r="Q8" s="214">
        <v>0.41641852600000001</v>
      </c>
      <c r="R8" s="214">
        <v>0.40591638299999999</v>
      </c>
      <c r="S8" s="214">
        <v>0.40815220299999999</v>
      </c>
      <c r="T8" s="214">
        <v>0.42852362999999999</v>
      </c>
      <c r="U8" s="214">
        <v>0.45039360000000001</v>
      </c>
      <c r="V8" s="214">
        <v>0.45280462900000001</v>
      </c>
      <c r="W8" s="214">
        <v>0.43768354500000001</v>
      </c>
      <c r="X8" s="214">
        <v>0.40887663099999999</v>
      </c>
      <c r="Y8" s="214">
        <v>0.42523361500000001</v>
      </c>
      <c r="Z8" s="214">
        <v>0.44400259399999997</v>
      </c>
      <c r="AA8" s="214">
        <v>0.44185050799999998</v>
      </c>
      <c r="AB8" s="214">
        <v>0.42867336299999997</v>
      </c>
      <c r="AC8" s="214">
        <v>0.40165594300000002</v>
      </c>
      <c r="AD8" s="214">
        <v>0.39786906100000002</v>
      </c>
      <c r="AE8" s="214">
        <v>0.40434776500000003</v>
      </c>
      <c r="AF8" s="214">
        <v>0.44472885099999998</v>
      </c>
      <c r="AG8" s="214">
        <v>0.46869002700000001</v>
      </c>
      <c r="AH8" s="214">
        <v>0.459995616</v>
      </c>
      <c r="AI8" s="214">
        <v>0.450134437</v>
      </c>
      <c r="AJ8" s="214">
        <v>0.41753357400000002</v>
      </c>
      <c r="AK8" s="214">
        <v>0.43674254299999998</v>
      </c>
      <c r="AL8" s="214">
        <v>0.451736998</v>
      </c>
      <c r="AM8" s="214">
        <v>0.44326111299999998</v>
      </c>
      <c r="AN8" s="214">
        <v>0.43800276300000002</v>
      </c>
      <c r="AO8" s="214">
        <v>0.42993144100000003</v>
      </c>
      <c r="AP8" s="214">
        <v>0.42109611499999999</v>
      </c>
      <c r="AQ8" s="214">
        <v>0.421733358</v>
      </c>
      <c r="AR8" s="214">
        <v>0.44606034900000002</v>
      </c>
      <c r="AS8" s="214">
        <v>0.45439770899999998</v>
      </c>
      <c r="AT8" s="214">
        <v>0.45517475200000002</v>
      </c>
      <c r="AU8" s="214">
        <v>0.43662024399999999</v>
      </c>
      <c r="AV8" s="214">
        <v>0.40926170299999998</v>
      </c>
      <c r="AW8" s="214">
        <v>0.43143366</v>
      </c>
      <c r="AX8" s="214">
        <v>0.43371247400000001</v>
      </c>
      <c r="AY8" s="214">
        <v>0.43674204900000002</v>
      </c>
      <c r="AZ8" s="214">
        <v>0.44001498700000002</v>
      </c>
      <c r="BA8" s="214">
        <v>0.416154619</v>
      </c>
      <c r="BB8" s="214">
        <v>0.40796073100000002</v>
      </c>
      <c r="BC8" s="214">
        <v>0.403436501</v>
      </c>
      <c r="BD8" s="214">
        <v>0.43207912999999998</v>
      </c>
      <c r="BE8" s="214">
        <v>0.442256647</v>
      </c>
      <c r="BF8" s="214">
        <v>0.441242941</v>
      </c>
      <c r="BG8" s="214">
        <v>0.41282859999999999</v>
      </c>
      <c r="BH8" s="214">
        <v>0.39474130000000002</v>
      </c>
      <c r="BI8" s="355">
        <v>0.41520449999999998</v>
      </c>
      <c r="BJ8" s="355">
        <v>0.4308516</v>
      </c>
      <c r="BK8" s="355">
        <v>0.429535</v>
      </c>
      <c r="BL8" s="355">
        <v>0.43763190000000002</v>
      </c>
      <c r="BM8" s="355">
        <v>0.4212322</v>
      </c>
      <c r="BN8" s="355">
        <v>0.41612569999999999</v>
      </c>
      <c r="BO8" s="355">
        <v>0.41744589999999998</v>
      </c>
      <c r="BP8" s="355">
        <v>0.44215959999999999</v>
      </c>
      <c r="BQ8" s="355">
        <v>0.45984340000000001</v>
      </c>
      <c r="BR8" s="355">
        <v>0.46360689999999999</v>
      </c>
      <c r="BS8" s="355">
        <v>0.43202439999999998</v>
      </c>
      <c r="BT8" s="355">
        <v>0.40483390000000002</v>
      </c>
      <c r="BU8" s="355">
        <v>0.42224610000000001</v>
      </c>
      <c r="BV8" s="355">
        <v>0.43618200000000001</v>
      </c>
    </row>
    <row r="9" spans="1:74" ht="11.1" customHeight="1" x14ac:dyDescent="0.2">
      <c r="A9" s="104" t="s">
        <v>752</v>
      </c>
      <c r="B9" s="130" t="s">
        <v>590</v>
      </c>
      <c r="C9" s="214">
        <v>0.139427259</v>
      </c>
      <c r="D9" s="214">
        <v>0.15165557199999999</v>
      </c>
      <c r="E9" s="214">
        <v>0.149229161</v>
      </c>
      <c r="F9" s="214">
        <v>0.13253789999999999</v>
      </c>
      <c r="G9" s="214">
        <v>0.16175251600000001</v>
      </c>
      <c r="H9" s="214">
        <v>0.1837858</v>
      </c>
      <c r="I9" s="214">
        <v>0.189415484</v>
      </c>
      <c r="J9" s="214">
        <v>0.19814364500000001</v>
      </c>
      <c r="K9" s="214">
        <v>0.16441573400000001</v>
      </c>
      <c r="L9" s="214">
        <v>0.140270742</v>
      </c>
      <c r="M9" s="214">
        <v>0.15545619999999999</v>
      </c>
      <c r="N9" s="214">
        <v>0.13607145200000001</v>
      </c>
      <c r="O9" s="214">
        <v>0.13497651599999999</v>
      </c>
      <c r="P9" s="214">
        <v>0.11230678600000001</v>
      </c>
      <c r="Q9" s="214">
        <v>0.11763480599999999</v>
      </c>
      <c r="R9" s="214">
        <v>0.115111667</v>
      </c>
      <c r="S9" s="214">
        <v>0.147216968</v>
      </c>
      <c r="T9" s="214">
        <v>0.14826890000000001</v>
      </c>
      <c r="U9" s="214">
        <v>0.169951871</v>
      </c>
      <c r="V9" s="214">
        <v>0.18757948399999999</v>
      </c>
      <c r="W9" s="214">
        <v>0.1756115</v>
      </c>
      <c r="X9" s="214">
        <v>0.142613613</v>
      </c>
      <c r="Y9" s="214">
        <v>0.15692213399999999</v>
      </c>
      <c r="Z9" s="214">
        <v>0.13841432300000001</v>
      </c>
      <c r="AA9" s="214">
        <v>0.16843451600000001</v>
      </c>
      <c r="AB9" s="214">
        <v>0.15066853599999999</v>
      </c>
      <c r="AC9" s="214">
        <v>0.18349538700000001</v>
      </c>
      <c r="AD9" s="214">
        <v>0.19809723300000001</v>
      </c>
      <c r="AE9" s="214">
        <v>0.19378441900000001</v>
      </c>
      <c r="AF9" s="214">
        <v>0.20257176599999999</v>
      </c>
      <c r="AG9" s="214">
        <v>0.201587775</v>
      </c>
      <c r="AH9" s="214">
        <v>0.21003132199999999</v>
      </c>
      <c r="AI9" s="214">
        <v>0.19674493300000001</v>
      </c>
      <c r="AJ9" s="214">
        <v>0.147221451</v>
      </c>
      <c r="AK9" s="214">
        <v>0.17291933300000001</v>
      </c>
      <c r="AL9" s="214">
        <v>0.16453748400000001</v>
      </c>
      <c r="AM9" s="214">
        <v>0.20256512900000001</v>
      </c>
      <c r="AN9" s="214">
        <v>0.17533006900000001</v>
      </c>
      <c r="AO9" s="214">
        <v>0.17195564499999999</v>
      </c>
      <c r="AP9" s="214">
        <v>0.14263083400000001</v>
      </c>
      <c r="AQ9" s="214">
        <v>0.176082129</v>
      </c>
      <c r="AR9" s="214">
        <v>0.221073933</v>
      </c>
      <c r="AS9" s="214">
        <v>0.23863635399999999</v>
      </c>
      <c r="AT9" s="214">
        <v>0.22521654799999999</v>
      </c>
      <c r="AU9" s="214">
        <v>0.193598566</v>
      </c>
      <c r="AV9" s="214">
        <v>0.166995225</v>
      </c>
      <c r="AW9" s="214">
        <v>0.2037466</v>
      </c>
      <c r="AX9" s="214">
        <v>0.207204678</v>
      </c>
      <c r="AY9" s="214">
        <v>0.15394829099999999</v>
      </c>
      <c r="AZ9" s="214">
        <v>0.12337382199999999</v>
      </c>
      <c r="BA9" s="214">
        <v>0.11733777400000001</v>
      </c>
      <c r="BB9" s="214">
        <v>0.142359233</v>
      </c>
      <c r="BC9" s="214">
        <v>0.13444135500000001</v>
      </c>
      <c r="BD9" s="214">
        <v>0.15599876600000001</v>
      </c>
      <c r="BE9" s="214">
        <v>0.18574584</v>
      </c>
      <c r="BF9" s="214">
        <v>0.1829451</v>
      </c>
      <c r="BG9" s="214">
        <v>0.15079110000000001</v>
      </c>
      <c r="BH9" s="214">
        <v>0.14311219999999999</v>
      </c>
      <c r="BI9" s="355">
        <v>0.1731441</v>
      </c>
      <c r="BJ9" s="355">
        <v>0.1756229</v>
      </c>
      <c r="BK9" s="355">
        <v>0.19090219999999999</v>
      </c>
      <c r="BL9" s="355">
        <v>0.1773931</v>
      </c>
      <c r="BM9" s="355">
        <v>0.17699870000000001</v>
      </c>
      <c r="BN9" s="355">
        <v>0.17155960000000001</v>
      </c>
      <c r="BO9" s="355">
        <v>0.1857859</v>
      </c>
      <c r="BP9" s="355">
        <v>0.20050519999999999</v>
      </c>
      <c r="BQ9" s="355">
        <v>0.22148139999999999</v>
      </c>
      <c r="BR9" s="355">
        <v>0.21698029999999999</v>
      </c>
      <c r="BS9" s="355">
        <v>0.17957980000000001</v>
      </c>
      <c r="BT9" s="355">
        <v>0.1538455</v>
      </c>
      <c r="BU9" s="355">
        <v>0.1686068</v>
      </c>
      <c r="BV9" s="355">
        <v>0.17142209999999999</v>
      </c>
    </row>
    <row r="10" spans="1:74" ht="11.1" customHeight="1" x14ac:dyDescent="0.2">
      <c r="A10" s="104" t="s">
        <v>753</v>
      </c>
      <c r="B10" s="130" t="s">
        <v>531</v>
      </c>
      <c r="C10" s="214">
        <v>11.396439447000001</v>
      </c>
      <c r="D10" s="214">
        <v>11.213372718</v>
      </c>
      <c r="E10" s="214">
        <v>10.645965742</v>
      </c>
      <c r="F10" s="214">
        <v>10.110300178999999</v>
      </c>
      <c r="G10" s="214">
        <v>10.553869951999999</v>
      </c>
      <c r="H10" s="214">
        <v>12.077874045</v>
      </c>
      <c r="I10" s="214">
        <v>12.926370995999999</v>
      </c>
      <c r="J10" s="214">
        <v>12.626716074000001</v>
      </c>
      <c r="K10" s="214">
        <v>11.529112456</v>
      </c>
      <c r="L10" s="214">
        <v>10.299156629000001</v>
      </c>
      <c r="M10" s="214">
        <v>10.640110930000001</v>
      </c>
      <c r="N10" s="214">
        <v>11.523853633</v>
      </c>
      <c r="O10" s="214">
        <v>12.304483324</v>
      </c>
      <c r="P10" s="214">
        <v>11.696179489</v>
      </c>
      <c r="Q10" s="214">
        <v>10.821604452000001</v>
      </c>
      <c r="R10" s="214">
        <v>10.036131255000001</v>
      </c>
      <c r="S10" s="214">
        <v>10.622194391000001</v>
      </c>
      <c r="T10" s="214">
        <v>12.07640366</v>
      </c>
      <c r="U10" s="214">
        <v>12.614453531000001</v>
      </c>
      <c r="V10" s="214">
        <v>12.585681042999999</v>
      </c>
      <c r="W10" s="214">
        <v>11.505161684999999</v>
      </c>
      <c r="X10" s="214">
        <v>10.288484535</v>
      </c>
      <c r="Y10" s="214">
        <v>10.740089108999999</v>
      </c>
      <c r="Z10" s="214">
        <v>11.040241936999999</v>
      </c>
      <c r="AA10" s="214">
        <v>11.796020564000001</v>
      </c>
      <c r="AB10" s="214">
        <v>12.096223769</v>
      </c>
      <c r="AC10" s="214">
        <v>10.6412984</v>
      </c>
      <c r="AD10" s="214">
        <v>10.002541983</v>
      </c>
      <c r="AE10" s="214">
        <v>10.583684812</v>
      </c>
      <c r="AF10" s="214">
        <v>12.282878497</v>
      </c>
      <c r="AG10" s="214">
        <v>13.118324962000001</v>
      </c>
      <c r="AH10" s="214">
        <v>12.858941098000001</v>
      </c>
      <c r="AI10" s="214">
        <v>11.867466540000001</v>
      </c>
      <c r="AJ10" s="214">
        <v>10.215340158</v>
      </c>
      <c r="AK10" s="214">
        <v>10.19469492</v>
      </c>
      <c r="AL10" s="214">
        <v>10.629931792000001</v>
      </c>
      <c r="AM10" s="214">
        <v>11.581441871999999</v>
      </c>
      <c r="AN10" s="214">
        <v>10.994265022</v>
      </c>
      <c r="AO10" s="214">
        <v>9.983828054</v>
      </c>
      <c r="AP10" s="214">
        <v>9.9038199870000003</v>
      </c>
      <c r="AQ10" s="214">
        <v>10.412765732</v>
      </c>
      <c r="AR10" s="214">
        <v>12.501669692</v>
      </c>
      <c r="AS10" s="214">
        <v>13.543458953</v>
      </c>
      <c r="AT10" s="214">
        <v>13.454677269999999</v>
      </c>
      <c r="AU10" s="214">
        <v>11.919226289999999</v>
      </c>
      <c r="AV10" s="214">
        <v>10.258234377000001</v>
      </c>
      <c r="AW10" s="214">
        <v>10.117991548999999</v>
      </c>
      <c r="AX10" s="214">
        <v>11.343924242</v>
      </c>
      <c r="AY10" s="214">
        <v>11.15627035</v>
      </c>
      <c r="AZ10" s="214">
        <v>10.423870016</v>
      </c>
      <c r="BA10" s="214">
        <v>10.373259783</v>
      </c>
      <c r="BB10" s="214">
        <v>9.9316577860000006</v>
      </c>
      <c r="BC10" s="214">
        <v>10.495781564</v>
      </c>
      <c r="BD10" s="214">
        <v>12.015134066</v>
      </c>
      <c r="BE10" s="214">
        <v>13.089694296999999</v>
      </c>
      <c r="BF10" s="214">
        <v>12.463505640999999</v>
      </c>
      <c r="BG10" s="214">
        <v>11.4718511</v>
      </c>
      <c r="BH10" s="214">
        <v>10.3577522</v>
      </c>
      <c r="BI10" s="355">
        <v>10.40178</v>
      </c>
      <c r="BJ10" s="355">
        <v>11.28877</v>
      </c>
      <c r="BK10" s="355">
        <v>11.6333</v>
      </c>
      <c r="BL10" s="355">
        <v>11.373519999999999</v>
      </c>
      <c r="BM10" s="355">
        <v>10.53036</v>
      </c>
      <c r="BN10" s="355">
        <v>10.10792</v>
      </c>
      <c r="BO10" s="355">
        <v>10.720660000000001</v>
      </c>
      <c r="BP10" s="355">
        <v>12.163970000000001</v>
      </c>
      <c r="BQ10" s="355">
        <v>13.08921</v>
      </c>
      <c r="BR10" s="355">
        <v>12.89324</v>
      </c>
      <c r="BS10" s="355">
        <v>11.46224</v>
      </c>
      <c r="BT10" s="355">
        <v>10.27169</v>
      </c>
      <c r="BU10" s="355">
        <v>10.415559999999999</v>
      </c>
      <c r="BV10" s="355">
        <v>11.484819999999999</v>
      </c>
    </row>
    <row r="11" spans="1:74" ht="11.1" customHeight="1" x14ac:dyDescent="0.2">
      <c r="A11" s="104" t="s">
        <v>10</v>
      </c>
      <c r="B11" s="130" t="s">
        <v>369</v>
      </c>
      <c r="C11" s="214">
        <v>0.65519956499999998</v>
      </c>
      <c r="D11" s="214">
        <v>0.40768842900000002</v>
      </c>
      <c r="E11" s="214">
        <v>0.67094816899999998</v>
      </c>
      <c r="F11" s="214">
        <v>0.48170866200000001</v>
      </c>
      <c r="G11" s="214">
        <v>0.84398867</v>
      </c>
      <c r="H11" s="214">
        <v>1.0055506089999999</v>
      </c>
      <c r="I11" s="214">
        <v>0.93502028400000003</v>
      </c>
      <c r="J11" s="214">
        <v>0.81182662699999997</v>
      </c>
      <c r="K11" s="214">
        <v>0.354434782</v>
      </c>
      <c r="L11" s="214">
        <v>0.428459011</v>
      </c>
      <c r="M11" s="214">
        <v>0.86637251299999996</v>
      </c>
      <c r="N11" s="214">
        <v>0.90787638599999998</v>
      </c>
      <c r="O11" s="214">
        <v>0.90832805400000005</v>
      </c>
      <c r="P11" s="214">
        <v>0.281040499</v>
      </c>
      <c r="Q11" s="214">
        <v>0.69866832300000004</v>
      </c>
      <c r="R11" s="214">
        <v>0.48049032699999999</v>
      </c>
      <c r="S11" s="214">
        <v>0.86035741499999996</v>
      </c>
      <c r="T11" s="214">
        <v>0.93748103599999999</v>
      </c>
      <c r="U11" s="214">
        <v>0.87642800700000001</v>
      </c>
      <c r="V11" s="214">
        <v>0.83394117000000001</v>
      </c>
      <c r="W11" s="214">
        <v>0.220962307</v>
      </c>
      <c r="X11" s="214">
        <v>0.35636409499999999</v>
      </c>
      <c r="Y11" s="214">
        <v>0.85005765</v>
      </c>
      <c r="Z11" s="214">
        <v>0.65962299800000002</v>
      </c>
      <c r="AA11" s="214">
        <v>0.77064054927000003</v>
      </c>
      <c r="AB11" s="214">
        <v>0.76088558920000005</v>
      </c>
      <c r="AC11" s="214">
        <v>0.43582592435</v>
      </c>
      <c r="AD11" s="214">
        <v>0.46797346912999999</v>
      </c>
      <c r="AE11" s="214">
        <v>0.93263911104999997</v>
      </c>
      <c r="AF11" s="214">
        <v>1.0094523581999999</v>
      </c>
      <c r="AG11" s="214">
        <v>0.99591316615000003</v>
      </c>
      <c r="AH11" s="214">
        <v>0.77345823157000004</v>
      </c>
      <c r="AI11" s="214">
        <v>0.37055787371999999</v>
      </c>
      <c r="AJ11" s="214">
        <v>0.29570257336</v>
      </c>
      <c r="AK11" s="214">
        <v>0.61101462239000004</v>
      </c>
      <c r="AL11" s="214">
        <v>0.63847326820999994</v>
      </c>
      <c r="AM11" s="214">
        <v>0.95740899779999999</v>
      </c>
      <c r="AN11" s="214">
        <v>0.49450811681000001</v>
      </c>
      <c r="AO11" s="214">
        <v>0.51246383693999997</v>
      </c>
      <c r="AP11" s="214">
        <v>0.66562620273999995</v>
      </c>
      <c r="AQ11" s="214">
        <v>0.98447696699999998</v>
      </c>
      <c r="AR11" s="214">
        <v>1.2593924536000001</v>
      </c>
      <c r="AS11" s="214">
        <v>1.294351676</v>
      </c>
      <c r="AT11" s="214">
        <v>0.93507210680999997</v>
      </c>
      <c r="AU11" s="214">
        <v>0.45192908874999999</v>
      </c>
      <c r="AV11" s="214">
        <v>0.47491537632000003</v>
      </c>
      <c r="AW11" s="214">
        <v>0.63986958958999995</v>
      </c>
      <c r="AX11" s="214">
        <v>1.0839101846999999</v>
      </c>
      <c r="AY11" s="214">
        <v>0.62518529427000002</v>
      </c>
      <c r="AZ11" s="214">
        <v>0.28466861054999998</v>
      </c>
      <c r="BA11" s="214">
        <v>0.71912225276999997</v>
      </c>
      <c r="BB11" s="214">
        <v>0.61866759504000002</v>
      </c>
      <c r="BC11" s="214">
        <v>0.81834659500999996</v>
      </c>
      <c r="BD11" s="214">
        <v>0.84919542207999998</v>
      </c>
      <c r="BE11" s="214">
        <v>1.0348076355</v>
      </c>
      <c r="BF11" s="214">
        <v>0.59501819257999999</v>
      </c>
      <c r="BG11" s="214">
        <v>0.29885527167999998</v>
      </c>
      <c r="BH11" s="214">
        <v>0.41257564912</v>
      </c>
      <c r="BI11" s="355">
        <v>0.679921</v>
      </c>
      <c r="BJ11" s="355">
        <v>0.90916850000000005</v>
      </c>
      <c r="BK11" s="355">
        <v>0.69750210000000001</v>
      </c>
      <c r="BL11" s="355">
        <v>0.41959960000000002</v>
      </c>
      <c r="BM11" s="355">
        <v>0.59821270000000004</v>
      </c>
      <c r="BN11" s="355">
        <v>0.53686750000000005</v>
      </c>
      <c r="BO11" s="355">
        <v>0.94411900000000004</v>
      </c>
      <c r="BP11" s="355">
        <v>0.95512180000000002</v>
      </c>
      <c r="BQ11" s="355">
        <v>1.0436209999999999</v>
      </c>
      <c r="BR11" s="355">
        <v>0.83201210000000003</v>
      </c>
      <c r="BS11" s="355">
        <v>0.25092950000000003</v>
      </c>
      <c r="BT11" s="355">
        <v>0.41734670000000001</v>
      </c>
      <c r="BU11" s="355">
        <v>0.67891820000000003</v>
      </c>
      <c r="BV11" s="355">
        <v>0.92349409999999998</v>
      </c>
    </row>
    <row r="12" spans="1:74" ht="11.1" customHeight="1" x14ac:dyDescent="0.2">
      <c r="A12" s="101"/>
      <c r="B12" s="105"/>
      <c r="C12" s="234"/>
      <c r="D12" s="234"/>
      <c r="E12" s="234"/>
      <c r="F12" s="234"/>
      <c r="G12" s="234"/>
      <c r="H12" s="234"/>
      <c r="I12" s="234"/>
      <c r="J12" s="234"/>
      <c r="K12" s="234"/>
      <c r="L12" s="234"/>
      <c r="M12" s="234"/>
      <c r="N12" s="234"/>
      <c r="O12" s="234"/>
      <c r="P12" s="234"/>
      <c r="Q12" s="234"/>
      <c r="R12" s="234"/>
      <c r="S12" s="234"/>
      <c r="T12" s="234"/>
      <c r="U12" s="234"/>
      <c r="V12" s="234"/>
      <c r="W12" s="234"/>
      <c r="X12" s="234"/>
      <c r="Y12" s="234"/>
      <c r="Z12" s="234"/>
      <c r="AA12" s="234"/>
      <c r="AB12" s="234"/>
      <c r="AC12" s="234"/>
      <c r="AD12" s="234"/>
      <c r="AE12" s="234"/>
      <c r="AF12" s="234"/>
      <c r="AG12" s="234"/>
      <c r="AH12" s="234"/>
      <c r="AI12" s="234"/>
      <c r="AJ12" s="234"/>
      <c r="AK12" s="234"/>
      <c r="AL12" s="234"/>
      <c r="AM12" s="234"/>
      <c r="AN12" s="234"/>
      <c r="AO12" s="234"/>
      <c r="AP12" s="234"/>
      <c r="AQ12" s="234"/>
      <c r="AR12" s="234"/>
      <c r="AS12" s="234"/>
      <c r="AT12" s="234"/>
      <c r="AU12" s="234"/>
      <c r="AV12" s="234"/>
      <c r="AW12" s="234"/>
      <c r="AX12" s="234"/>
      <c r="AY12" s="234"/>
      <c r="AZ12" s="234"/>
      <c r="BA12" s="234"/>
      <c r="BB12" s="234"/>
      <c r="BC12" s="234"/>
      <c r="BD12" s="234"/>
      <c r="BE12" s="234"/>
      <c r="BF12" s="234"/>
      <c r="BG12" s="234"/>
      <c r="BH12" s="234"/>
      <c r="BI12" s="377"/>
      <c r="BJ12" s="377"/>
      <c r="BK12" s="377"/>
      <c r="BL12" s="377"/>
      <c r="BM12" s="377"/>
      <c r="BN12" s="377"/>
      <c r="BO12" s="377"/>
      <c r="BP12" s="377"/>
      <c r="BQ12" s="377"/>
      <c r="BR12" s="377"/>
      <c r="BS12" s="377"/>
      <c r="BT12" s="377"/>
      <c r="BU12" s="377"/>
      <c r="BV12" s="377"/>
    </row>
    <row r="13" spans="1:74" ht="11.1" customHeight="1" x14ac:dyDescent="0.2">
      <c r="A13" s="101"/>
      <c r="B13" s="106" t="s">
        <v>80</v>
      </c>
      <c r="C13" s="234"/>
      <c r="D13" s="234"/>
      <c r="E13" s="234"/>
      <c r="F13" s="234"/>
      <c r="G13" s="234"/>
      <c r="H13" s="234"/>
      <c r="I13" s="234"/>
      <c r="J13" s="234"/>
      <c r="K13" s="234"/>
      <c r="L13" s="234"/>
      <c r="M13" s="234"/>
      <c r="N13" s="234"/>
      <c r="O13" s="234"/>
      <c r="P13" s="234"/>
      <c r="Q13" s="234"/>
      <c r="R13" s="234"/>
      <c r="S13" s="234"/>
      <c r="T13" s="234"/>
      <c r="U13" s="234"/>
      <c r="V13" s="234"/>
      <c r="W13" s="234"/>
      <c r="X13" s="234"/>
      <c r="Y13" s="234"/>
      <c r="Z13" s="234"/>
      <c r="AA13" s="234"/>
      <c r="AB13" s="234"/>
      <c r="AC13" s="234"/>
      <c r="AD13" s="234"/>
      <c r="AE13" s="234"/>
      <c r="AF13" s="234"/>
      <c r="AG13" s="234"/>
      <c r="AH13" s="234"/>
      <c r="AI13" s="234"/>
      <c r="AJ13" s="234"/>
      <c r="AK13" s="234"/>
      <c r="AL13" s="234"/>
      <c r="AM13" s="234"/>
      <c r="AN13" s="234"/>
      <c r="AO13" s="234"/>
      <c r="AP13" s="234"/>
      <c r="AQ13" s="234"/>
      <c r="AR13" s="234"/>
      <c r="AS13" s="234"/>
      <c r="AT13" s="234"/>
      <c r="AU13" s="234"/>
      <c r="AV13" s="234"/>
      <c r="AW13" s="234"/>
      <c r="AX13" s="234"/>
      <c r="AY13" s="234"/>
      <c r="AZ13" s="234"/>
      <c r="BA13" s="234"/>
      <c r="BB13" s="234"/>
      <c r="BC13" s="234"/>
      <c r="BD13" s="234"/>
      <c r="BE13" s="234"/>
      <c r="BF13" s="234"/>
      <c r="BG13" s="234"/>
      <c r="BH13" s="234"/>
      <c r="BI13" s="377"/>
      <c r="BJ13" s="377"/>
      <c r="BK13" s="377"/>
      <c r="BL13" s="377"/>
      <c r="BM13" s="377"/>
      <c r="BN13" s="377"/>
      <c r="BO13" s="377"/>
      <c r="BP13" s="377"/>
      <c r="BQ13" s="377"/>
      <c r="BR13" s="377"/>
      <c r="BS13" s="377"/>
      <c r="BT13" s="377"/>
      <c r="BU13" s="377"/>
      <c r="BV13" s="377"/>
    </row>
    <row r="14" spans="1:74" ht="11.1" customHeight="1" x14ac:dyDescent="0.2">
      <c r="A14" s="104" t="s">
        <v>758</v>
      </c>
      <c r="B14" s="130" t="s">
        <v>591</v>
      </c>
      <c r="C14" s="214">
        <v>10.344610599999999</v>
      </c>
      <c r="D14" s="214">
        <v>10.410012999999999</v>
      </c>
      <c r="E14" s="214">
        <v>9.5879364789999997</v>
      </c>
      <c r="F14" s="214">
        <v>9.259396916</v>
      </c>
      <c r="G14" s="214">
        <v>9.3354333250000003</v>
      </c>
      <c r="H14" s="214">
        <v>10.67335538</v>
      </c>
      <c r="I14" s="214">
        <v>11.57099768</v>
      </c>
      <c r="J14" s="214">
        <v>11.40579335</v>
      </c>
      <c r="K14" s="214">
        <v>10.78259521</v>
      </c>
      <c r="L14" s="214">
        <v>9.4958147969999995</v>
      </c>
      <c r="M14" s="214">
        <v>9.3831441350000002</v>
      </c>
      <c r="N14" s="214">
        <v>10.208855959999999</v>
      </c>
      <c r="O14" s="214">
        <v>11.0076862</v>
      </c>
      <c r="P14" s="214">
        <v>11.03361189</v>
      </c>
      <c r="Q14" s="214">
        <v>9.754457682</v>
      </c>
      <c r="R14" s="214">
        <v>9.1964555640000007</v>
      </c>
      <c r="S14" s="214">
        <v>9.4006731919999993</v>
      </c>
      <c r="T14" s="214">
        <v>10.75973267</v>
      </c>
      <c r="U14" s="214">
        <v>11.33948337</v>
      </c>
      <c r="V14" s="214">
        <v>11.351064259999999</v>
      </c>
      <c r="W14" s="214">
        <v>10.896904040000001</v>
      </c>
      <c r="X14" s="214">
        <v>9.5703156259999993</v>
      </c>
      <c r="Y14" s="214">
        <v>9.5137527520000003</v>
      </c>
      <c r="Z14" s="214">
        <v>9.9877320269999998</v>
      </c>
      <c r="AA14" s="214">
        <v>10.63439743</v>
      </c>
      <c r="AB14" s="214">
        <v>10.95601572</v>
      </c>
      <c r="AC14" s="214">
        <v>9.8500570720000002</v>
      </c>
      <c r="AD14" s="214">
        <v>9.1825040260000002</v>
      </c>
      <c r="AE14" s="214">
        <v>9.2932483690000005</v>
      </c>
      <c r="AF14" s="214">
        <v>10.87989659</v>
      </c>
      <c r="AG14" s="214">
        <v>11.707679580000001</v>
      </c>
      <c r="AH14" s="214">
        <v>11.678444130000001</v>
      </c>
      <c r="AI14" s="214">
        <v>11.09859584</v>
      </c>
      <c r="AJ14" s="214">
        <v>9.5501724570000004</v>
      </c>
      <c r="AK14" s="214">
        <v>9.1972176280000006</v>
      </c>
      <c r="AL14" s="214">
        <v>9.5917276279999992</v>
      </c>
      <c r="AM14" s="214">
        <v>10.23180208</v>
      </c>
      <c r="AN14" s="214">
        <v>10.11217909</v>
      </c>
      <c r="AO14" s="214">
        <v>9.0909285250000007</v>
      </c>
      <c r="AP14" s="214">
        <v>8.8655762510000002</v>
      </c>
      <c r="AQ14" s="214">
        <v>9.0551073520000003</v>
      </c>
      <c r="AR14" s="214">
        <v>10.847569480000001</v>
      </c>
      <c r="AS14" s="214">
        <v>11.847021979999999</v>
      </c>
      <c r="AT14" s="214">
        <v>12.11683229</v>
      </c>
      <c r="AU14" s="214">
        <v>11.08094275</v>
      </c>
      <c r="AV14" s="214">
        <v>9.4211734469999993</v>
      </c>
      <c r="AW14" s="214">
        <v>9.0963569890000002</v>
      </c>
      <c r="AX14" s="214">
        <v>9.8762326169999994</v>
      </c>
      <c r="AY14" s="214">
        <v>10.14462282</v>
      </c>
      <c r="AZ14" s="214">
        <v>9.7498430230000004</v>
      </c>
      <c r="BA14" s="214">
        <v>9.2858926069999992</v>
      </c>
      <c r="BB14" s="214">
        <v>8.9519958339999999</v>
      </c>
      <c r="BC14" s="214">
        <v>9.3204439919999995</v>
      </c>
      <c r="BD14" s="214">
        <v>10.783602520000001</v>
      </c>
      <c r="BE14" s="214">
        <v>11.66354469</v>
      </c>
      <c r="BF14" s="214">
        <v>11.47804249</v>
      </c>
      <c r="BG14" s="214">
        <v>10.807694014000001</v>
      </c>
      <c r="BH14" s="214">
        <v>9.5958797424999993</v>
      </c>
      <c r="BI14" s="355">
        <v>9.3544529999999995</v>
      </c>
      <c r="BJ14" s="355">
        <v>9.9983559999999994</v>
      </c>
      <c r="BK14" s="355">
        <v>10.555709999999999</v>
      </c>
      <c r="BL14" s="355">
        <v>10.56667</v>
      </c>
      <c r="BM14" s="355">
        <v>9.5594070000000002</v>
      </c>
      <c r="BN14" s="355">
        <v>9.202833</v>
      </c>
      <c r="BO14" s="355">
        <v>9.4071499999999997</v>
      </c>
      <c r="BP14" s="355">
        <v>10.817600000000001</v>
      </c>
      <c r="BQ14" s="355">
        <v>11.63869</v>
      </c>
      <c r="BR14" s="355">
        <v>11.65099</v>
      </c>
      <c r="BS14" s="355">
        <v>10.82902</v>
      </c>
      <c r="BT14" s="355">
        <v>9.4961169999999999</v>
      </c>
      <c r="BU14" s="355">
        <v>9.3630099999999992</v>
      </c>
      <c r="BV14" s="355">
        <v>10.17536</v>
      </c>
    </row>
    <row r="15" spans="1:74" ht="11.1" customHeight="1" x14ac:dyDescent="0.2">
      <c r="A15" s="104" t="s">
        <v>754</v>
      </c>
      <c r="B15" s="130" t="s">
        <v>525</v>
      </c>
      <c r="C15" s="214">
        <v>4.2511237780000002</v>
      </c>
      <c r="D15" s="214">
        <v>4.0397816229999997</v>
      </c>
      <c r="E15" s="214">
        <v>3.6160234029999998</v>
      </c>
      <c r="F15" s="214">
        <v>3.1846950249999999</v>
      </c>
      <c r="G15" s="214">
        <v>3.0706967139999999</v>
      </c>
      <c r="H15" s="214">
        <v>3.932736877</v>
      </c>
      <c r="I15" s="214">
        <v>4.640475769</v>
      </c>
      <c r="J15" s="214">
        <v>4.453711921</v>
      </c>
      <c r="K15" s="214">
        <v>4.0473071940000001</v>
      </c>
      <c r="L15" s="214">
        <v>3.1900972510000001</v>
      </c>
      <c r="M15" s="214">
        <v>3.2634671979999998</v>
      </c>
      <c r="N15" s="214">
        <v>4.1601955080000002</v>
      </c>
      <c r="O15" s="214">
        <v>4.7261755589999996</v>
      </c>
      <c r="P15" s="214">
        <v>4.5884056439999998</v>
      </c>
      <c r="Q15" s="214">
        <v>3.6849291759999998</v>
      </c>
      <c r="R15" s="214">
        <v>3.0763238340000001</v>
      </c>
      <c r="S15" s="214">
        <v>3.0879602519999998</v>
      </c>
      <c r="T15" s="214">
        <v>3.934967892</v>
      </c>
      <c r="U15" s="214">
        <v>4.4202570789999998</v>
      </c>
      <c r="V15" s="214">
        <v>4.3816063420000004</v>
      </c>
      <c r="W15" s="214">
        <v>4.0247115820000001</v>
      </c>
      <c r="X15" s="214">
        <v>3.1625058670000001</v>
      </c>
      <c r="Y15" s="214">
        <v>3.3161923679999998</v>
      </c>
      <c r="Z15" s="214">
        <v>3.8967941979999998</v>
      </c>
      <c r="AA15" s="214">
        <v>4.4440277029999997</v>
      </c>
      <c r="AB15" s="214">
        <v>4.4227757350000001</v>
      </c>
      <c r="AC15" s="214">
        <v>3.7795842149999999</v>
      </c>
      <c r="AD15" s="214">
        <v>3.0066395789999998</v>
      </c>
      <c r="AE15" s="214">
        <v>3.0696946089999999</v>
      </c>
      <c r="AF15" s="214">
        <v>4.0099917840000003</v>
      </c>
      <c r="AG15" s="214">
        <v>4.7109125990000003</v>
      </c>
      <c r="AH15" s="214">
        <v>4.6617788579999999</v>
      </c>
      <c r="AI15" s="214">
        <v>4.1805555429999997</v>
      </c>
      <c r="AJ15" s="214">
        <v>3.20480798</v>
      </c>
      <c r="AK15" s="214">
        <v>3.0892583070000001</v>
      </c>
      <c r="AL15" s="214">
        <v>3.6022721579999999</v>
      </c>
      <c r="AM15" s="214">
        <v>4.218188305</v>
      </c>
      <c r="AN15" s="214">
        <v>3.9938058380000001</v>
      </c>
      <c r="AO15" s="214">
        <v>3.2297707739999999</v>
      </c>
      <c r="AP15" s="214">
        <v>2.9368840669999998</v>
      </c>
      <c r="AQ15" s="214">
        <v>3.031639239</v>
      </c>
      <c r="AR15" s="214">
        <v>4.1629369040000004</v>
      </c>
      <c r="AS15" s="214">
        <v>4.9669599990000002</v>
      </c>
      <c r="AT15" s="214">
        <v>5.0274575639999997</v>
      </c>
      <c r="AU15" s="214">
        <v>4.303695899</v>
      </c>
      <c r="AV15" s="214">
        <v>3.262483171</v>
      </c>
      <c r="AW15" s="214">
        <v>3.0932422370000001</v>
      </c>
      <c r="AX15" s="214">
        <v>3.8980587949999999</v>
      </c>
      <c r="AY15" s="214">
        <v>4.1611877740000001</v>
      </c>
      <c r="AZ15" s="214">
        <v>3.612177645</v>
      </c>
      <c r="BA15" s="214">
        <v>3.3293452960000001</v>
      </c>
      <c r="BB15" s="214">
        <v>3.02600538</v>
      </c>
      <c r="BC15" s="214">
        <v>3.185696928</v>
      </c>
      <c r="BD15" s="214">
        <v>4.0592631219999999</v>
      </c>
      <c r="BE15" s="214">
        <v>4.8020822059999997</v>
      </c>
      <c r="BF15" s="214">
        <v>4.572426965</v>
      </c>
      <c r="BG15" s="214">
        <v>4.0092730100000002</v>
      </c>
      <c r="BH15" s="214">
        <v>3.1812431600000002</v>
      </c>
      <c r="BI15" s="355">
        <v>3.1924899999999998</v>
      </c>
      <c r="BJ15" s="355">
        <v>3.9629880000000002</v>
      </c>
      <c r="BK15" s="355">
        <v>4.4135929999999997</v>
      </c>
      <c r="BL15" s="355">
        <v>4.2160950000000001</v>
      </c>
      <c r="BM15" s="355">
        <v>3.563774</v>
      </c>
      <c r="BN15" s="355">
        <v>3.1250450000000001</v>
      </c>
      <c r="BO15" s="355">
        <v>3.1881499999999998</v>
      </c>
      <c r="BP15" s="355">
        <v>4.1330340000000003</v>
      </c>
      <c r="BQ15" s="355">
        <v>4.761393</v>
      </c>
      <c r="BR15" s="355">
        <v>4.6830189999999998</v>
      </c>
      <c r="BS15" s="355">
        <v>4.0523629999999997</v>
      </c>
      <c r="BT15" s="355">
        <v>3.123564</v>
      </c>
      <c r="BU15" s="355">
        <v>3.20519</v>
      </c>
      <c r="BV15" s="355">
        <v>4.125324</v>
      </c>
    </row>
    <row r="16" spans="1:74" ht="11.1" customHeight="1" x14ac:dyDescent="0.2">
      <c r="A16" s="104" t="s">
        <v>755</v>
      </c>
      <c r="B16" s="130" t="s">
        <v>524</v>
      </c>
      <c r="C16" s="214">
        <v>3.4751208569999998</v>
      </c>
      <c r="D16" s="214">
        <v>3.607701225</v>
      </c>
      <c r="E16" s="214">
        <v>3.3552051120000002</v>
      </c>
      <c r="F16" s="214">
        <v>3.3798313929999999</v>
      </c>
      <c r="G16" s="214">
        <v>3.5058905170000001</v>
      </c>
      <c r="H16" s="214">
        <v>3.9136804289999998</v>
      </c>
      <c r="I16" s="214">
        <v>4.1067927720000004</v>
      </c>
      <c r="J16" s="214">
        <v>4.0988153010000001</v>
      </c>
      <c r="K16" s="214">
        <v>3.9469240509999999</v>
      </c>
      <c r="L16" s="214">
        <v>3.6098910169999998</v>
      </c>
      <c r="M16" s="214">
        <v>3.4461492919999999</v>
      </c>
      <c r="N16" s="214">
        <v>3.5084646770000001</v>
      </c>
      <c r="O16" s="214">
        <v>3.67309435</v>
      </c>
      <c r="P16" s="214">
        <v>3.7268800880000001</v>
      </c>
      <c r="Q16" s="214">
        <v>3.4505769910000001</v>
      </c>
      <c r="R16" s="214">
        <v>3.4152983269999999</v>
      </c>
      <c r="S16" s="214">
        <v>3.5375983500000001</v>
      </c>
      <c r="T16" s="214">
        <v>3.94741768</v>
      </c>
      <c r="U16" s="214">
        <v>4.0462628069999997</v>
      </c>
      <c r="V16" s="214">
        <v>4.0517097959999999</v>
      </c>
      <c r="W16" s="214">
        <v>4.0016270890000003</v>
      </c>
      <c r="X16" s="214">
        <v>3.6459065449999999</v>
      </c>
      <c r="Y16" s="214">
        <v>3.4748489770000002</v>
      </c>
      <c r="Z16" s="214">
        <v>3.486136916</v>
      </c>
      <c r="AA16" s="214">
        <v>3.6006341100000001</v>
      </c>
      <c r="AB16" s="214">
        <v>3.767231298</v>
      </c>
      <c r="AC16" s="214">
        <v>3.4772930190000002</v>
      </c>
      <c r="AD16" s="214">
        <v>3.4722599270000001</v>
      </c>
      <c r="AE16" s="214">
        <v>3.5292146359999998</v>
      </c>
      <c r="AF16" s="214">
        <v>3.9756707069999999</v>
      </c>
      <c r="AG16" s="214">
        <v>4.1452984930000003</v>
      </c>
      <c r="AH16" s="214">
        <v>4.1457716920000003</v>
      </c>
      <c r="AI16" s="214">
        <v>4.0731802119999996</v>
      </c>
      <c r="AJ16" s="214">
        <v>3.6394028239999998</v>
      </c>
      <c r="AK16" s="214">
        <v>3.4713413169999998</v>
      </c>
      <c r="AL16" s="214">
        <v>3.4461105619999999</v>
      </c>
      <c r="AM16" s="214">
        <v>3.5441807359999999</v>
      </c>
      <c r="AN16" s="214">
        <v>3.5474806829999999</v>
      </c>
      <c r="AO16" s="214">
        <v>3.3928951000000001</v>
      </c>
      <c r="AP16" s="214">
        <v>3.382141507</v>
      </c>
      <c r="AQ16" s="214">
        <v>3.4806558980000002</v>
      </c>
      <c r="AR16" s="214">
        <v>3.9891123999999998</v>
      </c>
      <c r="AS16" s="214">
        <v>4.1698375810000003</v>
      </c>
      <c r="AT16" s="214">
        <v>4.3250928550000003</v>
      </c>
      <c r="AU16" s="214">
        <v>4.0987098729999998</v>
      </c>
      <c r="AV16" s="214">
        <v>3.6240792119999998</v>
      </c>
      <c r="AW16" s="214">
        <v>3.481804318</v>
      </c>
      <c r="AX16" s="214">
        <v>3.5337953049999999</v>
      </c>
      <c r="AY16" s="214">
        <v>3.5233716469999998</v>
      </c>
      <c r="AZ16" s="214">
        <v>3.5527742949999999</v>
      </c>
      <c r="BA16" s="214">
        <v>3.451335056</v>
      </c>
      <c r="BB16" s="214">
        <v>3.3855196460000001</v>
      </c>
      <c r="BC16" s="214">
        <v>3.5405492039999999</v>
      </c>
      <c r="BD16" s="214">
        <v>3.9676082359999998</v>
      </c>
      <c r="BE16" s="214">
        <v>4.1306194649999997</v>
      </c>
      <c r="BF16" s="214">
        <v>4.11667454</v>
      </c>
      <c r="BG16" s="214">
        <v>4.0515910100000001</v>
      </c>
      <c r="BH16" s="214">
        <v>3.7246909000000001</v>
      </c>
      <c r="BI16" s="355">
        <v>3.510675</v>
      </c>
      <c r="BJ16" s="355">
        <v>3.5138790000000002</v>
      </c>
      <c r="BK16" s="355">
        <v>3.5875900000000001</v>
      </c>
      <c r="BL16" s="355">
        <v>3.6730550000000002</v>
      </c>
      <c r="BM16" s="355">
        <v>3.4427099999999999</v>
      </c>
      <c r="BN16" s="355">
        <v>3.4470209999999999</v>
      </c>
      <c r="BO16" s="355">
        <v>3.5619689999999999</v>
      </c>
      <c r="BP16" s="355">
        <v>3.955168</v>
      </c>
      <c r="BQ16" s="355">
        <v>4.0933909999999996</v>
      </c>
      <c r="BR16" s="355">
        <v>4.1473120000000003</v>
      </c>
      <c r="BS16" s="355">
        <v>4.0018929999999999</v>
      </c>
      <c r="BT16" s="355">
        <v>3.659894</v>
      </c>
      <c r="BU16" s="355">
        <v>3.483463</v>
      </c>
      <c r="BV16" s="355">
        <v>3.5052989999999999</v>
      </c>
    </row>
    <row r="17" spans="1:74" ht="11.1" customHeight="1" x14ac:dyDescent="0.2">
      <c r="A17" s="104" t="s">
        <v>756</v>
      </c>
      <c r="B17" s="130" t="s">
        <v>523</v>
      </c>
      <c r="C17" s="214">
        <v>2.596950718</v>
      </c>
      <c r="D17" s="214">
        <v>2.7390017439999998</v>
      </c>
      <c r="E17" s="214">
        <v>2.5959480410000002</v>
      </c>
      <c r="F17" s="214">
        <v>2.673882377</v>
      </c>
      <c r="G17" s="214">
        <v>2.7386105610000002</v>
      </c>
      <c r="H17" s="214">
        <v>2.805661894</v>
      </c>
      <c r="I17" s="214">
        <v>2.8028034869999998</v>
      </c>
      <c r="J17" s="214">
        <v>2.8324634940000002</v>
      </c>
      <c r="K17" s="214">
        <v>2.767499709</v>
      </c>
      <c r="L17" s="214">
        <v>2.676766658</v>
      </c>
      <c r="M17" s="214">
        <v>2.6543857979999999</v>
      </c>
      <c r="N17" s="214">
        <v>2.5182935500000001</v>
      </c>
      <c r="O17" s="214">
        <v>2.585446675</v>
      </c>
      <c r="P17" s="214">
        <v>2.6933308720000002</v>
      </c>
      <c r="Q17" s="214">
        <v>2.5980344899999999</v>
      </c>
      <c r="R17" s="214">
        <v>2.683510885</v>
      </c>
      <c r="S17" s="214">
        <v>2.754289912</v>
      </c>
      <c r="T17" s="214">
        <v>2.857036533</v>
      </c>
      <c r="U17" s="214">
        <v>2.8521645260000001</v>
      </c>
      <c r="V17" s="214">
        <v>2.897045425</v>
      </c>
      <c r="W17" s="214">
        <v>2.8496385910000002</v>
      </c>
      <c r="X17" s="214">
        <v>2.7417473179999998</v>
      </c>
      <c r="Y17" s="214">
        <v>2.7014732119999998</v>
      </c>
      <c r="Z17" s="214">
        <v>2.5845973579999999</v>
      </c>
      <c r="AA17" s="214">
        <v>2.568032246</v>
      </c>
      <c r="AB17" s="214">
        <v>2.7410273329999999</v>
      </c>
      <c r="AC17" s="214">
        <v>2.5712614839999999</v>
      </c>
      <c r="AD17" s="214">
        <v>2.6829544219999999</v>
      </c>
      <c r="AE17" s="214">
        <v>2.6747012560000001</v>
      </c>
      <c r="AF17" s="214">
        <v>2.8739234589999998</v>
      </c>
      <c r="AG17" s="214">
        <v>2.8305595659999998</v>
      </c>
      <c r="AH17" s="214">
        <v>2.8507443289999999</v>
      </c>
      <c r="AI17" s="214">
        <v>2.8243494729999998</v>
      </c>
      <c r="AJ17" s="214">
        <v>2.6854461660000002</v>
      </c>
      <c r="AK17" s="214">
        <v>2.6164889480000002</v>
      </c>
      <c r="AL17" s="214">
        <v>2.5233671320000002</v>
      </c>
      <c r="AM17" s="214">
        <v>2.4481319959999999</v>
      </c>
      <c r="AN17" s="214">
        <v>2.5485985680000001</v>
      </c>
      <c r="AO17" s="214">
        <v>2.4485998379999998</v>
      </c>
      <c r="AP17" s="214">
        <v>2.526706479</v>
      </c>
      <c r="AQ17" s="214">
        <v>2.524052126</v>
      </c>
      <c r="AR17" s="214">
        <v>2.6744663449999999</v>
      </c>
      <c r="AS17" s="214">
        <v>2.6893100510000001</v>
      </c>
      <c r="AT17" s="214">
        <v>2.7439006930000001</v>
      </c>
      <c r="AU17" s="214">
        <v>2.6572889310000001</v>
      </c>
      <c r="AV17" s="214">
        <v>2.5148418349999999</v>
      </c>
      <c r="AW17" s="214">
        <v>2.5015848250000001</v>
      </c>
      <c r="AX17" s="214">
        <v>2.423352102</v>
      </c>
      <c r="AY17" s="214">
        <v>2.4385647050000001</v>
      </c>
      <c r="AZ17" s="214">
        <v>2.5621651430000001</v>
      </c>
      <c r="BA17" s="214">
        <v>2.4844458519999999</v>
      </c>
      <c r="BB17" s="214">
        <v>2.5208136200000002</v>
      </c>
      <c r="BC17" s="214">
        <v>2.5754061240000001</v>
      </c>
      <c r="BD17" s="214">
        <v>2.7360860269999998</v>
      </c>
      <c r="BE17" s="214">
        <v>2.7105354020000001</v>
      </c>
      <c r="BF17" s="214">
        <v>2.768255854</v>
      </c>
      <c r="BG17" s="214">
        <v>2.7246943099999998</v>
      </c>
      <c r="BH17" s="214">
        <v>2.6688972799999999</v>
      </c>
      <c r="BI17" s="355">
        <v>2.629912</v>
      </c>
      <c r="BJ17" s="355">
        <v>2.499044</v>
      </c>
      <c r="BK17" s="355">
        <v>2.5309780000000002</v>
      </c>
      <c r="BL17" s="355">
        <v>2.653054</v>
      </c>
      <c r="BM17" s="355">
        <v>2.5308890000000002</v>
      </c>
      <c r="BN17" s="355">
        <v>2.609016</v>
      </c>
      <c r="BO17" s="355">
        <v>2.6361089999999998</v>
      </c>
      <c r="BP17" s="355">
        <v>2.7071879999999999</v>
      </c>
      <c r="BQ17" s="355">
        <v>2.7615479999999999</v>
      </c>
      <c r="BR17" s="355">
        <v>2.7984939999999998</v>
      </c>
      <c r="BS17" s="355">
        <v>2.7521640000000001</v>
      </c>
      <c r="BT17" s="355">
        <v>2.6913209999999999</v>
      </c>
      <c r="BU17" s="355">
        <v>2.652914</v>
      </c>
      <c r="BV17" s="355">
        <v>2.5222129999999998</v>
      </c>
    </row>
    <row r="18" spans="1:74" ht="11.1" customHeight="1" x14ac:dyDescent="0.2">
      <c r="A18" s="104" t="s">
        <v>757</v>
      </c>
      <c r="B18" s="130" t="s">
        <v>1011</v>
      </c>
      <c r="C18" s="214">
        <v>2.1415244E-2</v>
      </c>
      <c r="D18" s="214">
        <v>2.352841E-2</v>
      </c>
      <c r="E18" s="214">
        <v>2.0759923E-2</v>
      </c>
      <c r="F18" s="214">
        <v>2.0988119999999999E-2</v>
      </c>
      <c r="G18" s="214">
        <v>2.0235533E-2</v>
      </c>
      <c r="H18" s="214">
        <v>2.1276178E-2</v>
      </c>
      <c r="I18" s="214">
        <v>2.0925653999999998E-2</v>
      </c>
      <c r="J18" s="214">
        <v>2.0802629999999999E-2</v>
      </c>
      <c r="K18" s="214">
        <v>2.0864255000000002E-2</v>
      </c>
      <c r="L18" s="214">
        <v>1.9059870999999999E-2</v>
      </c>
      <c r="M18" s="214">
        <v>1.9141847E-2</v>
      </c>
      <c r="N18" s="214">
        <v>2.1902227E-2</v>
      </c>
      <c r="O18" s="214">
        <v>2.2969618000000001E-2</v>
      </c>
      <c r="P18" s="214">
        <v>2.499529E-2</v>
      </c>
      <c r="Q18" s="214">
        <v>2.0917024999999999E-2</v>
      </c>
      <c r="R18" s="214">
        <v>2.1322516999999999E-2</v>
      </c>
      <c r="S18" s="214">
        <v>2.0824677999999999E-2</v>
      </c>
      <c r="T18" s="214">
        <v>2.0310561000000001E-2</v>
      </c>
      <c r="U18" s="214">
        <v>2.0798963E-2</v>
      </c>
      <c r="V18" s="214">
        <v>2.0702696999999999E-2</v>
      </c>
      <c r="W18" s="214">
        <v>2.0926779E-2</v>
      </c>
      <c r="X18" s="214">
        <v>2.0155895E-2</v>
      </c>
      <c r="Y18" s="214">
        <v>2.1238193999999998E-2</v>
      </c>
      <c r="Z18" s="214">
        <v>2.0203555000000002E-2</v>
      </c>
      <c r="AA18" s="214">
        <v>2.1703368000000001E-2</v>
      </c>
      <c r="AB18" s="214">
        <v>2.4981353000000001E-2</v>
      </c>
      <c r="AC18" s="214">
        <v>2.1918354000000001E-2</v>
      </c>
      <c r="AD18" s="214">
        <v>2.0650096999999999E-2</v>
      </c>
      <c r="AE18" s="214">
        <v>1.9637867999999999E-2</v>
      </c>
      <c r="AF18" s="214">
        <v>2.0310644999999999E-2</v>
      </c>
      <c r="AG18" s="214">
        <v>2.0908919000000002E-2</v>
      </c>
      <c r="AH18" s="214">
        <v>2.0149251999999999E-2</v>
      </c>
      <c r="AI18" s="214">
        <v>2.0510613E-2</v>
      </c>
      <c r="AJ18" s="214">
        <v>2.0515487999999998E-2</v>
      </c>
      <c r="AK18" s="214">
        <v>2.0129055E-2</v>
      </c>
      <c r="AL18" s="214">
        <v>1.9977776999999999E-2</v>
      </c>
      <c r="AM18" s="214">
        <v>2.1301042999999999E-2</v>
      </c>
      <c r="AN18" s="214">
        <v>2.2294003E-2</v>
      </c>
      <c r="AO18" s="214">
        <v>1.9662813000000001E-2</v>
      </c>
      <c r="AP18" s="214">
        <v>1.9844198E-2</v>
      </c>
      <c r="AQ18" s="214">
        <v>1.8760089000000001E-2</v>
      </c>
      <c r="AR18" s="214">
        <v>2.1053830999999999E-2</v>
      </c>
      <c r="AS18" s="214">
        <v>2.0914354E-2</v>
      </c>
      <c r="AT18" s="214">
        <v>2.0381179999999999E-2</v>
      </c>
      <c r="AU18" s="214">
        <v>2.1248045E-2</v>
      </c>
      <c r="AV18" s="214">
        <v>1.9769228E-2</v>
      </c>
      <c r="AW18" s="214">
        <v>1.9725609000000002E-2</v>
      </c>
      <c r="AX18" s="214">
        <v>2.1026414E-2</v>
      </c>
      <c r="AY18" s="214">
        <v>2.1498695000000002E-2</v>
      </c>
      <c r="AZ18" s="214">
        <v>2.272594E-2</v>
      </c>
      <c r="BA18" s="214">
        <v>2.0766402999999999E-2</v>
      </c>
      <c r="BB18" s="214">
        <v>1.9657187999999999E-2</v>
      </c>
      <c r="BC18" s="214">
        <v>1.8791736E-2</v>
      </c>
      <c r="BD18" s="214">
        <v>2.0645132E-2</v>
      </c>
      <c r="BE18" s="214">
        <v>2.0307615000000001E-2</v>
      </c>
      <c r="BF18" s="214">
        <v>2.0685135E-2</v>
      </c>
      <c r="BG18" s="214">
        <v>2.2135684199999998E-2</v>
      </c>
      <c r="BH18" s="214">
        <v>2.1048402500000001E-2</v>
      </c>
      <c r="BI18" s="355">
        <v>2.1376300000000001E-2</v>
      </c>
      <c r="BJ18" s="355">
        <v>2.24437E-2</v>
      </c>
      <c r="BK18" s="355">
        <v>2.3546999999999998E-2</v>
      </c>
      <c r="BL18" s="355">
        <v>2.44622E-2</v>
      </c>
      <c r="BM18" s="355">
        <v>2.2033799999999999E-2</v>
      </c>
      <c r="BN18" s="355">
        <v>2.1749999999999999E-2</v>
      </c>
      <c r="BO18" s="355">
        <v>2.0922E-2</v>
      </c>
      <c r="BP18" s="355">
        <v>2.2206199999999999E-2</v>
      </c>
      <c r="BQ18" s="355">
        <v>2.23527E-2</v>
      </c>
      <c r="BR18" s="355">
        <v>2.21687E-2</v>
      </c>
      <c r="BS18" s="355">
        <v>2.2603000000000002E-2</v>
      </c>
      <c r="BT18" s="355">
        <v>2.1338699999999999E-2</v>
      </c>
      <c r="BU18" s="355">
        <v>2.14425E-2</v>
      </c>
      <c r="BV18" s="355">
        <v>2.2519600000000001E-2</v>
      </c>
    </row>
    <row r="19" spans="1:74" ht="11.1" customHeight="1" x14ac:dyDescent="0.2">
      <c r="A19" s="104" t="s">
        <v>934</v>
      </c>
      <c r="B19" s="130" t="s">
        <v>370</v>
      </c>
      <c r="C19" s="214">
        <v>0.39662927999999997</v>
      </c>
      <c r="D19" s="214">
        <v>0.39567129000000001</v>
      </c>
      <c r="E19" s="214">
        <v>0.38708109600000001</v>
      </c>
      <c r="F19" s="214">
        <v>0.36919460100000001</v>
      </c>
      <c r="G19" s="214">
        <v>0.37444795600000003</v>
      </c>
      <c r="H19" s="214">
        <v>0.39896805000000002</v>
      </c>
      <c r="I19" s="214">
        <v>0.42035303000000002</v>
      </c>
      <c r="J19" s="214">
        <v>0.40909609000000002</v>
      </c>
      <c r="K19" s="214">
        <v>0.39208246000000002</v>
      </c>
      <c r="L19" s="214">
        <v>0.374882822</v>
      </c>
      <c r="M19" s="214">
        <v>0.39059428200000001</v>
      </c>
      <c r="N19" s="214">
        <v>0.40712129000000002</v>
      </c>
      <c r="O19" s="214">
        <v>0.38846907000000003</v>
      </c>
      <c r="P19" s="214">
        <v>0.38152710000000001</v>
      </c>
      <c r="Q19" s="214">
        <v>0.36847844800000001</v>
      </c>
      <c r="R19" s="214">
        <v>0.35918536400000001</v>
      </c>
      <c r="S19" s="214">
        <v>0.36116378500000001</v>
      </c>
      <c r="T19" s="214">
        <v>0.37918995</v>
      </c>
      <c r="U19" s="214">
        <v>0.39854215999999998</v>
      </c>
      <c r="V19" s="214">
        <v>0.40067561000000002</v>
      </c>
      <c r="W19" s="214">
        <v>0.38729533999999999</v>
      </c>
      <c r="X19" s="214">
        <v>0.361804813</v>
      </c>
      <c r="Y19" s="214">
        <v>0.37627870400000002</v>
      </c>
      <c r="Z19" s="214">
        <v>0.392886913</v>
      </c>
      <c r="AA19" s="214">
        <v>0.39098258473000003</v>
      </c>
      <c r="AB19" s="214">
        <v>0.37932245980000001</v>
      </c>
      <c r="AC19" s="214">
        <v>0.35541540365000002</v>
      </c>
      <c r="AD19" s="214">
        <v>0.35206448787</v>
      </c>
      <c r="AE19" s="214">
        <v>0.35779733195000002</v>
      </c>
      <c r="AF19" s="214">
        <v>0.39352954882000002</v>
      </c>
      <c r="AG19" s="214">
        <v>0.41473221584999997</v>
      </c>
      <c r="AH19" s="214">
        <v>0.40703873642999999</v>
      </c>
      <c r="AI19" s="214">
        <v>0.39831282627999998</v>
      </c>
      <c r="AJ19" s="214">
        <v>0.36946512764</v>
      </c>
      <c r="AK19" s="214">
        <v>0.38646266960999998</v>
      </c>
      <c r="AL19" s="214">
        <v>0.39973089578999998</v>
      </c>
      <c r="AM19" s="214">
        <v>0.39223079420000001</v>
      </c>
      <c r="AN19" s="214">
        <v>0.38757781519000001</v>
      </c>
      <c r="AO19" s="214">
        <v>0.38043569206</v>
      </c>
      <c r="AP19" s="214">
        <v>0.37261753326000002</v>
      </c>
      <c r="AQ19" s="214">
        <v>0.37318141300000002</v>
      </c>
      <c r="AR19" s="214">
        <v>0.39470775844</v>
      </c>
      <c r="AS19" s="214">
        <v>0.40208529705000001</v>
      </c>
      <c r="AT19" s="214">
        <v>0.40277287318999999</v>
      </c>
      <c r="AU19" s="214">
        <v>0.38635445125000001</v>
      </c>
      <c r="AV19" s="214">
        <v>0.36214555368000001</v>
      </c>
      <c r="AW19" s="214">
        <v>0.38176497041000002</v>
      </c>
      <c r="AX19" s="214">
        <v>0.38378144034</v>
      </c>
      <c r="AY19" s="214">
        <v>0.38646223572999999</v>
      </c>
      <c r="AZ19" s="214">
        <v>0.38935838244999998</v>
      </c>
      <c r="BA19" s="214">
        <v>0.36824492323000002</v>
      </c>
      <c r="BB19" s="214">
        <v>0.36099435695999998</v>
      </c>
      <c r="BC19" s="214">
        <v>0.35699097698999999</v>
      </c>
      <c r="BD19" s="214">
        <v>0.38233612391999999</v>
      </c>
      <c r="BE19" s="214">
        <v>0.39134197149</v>
      </c>
      <c r="BF19" s="214">
        <v>0.39044495841999999</v>
      </c>
      <c r="BG19" s="214">
        <v>0.36530181412000001</v>
      </c>
      <c r="BH19" s="214">
        <v>0.34929680837999999</v>
      </c>
      <c r="BI19" s="355">
        <v>0.36740430000000002</v>
      </c>
      <c r="BJ19" s="355">
        <v>0.38124999999999998</v>
      </c>
      <c r="BK19" s="355">
        <v>0.38008500000000001</v>
      </c>
      <c r="BL19" s="355">
        <v>0.38724969999999997</v>
      </c>
      <c r="BM19" s="355">
        <v>0.37273800000000001</v>
      </c>
      <c r="BN19" s="355">
        <v>0.36821939999999997</v>
      </c>
      <c r="BO19" s="355">
        <v>0.36938759999999998</v>
      </c>
      <c r="BP19" s="355">
        <v>0.3912561</v>
      </c>
      <c r="BQ19" s="355">
        <v>0.40690409999999999</v>
      </c>
      <c r="BR19" s="355">
        <v>0.4102343</v>
      </c>
      <c r="BS19" s="355">
        <v>0.38228770000000001</v>
      </c>
      <c r="BT19" s="355">
        <v>0.35822749999999998</v>
      </c>
      <c r="BU19" s="355">
        <v>0.3736352</v>
      </c>
      <c r="BV19" s="355">
        <v>0.3859667</v>
      </c>
    </row>
    <row r="20" spans="1:74" ht="11.1" customHeight="1" x14ac:dyDescent="0.2">
      <c r="A20" s="107" t="s">
        <v>759</v>
      </c>
      <c r="B20" s="203" t="s">
        <v>592</v>
      </c>
      <c r="C20" s="214">
        <v>10.74123988</v>
      </c>
      <c r="D20" s="214">
        <v>10.80568429</v>
      </c>
      <c r="E20" s="214">
        <v>9.9750175750000007</v>
      </c>
      <c r="F20" s="214">
        <v>9.6285915170000003</v>
      </c>
      <c r="G20" s="214">
        <v>9.7098812809999995</v>
      </c>
      <c r="H20" s="214">
        <v>11.072323430000001</v>
      </c>
      <c r="I20" s="214">
        <v>11.991350710000001</v>
      </c>
      <c r="J20" s="214">
        <v>11.81488944</v>
      </c>
      <c r="K20" s="214">
        <v>11.174677669999999</v>
      </c>
      <c r="L20" s="214">
        <v>9.8706976189999995</v>
      </c>
      <c r="M20" s="214">
        <v>9.7737384170000006</v>
      </c>
      <c r="N20" s="214">
        <v>10.61597725</v>
      </c>
      <c r="O20" s="214">
        <v>11.39615527</v>
      </c>
      <c r="P20" s="214">
        <v>11.415138990000001</v>
      </c>
      <c r="Q20" s="214">
        <v>10.122936129999999</v>
      </c>
      <c r="R20" s="214">
        <v>9.5556409280000008</v>
      </c>
      <c r="S20" s="214">
        <v>9.7618369769999997</v>
      </c>
      <c r="T20" s="214">
        <v>11.138922620000001</v>
      </c>
      <c r="U20" s="214">
        <v>11.73802553</v>
      </c>
      <c r="V20" s="214">
        <v>11.75173987</v>
      </c>
      <c r="W20" s="214">
        <v>11.28419938</v>
      </c>
      <c r="X20" s="214">
        <v>9.9321204390000002</v>
      </c>
      <c r="Y20" s="214">
        <v>9.8900314560000009</v>
      </c>
      <c r="Z20" s="214">
        <v>10.38061894</v>
      </c>
      <c r="AA20" s="214">
        <v>11.025380015</v>
      </c>
      <c r="AB20" s="214">
        <v>11.335338180000001</v>
      </c>
      <c r="AC20" s="214">
        <v>10.205472476000001</v>
      </c>
      <c r="AD20" s="214">
        <v>9.5345685139</v>
      </c>
      <c r="AE20" s="214">
        <v>9.6510457009999993</v>
      </c>
      <c r="AF20" s="214">
        <v>11.273426139</v>
      </c>
      <c r="AG20" s="214">
        <v>12.122411796</v>
      </c>
      <c r="AH20" s="214">
        <v>12.085482866</v>
      </c>
      <c r="AI20" s="214">
        <v>11.496908665999999</v>
      </c>
      <c r="AJ20" s="214">
        <v>9.9196375846000002</v>
      </c>
      <c r="AK20" s="214">
        <v>9.5836802976000008</v>
      </c>
      <c r="AL20" s="214">
        <v>9.9914585238000004</v>
      </c>
      <c r="AM20" s="214">
        <v>10.624032873999999</v>
      </c>
      <c r="AN20" s="214">
        <v>10.499756905</v>
      </c>
      <c r="AO20" s="214">
        <v>9.4713642170999996</v>
      </c>
      <c r="AP20" s="214">
        <v>9.2381937842999999</v>
      </c>
      <c r="AQ20" s="214">
        <v>9.4282887649999996</v>
      </c>
      <c r="AR20" s="214">
        <v>11.242277238</v>
      </c>
      <c r="AS20" s="214">
        <v>12.249107277</v>
      </c>
      <c r="AT20" s="214">
        <v>12.519605163</v>
      </c>
      <c r="AU20" s="214">
        <v>11.467297200999999</v>
      </c>
      <c r="AV20" s="214">
        <v>9.7833190007000006</v>
      </c>
      <c r="AW20" s="214">
        <v>9.4781219593999992</v>
      </c>
      <c r="AX20" s="214">
        <v>10.260014056999999</v>
      </c>
      <c r="AY20" s="214">
        <v>10.531085056</v>
      </c>
      <c r="AZ20" s="214">
        <v>10.139201405</v>
      </c>
      <c r="BA20" s="214">
        <v>9.6541375301999999</v>
      </c>
      <c r="BB20" s="214">
        <v>9.3129901910000008</v>
      </c>
      <c r="BC20" s="214">
        <v>9.6774349690000001</v>
      </c>
      <c r="BD20" s="214">
        <v>11.165938644000001</v>
      </c>
      <c r="BE20" s="214">
        <v>12.054886660999999</v>
      </c>
      <c r="BF20" s="214">
        <v>11.868487448</v>
      </c>
      <c r="BG20" s="214">
        <v>11.172995827999999</v>
      </c>
      <c r="BH20" s="214">
        <v>9.9451765508999994</v>
      </c>
      <c r="BI20" s="355">
        <v>9.721857</v>
      </c>
      <c r="BJ20" s="355">
        <v>10.37961</v>
      </c>
      <c r="BK20" s="355">
        <v>10.935790000000001</v>
      </c>
      <c r="BL20" s="355">
        <v>10.95392</v>
      </c>
      <c r="BM20" s="355">
        <v>9.9321450000000002</v>
      </c>
      <c r="BN20" s="355">
        <v>9.5710519999999999</v>
      </c>
      <c r="BO20" s="355">
        <v>9.7765380000000004</v>
      </c>
      <c r="BP20" s="355">
        <v>11.20885</v>
      </c>
      <c r="BQ20" s="355">
        <v>12.045590000000001</v>
      </c>
      <c r="BR20" s="355">
        <v>12.06123</v>
      </c>
      <c r="BS20" s="355">
        <v>11.211309999999999</v>
      </c>
      <c r="BT20" s="355">
        <v>9.8543450000000004</v>
      </c>
      <c r="BU20" s="355">
        <v>9.7366449999999993</v>
      </c>
      <c r="BV20" s="355">
        <v>10.56132</v>
      </c>
    </row>
    <row r="21" spans="1:74" ht="11.1" customHeight="1" x14ac:dyDescent="0.2">
      <c r="A21" s="107"/>
      <c r="B21" s="108" t="s">
        <v>196</v>
      </c>
      <c r="C21" s="214"/>
      <c r="D21" s="214"/>
      <c r="E21" s="214"/>
      <c r="F21" s="214"/>
      <c r="G21" s="214"/>
      <c r="H21" s="214"/>
      <c r="I21" s="214"/>
      <c r="J21" s="214"/>
      <c r="K21" s="214"/>
      <c r="L21" s="214"/>
      <c r="M21" s="214"/>
      <c r="N21" s="214"/>
      <c r="O21" s="214"/>
      <c r="P21" s="214"/>
      <c r="Q21" s="214"/>
      <c r="R21" s="214"/>
      <c r="S21" s="214"/>
      <c r="T21" s="214"/>
      <c r="U21" s="214"/>
      <c r="V21" s="214"/>
      <c r="W21" s="214"/>
      <c r="X21" s="214"/>
      <c r="Y21" s="214"/>
      <c r="Z21" s="214"/>
      <c r="AA21" s="214"/>
      <c r="AB21" s="214"/>
      <c r="AC21" s="214"/>
      <c r="AD21" s="214"/>
      <c r="AE21" s="214"/>
      <c r="AF21" s="214"/>
      <c r="AG21" s="214"/>
      <c r="AH21" s="214"/>
      <c r="AI21" s="214"/>
      <c r="AJ21" s="214"/>
      <c r="AK21" s="214"/>
      <c r="AL21" s="214"/>
      <c r="AM21" s="214"/>
      <c r="AN21" s="214"/>
      <c r="AO21" s="214"/>
      <c r="AP21" s="214"/>
      <c r="AQ21" s="214"/>
      <c r="AR21" s="214"/>
      <c r="AS21" s="214"/>
      <c r="AT21" s="214"/>
      <c r="AU21" s="214"/>
      <c r="AV21" s="214"/>
      <c r="AW21" s="214"/>
      <c r="AX21" s="214"/>
      <c r="AY21" s="214"/>
      <c r="AZ21" s="214"/>
      <c r="BA21" s="214"/>
      <c r="BB21" s="214"/>
      <c r="BC21" s="214"/>
      <c r="BD21" s="214"/>
      <c r="BE21" s="214"/>
      <c r="BF21" s="214"/>
      <c r="BG21" s="214"/>
      <c r="BH21" s="214"/>
      <c r="BI21" s="355"/>
      <c r="BJ21" s="355"/>
      <c r="BK21" s="355"/>
      <c r="BL21" s="355"/>
      <c r="BM21" s="355"/>
      <c r="BN21" s="355"/>
      <c r="BO21" s="355"/>
      <c r="BP21" s="355"/>
      <c r="BQ21" s="355"/>
      <c r="BR21" s="355"/>
      <c r="BS21" s="355"/>
      <c r="BT21" s="355"/>
      <c r="BU21" s="355"/>
      <c r="BV21" s="355"/>
    </row>
    <row r="22" spans="1:74" ht="11.1" customHeight="1" x14ac:dyDescent="0.2">
      <c r="A22" s="107" t="s">
        <v>197</v>
      </c>
      <c r="B22" s="203" t="s">
        <v>198</v>
      </c>
      <c r="C22" s="275">
        <v>1031.3646381999999</v>
      </c>
      <c r="D22" s="275">
        <v>885.24343212999997</v>
      </c>
      <c r="E22" s="275">
        <v>877.28301083999997</v>
      </c>
      <c r="F22" s="275">
        <v>747.71466203</v>
      </c>
      <c r="G22" s="275">
        <v>744.98136743999999</v>
      </c>
      <c r="H22" s="275">
        <v>923.34273834999999</v>
      </c>
      <c r="I22" s="275">
        <v>1125.8252786</v>
      </c>
      <c r="J22" s="275">
        <v>1080.5145233999999</v>
      </c>
      <c r="K22" s="275">
        <v>950.24198754999998</v>
      </c>
      <c r="L22" s="275">
        <v>773.94911757</v>
      </c>
      <c r="M22" s="275">
        <v>766.20908856999995</v>
      </c>
      <c r="N22" s="275">
        <v>1009.3045416</v>
      </c>
      <c r="O22" s="275">
        <v>1138.5682988999999</v>
      </c>
      <c r="P22" s="275">
        <v>998.40645557000005</v>
      </c>
      <c r="Q22" s="275">
        <v>887.72486126000001</v>
      </c>
      <c r="R22" s="275">
        <v>717.20093779000001</v>
      </c>
      <c r="S22" s="275">
        <v>743.91092899</v>
      </c>
      <c r="T22" s="275">
        <v>917.38152914</v>
      </c>
      <c r="U22" s="275">
        <v>1064.8704264</v>
      </c>
      <c r="V22" s="275">
        <v>1055.5591973999999</v>
      </c>
      <c r="W22" s="275">
        <v>938.30398752999997</v>
      </c>
      <c r="X22" s="275">
        <v>761.86948175999999</v>
      </c>
      <c r="Y22" s="275">
        <v>773.12285872999996</v>
      </c>
      <c r="Z22" s="275">
        <v>938.76460712000005</v>
      </c>
      <c r="AA22" s="275">
        <v>1061.2667402</v>
      </c>
      <c r="AB22" s="275">
        <v>953.97952132</v>
      </c>
      <c r="AC22" s="275">
        <v>902.59271278000006</v>
      </c>
      <c r="AD22" s="275">
        <v>694.84626473000003</v>
      </c>
      <c r="AE22" s="275">
        <v>733.06581529000005</v>
      </c>
      <c r="AF22" s="275">
        <v>926.72491669999999</v>
      </c>
      <c r="AG22" s="275">
        <v>1125.0008307000001</v>
      </c>
      <c r="AH22" s="275">
        <v>1113.2673294000001</v>
      </c>
      <c r="AI22" s="275">
        <v>966.14287387000002</v>
      </c>
      <c r="AJ22" s="275">
        <v>765.33188921999999</v>
      </c>
      <c r="AK22" s="275">
        <v>713.93977875999997</v>
      </c>
      <c r="AL22" s="275">
        <v>860.24927941999999</v>
      </c>
      <c r="AM22" s="275">
        <v>999.36288049999996</v>
      </c>
      <c r="AN22" s="275">
        <v>885.15739615999996</v>
      </c>
      <c r="AO22" s="275">
        <v>765.18941096000003</v>
      </c>
      <c r="AP22" s="275">
        <v>673.35426490999998</v>
      </c>
      <c r="AQ22" s="275">
        <v>718.24857111999995</v>
      </c>
      <c r="AR22" s="275">
        <v>954.45759987999998</v>
      </c>
      <c r="AS22" s="275">
        <v>1176.7600431999999</v>
      </c>
      <c r="AT22" s="275">
        <v>1191.0929785999999</v>
      </c>
      <c r="AU22" s="275">
        <v>986.73012669000002</v>
      </c>
      <c r="AV22" s="275">
        <v>772.93955226000003</v>
      </c>
      <c r="AW22" s="275">
        <v>709.20329307999998</v>
      </c>
      <c r="AX22" s="275">
        <v>923.51857823</v>
      </c>
      <c r="AY22" s="275">
        <v>980.04297393000002</v>
      </c>
      <c r="AZ22" s="275">
        <v>768.41041762999998</v>
      </c>
      <c r="BA22" s="275">
        <v>784.12742805000005</v>
      </c>
      <c r="BB22" s="275">
        <v>689.69497623999996</v>
      </c>
      <c r="BC22" s="275">
        <v>750.29536339000003</v>
      </c>
      <c r="BD22" s="275">
        <v>925.19775398000002</v>
      </c>
      <c r="BE22" s="275">
        <v>1130.9864352</v>
      </c>
      <c r="BF22" s="275">
        <v>1076.8980314</v>
      </c>
      <c r="BG22" s="275">
        <v>915.75580000000002</v>
      </c>
      <c r="BH22" s="275">
        <v>764.36289999999997</v>
      </c>
      <c r="BI22" s="338">
        <v>727.64049999999997</v>
      </c>
      <c r="BJ22" s="338">
        <v>933.36300000000006</v>
      </c>
      <c r="BK22" s="338">
        <v>1026.8499999999999</v>
      </c>
      <c r="BL22" s="338">
        <v>885.9751</v>
      </c>
      <c r="BM22" s="338">
        <v>829.13430000000005</v>
      </c>
      <c r="BN22" s="338">
        <v>703.6078</v>
      </c>
      <c r="BO22" s="338">
        <v>741.74300000000005</v>
      </c>
      <c r="BP22" s="338">
        <v>930.55759999999998</v>
      </c>
      <c r="BQ22" s="338">
        <v>1107.768</v>
      </c>
      <c r="BR22" s="338">
        <v>1089.5340000000001</v>
      </c>
      <c r="BS22" s="338">
        <v>912.39449999999999</v>
      </c>
      <c r="BT22" s="338">
        <v>726.71669999999995</v>
      </c>
      <c r="BU22" s="338">
        <v>721.65239999999994</v>
      </c>
      <c r="BV22" s="338">
        <v>959.78240000000005</v>
      </c>
    </row>
    <row r="23" spans="1:74" ht="11.1" customHeight="1" x14ac:dyDescent="0.2">
      <c r="A23" s="107"/>
      <c r="B23" s="108"/>
      <c r="C23" s="235"/>
      <c r="D23" s="235"/>
      <c r="E23" s="235"/>
      <c r="F23" s="235"/>
      <c r="G23" s="235"/>
      <c r="H23" s="235"/>
      <c r="I23" s="235"/>
      <c r="J23" s="235"/>
      <c r="K23" s="235"/>
      <c r="L23" s="235"/>
      <c r="M23" s="235"/>
      <c r="N23" s="235"/>
      <c r="O23" s="235"/>
      <c r="P23" s="235"/>
      <c r="Q23" s="235"/>
      <c r="R23" s="235"/>
      <c r="S23" s="235"/>
      <c r="T23" s="235"/>
      <c r="U23" s="235"/>
      <c r="V23" s="235"/>
      <c r="W23" s="235"/>
      <c r="X23" s="235"/>
      <c r="Y23" s="235"/>
      <c r="Z23" s="235"/>
      <c r="AA23" s="235"/>
      <c r="AB23" s="235"/>
      <c r="AC23" s="235"/>
      <c r="AD23" s="235"/>
      <c r="AE23" s="235"/>
      <c r="AF23" s="235"/>
      <c r="AG23" s="235"/>
      <c r="AH23" s="235"/>
      <c r="AI23" s="235"/>
      <c r="AJ23" s="235"/>
      <c r="AK23" s="235"/>
      <c r="AL23" s="235"/>
      <c r="AM23" s="235"/>
      <c r="AN23" s="235"/>
      <c r="AO23" s="235"/>
      <c r="AP23" s="235"/>
      <c r="AQ23" s="235"/>
      <c r="AR23" s="235"/>
      <c r="AS23" s="235"/>
      <c r="AT23" s="235"/>
      <c r="AU23" s="235"/>
      <c r="AV23" s="235"/>
      <c r="AW23" s="235"/>
      <c r="AX23" s="235"/>
      <c r="AY23" s="235"/>
      <c r="AZ23" s="235"/>
      <c r="BA23" s="235"/>
      <c r="BB23" s="235"/>
      <c r="BC23" s="235"/>
      <c r="BD23" s="235"/>
      <c r="BE23" s="235"/>
      <c r="BF23" s="235"/>
      <c r="BG23" s="235"/>
      <c r="BH23" s="235"/>
      <c r="BI23" s="378"/>
      <c r="BJ23" s="378"/>
      <c r="BK23" s="378"/>
      <c r="BL23" s="378"/>
      <c r="BM23" s="378"/>
      <c r="BN23" s="378"/>
      <c r="BO23" s="378"/>
      <c r="BP23" s="378"/>
      <c r="BQ23" s="378"/>
      <c r="BR23" s="378"/>
      <c r="BS23" s="378"/>
      <c r="BT23" s="378"/>
      <c r="BU23" s="378"/>
      <c r="BV23" s="378"/>
    </row>
    <row r="24" spans="1:74" ht="11.1" customHeight="1" x14ac:dyDescent="0.2">
      <c r="A24" s="107"/>
      <c r="B24" s="109" t="s">
        <v>100</v>
      </c>
      <c r="C24" s="235"/>
      <c r="D24" s="235"/>
      <c r="E24" s="235"/>
      <c r="F24" s="235"/>
      <c r="G24" s="235"/>
      <c r="H24" s="235"/>
      <c r="I24" s="235"/>
      <c r="J24" s="235"/>
      <c r="K24" s="235"/>
      <c r="L24" s="235"/>
      <c r="M24" s="235"/>
      <c r="N24" s="235"/>
      <c r="O24" s="235"/>
      <c r="P24" s="235"/>
      <c r="Q24" s="235"/>
      <c r="R24" s="235"/>
      <c r="S24" s="235"/>
      <c r="T24" s="235"/>
      <c r="U24" s="235"/>
      <c r="V24" s="235"/>
      <c r="W24" s="235"/>
      <c r="X24" s="235"/>
      <c r="Y24" s="235"/>
      <c r="Z24" s="235"/>
      <c r="AA24" s="235"/>
      <c r="AB24" s="235"/>
      <c r="AC24" s="235"/>
      <c r="AD24" s="235"/>
      <c r="AE24" s="235"/>
      <c r="AF24" s="235"/>
      <c r="AG24" s="235"/>
      <c r="AH24" s="235"/>
      <c r="AI24" s="235"/>
      <c r="AJ24" s="235"/>
      <c r="AK24" s="235"/>
      <c r="AL24" s="235"/>
      <c r="AM24" s="235"/>
      <c r="AN24" s="235"/>
      <c r="AO24" s="235"/>
      <c r="AP24" s="235"/>
      <c r="AQ24" s="235"/>
      <c r="AR24" s="235"/>
      <c r="AS24" s="235"/>
      <c r="AT24" s="235"/>
      <c r="AU24" s="235"/>
      <c r="AV24" s="235"/>
      <c r="AW24" s="235"/>
      <c r="AX24" s="235"/>
      <c r="AY24" s="235"/>
      <c r="AZ24" s="235"/>
      <c r="BA24" s="235"/>
      <c r="BB24" s="235"/>
      <c r="BC24" s="235"/>
      <c r="BD24" s="235"/>
      <c r="BE24" s="235"/>
      <c r="BF24" s="235"/>
      <c r="BG24" s="235"/>
      <c r="BH24" s="235"/>
      <c r="BI24" s="378"/>
      <c r="BJ24" s="378"/>
      <c r="BK24" s="378"/>
      <c r="BL24" s="378"/>
      <c r="BM24" s="378"/>
      <c r="BN24" s="378"/>
      <c r="BO24" s="378"/>
      <c r="BP24" s="378"/>
      <c r="BQ24" s="378"/>
      <c r="BR24" s="378"/>
      <c r="BS24" s="378"/>
      <c r="BT24" s="378"/>
      <c r="BU24" s="378"/>
      <c r="BV24" s="378"/>
    </row>
    <row r="25" spans="1:74" ht="11.1" customHeight="1" x14ac:dyDescent="0.2">
      <c r="A25" s="107" t="s">
        <v>65</v>
      </c>
      <c r="B25" s="203" t="s">
        <v>85</v>
      </c>
      <c r="C25" s="258">
        <v>178.85896299999999</v>
      </c>
      <c r="D25" s="258">
        <v>175.56505300000001</v>
      </c>
      <c r="E25" s="258">
        <v>171.73636999999999</v>
      </c>
      <c r="F25" s="258">
        <v>173.014216</v>
      </c>
      <c r="G25" s="258">
        <v>177.17407700000001</v>
      </c>
      <c r="H25" s="258">
        <v>171.12356399999999</v>
      </c>
      <c r="I25" s="258">
        <v>160.019272</v>
      </c>
      <c r="J25" s="258">
        <v>154.567047</v>
      </c>
      <c r="K25" s="258">
        <v>152.693941</v>
      </c>
      <c r="L25" s="258">
        <v>154.19420600000001</v>
      </c>
      <c r="M25" s="258">
        <v>156.24880999999999</v>
      </c>
      <c r="N25" s="258">
        <v>147.88424699999999</v>
      </c>
      <c r="O25" s="258">
        <v>133.70472699999999</v>
      </c>
      <c r="P25" s="258">
        <v>119.90428300000001</v>
      </c>
      <c r="Q25" s="258">
        <v>118.260238</v>
      </c>
      <c r="R25" s="258">
        <v>128.92501799999999</v>
      </c>
      <c r="S25" s="258">
        <v>136.92056299999999</v>
      </c>
      <c r="T25" s="258">
        <v>133.479434</v>
      </c>
      <c r="U25" s="258">
        <v>125.869913</v>
      </c>
      <c r="V25" s="258">
        <v>121.36913199999999</v>
      </c>
      <c r="W25" s="258">
        <v>124.54611800000001</v>
      </c>
      <c r="X25" s="258">
        <v>136.96425400000001</v>
      </c>
      <c r="Y25" s="258">
        <v>142.59539599999999</v>
      </c>
      <c r="Z25" s="258">
        <v>151.54845399999999</v>
      </c>
      <c r="AA25" s="258">
        <v>154.389578</v>
      </c>
      <c r="AB25" s="258">
        <v>149.07128700000001</v>
      </c>
      <c r="AC25" s="258">
        <v>154.346698</v>
      </c>
      <c r="AD25" s="258">
        <v>167.06340900000001</v>
      </c>
      <c r="AE25" s="258">
        <v>172.809335</v>
      </c>
      <c r="AF25" s="258">
        <v>166.43659700000001</v>
      </c>
      <c r="AG25" s="258">
        <v>157.93807699999999</v>
      </c>
      <c r="AH25" s="258">
        <v>155.95185499999999</v>
      </c>
      <c r="AI25" s="258">
        <v>162.108619</v>
      </c>
      <c r="AJ25" s="258">
        <v>175.587987</v>
      </c>
      <c r="AK25" s="258">
        <v>188.594571</v>
      </c>
      <c r="AL25" s="258">
        <v>195.54803699999999</v>
      </c>
      <c r="AM25" s="258">
        <v>187.485511</v>
      </c>
      <c r="AN25" s="258">
        <v>187.57535100000001</v>
      </c>
      <c r="AO25" s="258">
        <v>192.26940400000001</v>
      </c>
      <c r="AP25" s="258">
        <v>193.99078800000001</v>
      </c>
      <c r="AQ25" s="258">
        <v>193.431917</v>
      </c>
      <c r="AR25" s="258">
        <v>183.24835999999999</v>
      </c>
      <c r="AS25" s="258">
        <v>169.464572</v>
      </c>
      <c r="AT25" s="258">
        <v>160.45164600000001</v>
      </c>
      <c r="AU25" s="258">
        <v>158.23836900000001</v>
      </c>
      <c r="AV25" s="258">
        <v>162.73943299999999</v>
      </c>
      <c r="AW25" s="258">
        <v>172.20803799999999</v>
      </c>
      <c r="AX25" s="258">
        <v>163.94593699999999</v>
      </c>
      <c r="AY25" s="258">
        <v>157.359163</v>
      </c>
      <c r="AZ25" s="258">
        <v>161.98478900000001</v>
      </c>
      <c r="BA25" s="258">
        <v>163.90034800000001</v>
      </c>
      <c r="BB25" s="258">
        <v>166.23613700000001</v>
      </c>
      <c r="BC25" s="258">
        <v>164.924148</v>
      </c>
      <c r="BD25" s="258">
        <v>160.54029</v>
      </c>
      <c r="BE25" s="258">
        <v>148.083967</v>
      </c>
      <c r="BF25" s="258">
        <v>144.128659</v>
      </c>
      <c r="BG25" s="258">
        <v>142.12569999999999</v>
      </c>
      <c r="BH25" s="258">
        <v>146.69980000000001</v>
      </c>
      <c r="BI25" s="346">
        <v>151.0941</v>
      </c>
      <c r="BJ25" s="346">
        <v>147.7364</v>
      </c>
      <c r="BK25" s="346">
        <v>143.6816</v>
      </c>
      <c r="BL25" s="346">
        <v>141.4787</v>
      </c>
      <c r="BM25" s="346">
        <v>147.04130000000001</v>
      </c>
      <c r="BN25" s="346">
        <v>147.6583</v>
      </c>
      <c r="BO25" s="346">
        <v>149.1755</v>
      </c>
      <c r="BP25" s="346">
        <v>144.1542</v>
      </c>
      <c r="BQ25" s="346">
        <v>136.84049999999999</v>
      </c>
      <c r="BR25" s="346">
        <v>133.06569999999999</v>
      </c>
      <c r="BS25" s="346">
        <v>131.43350000000001</v>
      </c>
      <c r="BT25" s="346">
        <v>136.2225</v>
      </c>
      <c r="BU25" s="346">
        <v>141.2165</v>
      </c>
      <c r="BV25" s="346">
        <v>148.92619999999999</v>
      </c>
    </row>
    <row r="26" spans="1:74" ht="11.1" customHeight="1" x14ac:dyDescent="0.2">
      <c r="A26" s="107" t="s">
        <v>81</v>
      </c>
      <c r="B26" s="203" t="s">
        <v>83</v>
      </c>
      <c r="C26" s="258">
        <v>12.219094999999999</v>
      </c>
      <c r="D26" s="258">
        <v>12.024288</v>
      </c>
      <c r="E26" s="258">
        <v>12.983297</v>
      </c>
      <c r="F26" s="258">
        <v>12.531000000000001</v>
      </c>
      <c r="G26" s="258">
        <v>12.475519</v>
      </c>
      <c r="H26" s="258">
        <v>12.197537000000001</v>
      </c>
      <c r="I26" s="258">
        <v>11.76</v>
      </c>
      <c r="J26" s="258">
        <v>12.274962</v>
      </c>
      <c r="K26" s="258">
        <v>12.348831000000001</v>
      </c>
      <c r="L26" s="258">
        <v>12.514302000000001</v>
      </c>
      <c r="M26" s="258">
        <v>13.04583</v>
      </c>
      <c r="N26" s="258">
        <v>12.926384000000001</v>
      </c>
      <c r="O26" s="258">
        <v>10.056524</v>
      </c>
      <c r="P26" s="258">
        <v>10.676515999999999</v>
      </c>
      <c r="Q26" s="258">
        <v>10.606097</v>
      </c>
      <c r="R26" s="258">
        <v>10.607760000000001</v>
      </c>
      <c r="S26" s="258">
        <v>10.580579999999999</v>
      </c>
      <c r="T26" s="258">
        <v>10.659186</v>
      </c>
      <c r="U26" s="258">
        <v>10.250047</v>
      </c>
      <c r="V26" s="258">
        <v>10.460414999999999</v>
      </c>
      <c r="W26" s="258">
        <v>10.531572000000001</v>
      </c>
      <c r="X26" s="258">
        <v>10.890506</v>
      </c>
      <c r="Y26" s="258">
        <v>11.977948</v>
      </c>
      <c r="Z26" s="258">
        <v>12.763876</v>
      </c>
      <c r="AA26" s="258">
        <v>12.206533</v>
      </c>
      <c r="AB26" s="258">
        <v>9.7982139999999998</v>
      </c>
      <c r="AC26" s="258">
        <v>10.250736</v>
      </c>
      <c r="AD26" s="258">
        <v>10.152165</v>
      </c>
      <c r="AE26" s="258">
        <v>10.518329</v>
      </c>
      <c r="AF26" s="258">
        <v>10.570016000000001</v>
      </c>
      <c r="AG26" s="258">
        <v>10.263408999999999</v>
      </c>
      <c r="AH26" s="258">
        <v>10.086831</v>
      </c>
      <c r="AI26" s="258">
        <v>10.76604</v>
      </c>
      <c r="AJ26" s="258">
        <v>11.491528000000001</v>
      </c>
      <c r="AK26" s="258">
        <v>12.310199000000001</v>
      </c>
      <c r="AL26" s="258">
        <v>12.566008</v>
      </c>
      <c r="AM26" s="258">
        <v>12.274997000000001</v>
      </c>
      <c r="AN26" s="258">
        <v>11.879956</v>
      </c>
      <c r="AO26" s="258">
        <v>11.948432</v>
      </c>
      <c r="AP26" s="258">
        <v>12.187118999999999</v>
      </c>
      <c r="AQ26" s="258">
        <v>12.309115</v>
      </c>
      <c r="AR26" s="258">
        <v>12.151448</v>
      </c>
      <c r="AS26" s="258">
        <v>11.885522999999999</v>
      </c>
      <c r="AT26" s="258">
        <v>11.643515000000001</v>
      </c>
      <c r="AU26" s="258">
        <v>11.661880999999999</v>
      </c>
      <c r="AV26" s="258">
        <v>11.519076</v>
      </c>
      <c r="AW26" s="258">
        <v>11.825726</v>
      </c>
      <c r="AX26" s="258">
        <v>11.66994</v>
      </c>
      <c r="AY26" s="258">
        <v>11.839416999999999</v>
      </c>
      <c r="AZ26" s="258">
        <v>11.700836000000001</v>
      </c>
      <c r="BA26" s="258">
        <v>12.036457</v>
      </c>
      <c r="BB26" s="258">
        <v>11.824933</v>
      </c>
      <c r="BC26" s="258">
        <v>11.57522</v>
      </c>
      <c r="BD26" s="258">
        <v>11.461549</v>
      </c>
      <c r="BE26" s="258">
        <v>11.25813</v>
      </c>
      <c r="BF26" s="258">
        <v>11.098794</v>
      </c>
      <c r="BG26" s="258">
        <v>11.44159</v>
      </c>
      <c r="BH26" s="258">
        <v>12.007070000000001</v>
      </c>
      <c r="BI26" s="346">
        <v>12.26154</v>
      </c>
      <c r="BJ26" s="346">
        <v>12.242470000000001</v>
      </c>
      <c r="BK26" s="346">
        <v>11.76521</v>
      </c>
      <c r="BL26" s="346">
        <v>11.82517</v>
      </c>
      <c r="BM26" s="346">
        <v>12.129289999999999</v>
      </c>
      <c r="BN26" s="346">
        <v>11.99038</v>
      </c>
      <c r="BO26" s="346">
        <v>11.922840000000001</v>
      </c>
      <c r="BP26" s="346">
        <v>11.95782</v>
      </c>
      <c r="BQ26" s="346">
        <v>11.577</v>
      </c>
      <c r="BR26" s="346">
        <v>11.57699</v>
      </c>
      <c r="BS26" s="346">
        <v>11.79678</v>
      </c>
      <c r="BT26" s="346">
        <v>12.0128</v>
      </c>
      <c r="BU26" s="346">
        <v>12.323829999999999</v>
      </c>
      <c r="BV26" s="346">
        <v>12.33957</v>
      </c>
    </row>
    <row r="27" spans="1:74" ht="11.1" customHeight="1" x14ac:dyDescent="0.2">
      <c r="A27" s="107" t="s">
        <v>82</v>
      </c>
      <c r="B27" s="203" t="s">
        <v>84</v>
      </c>
      <c r="C27" s="258">
        <v>16.430948999999998</v>
      </c>
      <c r="D27" s="258">
        <v>16.516938</v>
      </c>
      <c r="E27" s="258">
        <v>16.508486000000001</v>
      </c>
      <c r="F27" s="258">
        <v>16.322309000000001</v>
      </c>
      <c r="G27" s="258">
        <v>16.271231</v>
      </c>
      <c r="H27" s="258">
        <v>16.345048999999999</v>
      </c>
      <c r="I27" s="258">
        <v>16.259592000000001</v>
      </c>
      <c r="J27" s="258">
        <v>16.350287000000002</v>
      </c>
      <c r="K27" s="258">
        <v>16.301220000000001</v>
      </c>
      <c r="L27" s="258">
        <v>16.496969</v>
      </c>
      <c r="M27" s="258">
        <v>16.787022</v>
      </c>
      <c r="N27" s="258">
        <v>16.067637000000001</v>
      </c>
      <c r="O27" s="258">
        <v>15.057862</v>
      </c>
      <c r="P27" s="258">
        <v>16.002562999999999</v>
      </c>
      <c r="Q27" s="258">
        <v>16.147631000000001</v>
      </c>
      <c r="R27" s="258">
        <v>16.482986</v>
      </c>
      <c r="S27" s="258">
        <v>16.284594999999999</v>
      </c>
      <c r="T27" s="258">
        <v>16.583413</v>
      </c>
      <c r="U27" s="258">
        <v>16.489792000000001</v>
      </c>
      <c r="V27" s="258">
        <v>16.510366000000001</v>
      </c>
      <c r="W27" s="258">
        <v>16.863444999999999</v>
      </c>
      <c r="X27" s="258">
        <v>17.428569</v>
      </c>
      <c r="Y27" s="258">
        <v>18.165973000000001</v>
      </c>
      <c r="Z27" s="258">
        <v>18.309222999999999</v>
      </c>
      <c r="AA27" s="258">
        <v>18.216335999999998</v>
      </c>
      <c r="AB27" s="258">
        <v>16.459309999999999</v>
      </c>
      <c r="AC27" s="258">
        <v>16.995867000000001</v>
      </c>
      <c r="AD27" s="258">
        <v>17.167448</v>
      </c>
      <c r="AE27" s="258">
        <v>17.356687999999998</v>
      </c>
      <c r="AF27" s="258">
        <v>17.512678999999999</v>
      </c>
      <c r="AG27" s="258">
        <v>17.518833999999998</v>
      </c>
      <c r="AH27" s="258">
        <v>17.711565</v>
      </c>
      <c r="AI27" s="258">
        <v>18.285516000000001</v>
      </c>
      <c r="AJ27" s="258">
        <v>18.595804999999999</v>
      </c>
      <c r="AK27" s="258">
        <v>18.737691000000002</v>
      </c>
      <c r="AL27" s="258">
        <v>17.955214999999999</v>
      </c>
      <c r="AM27" s="258">
        <v>17.783377000000002</v>
      </c>
      <c r="AN27" s="258">
        <v>17.456793000000001</v>
      </c>
      <c r="AO27" s="258">
        <v>17.340512</v>
      </c>
      <c r="AP27" s="258">
        <v>17.393848999999999</v>
      </c>
      <c r="AQ27" s="258">
        <v>17.497140999999999</v>
      </c>
      <c r="AR27" s="258">
        <v>17.418648000000001</v>
      </c>
      <c r="AS27" s="258">
        <v>17.189302999999999</v>
      </c>
      <c r="AT27" s="258">
        <v>21.081973000000001</v>
      </c>
      <c r="AU27" s="258">
        <v>21.019144000000001</v>
      </c>
      <c r="AV27" s="258">
        <v>21.107021</v>
      </c>
      <c r="AW27" s="258">
        <v>17.031860000000002</v>
      </c>
      <c r="AX27" s="258">
        <v>17.056908</v>
      </c>
      <c r="AY27" s="258">
        <v>17.065367999999999</v>
      </c>
      <c r="AZ27" s="258">
        <v>16.766745</v>
      </c>
      <c r="BA27" s="258">
        <v>15.561005</v>
      </c>
      <c r="BB27" s="258">
        <v>15.492487000000001</v>
      </c>
      <c r="BC27" s="258">
        <v>15.390948</v>
      </c>
      <c r="BD27" s="258">
        <v>15.18092</v>
      </c>
      <c r="BE27" s="258">
        <v>15.350027000000001</v>
      </c>
      <c r="BF27" s="258">
        <v>15.236655000000001</v>
      </c>
      <c r="BG27" s="258">
        <v>15.376720000000001</v>
      </c>
      <c r="BH27" s="258">
        <v>15.60139</v>
      </c>
      <c r="BI27" s="346">
        <v>15.903079999999999</v>
      </c>
      <c r="BJ27" s="346">
        <v>16.011030000000002</v>
      </c>
      <c r="BK27" s="346">
        <v>16.12163</v>
      </c>
      <c r="BL27" s="346">
        <v>16.31466</v>
      </c>
      <c r="BM27" s="346">
        <v>16.283729999999998</v>
      </c>
      <c r="BN27" s="346">
        <v>16.21238</v>
      </c>
      <c r="BO27" s="346">
        <v>16.162769999999998</v>
      </c>
      <c r="BP27" s="346">
        <v>16.261669999999999</v>
      </c>
      <c r="BQ27" s="346">
        <v>16.227550000000001</v>
      </c>
      <c r="BR27" s="346">
        <v>16.230160000000001</v>
      </c>
      <c r="BS27" s="346">
        <v>16.317489999999999</v>
      </c>
      <c r="BT27" s="346">
        <v>16.465019999999999</v>
      </c>
      <c r="BU27" s="346">
        <v>16.721</v>
      </c>
      <c r="BV27" s="346">
        <v>16.78088</v>
      </c>
    </row>
    <row r="28" spans="1:74" ht="11.1" customHeight="1" x14ac:dyDescent="0.2">
      <c r="A28" s="107"/>
      <c r="B28" s="108"/>
      <c r="C28" s="235"/>
      <c r="D28" s="235"/>
      <c r="E28" s="235"/>
      <c r="F28" s="235"/>
      <c r="G28" s="235"/>
      <c r="H28" s="235"/>
      <c r="I28" s="235"/>
      <c r="J28" s="235"/>
      <c r="K28" s="235"/>
      <c r="L28" s="235"/>
      <c r="M28" s="235"/>
      <c r="N28" s="235"/>
      <c r="O28" s="235"/>
      <c r="P28" s="235"/>
      <c r="Q28" s="235"/>
      <c r="R28" s="235"/>
      <c r="S28" s="235"/>
      <c r="T28" s="235"/>
      <c r="U28" s="235"/>
      <c r="V28" s="235"/>
      <c r="W28" s="235"/>
      <c r="X28" s="235"/>
      <c r="Y28" s="235"/>
      <c r="Z28" s="235"/>
      <c r="AA28" s="235"/>
      <c r="AB28" s="235"/>
      <c r="AC28" s="235"/>
      <c r="AD28" s="235"/>
      <c r="AE28" s="235"/>
      <c r="AF28" s="235"/>
      <c r="AG28" s="235"/>
      <c r="AH28" s="235"/>
      <c r="AI28" s="235"/>
      <c r="AJ28" s="235"/>
      <c r="AK28" s="235"/>
      <c r="AL28" s="235"/>
      <c r="AM28" s="235"/>
      <c r="AN28" s="235"/>
      <c r="AO28" s="235"/>
      <c r="AP28" s="235"/>
      <c r="AQ28" s="235"/>
      <c r="AR28" s="235"/>
      <c r="AS28" s="235"/>
      <c r="AT28" s="235"/>
      <c r="AU28" s="235"/>
      <c r="AV28" s="235"/>
      <c r="AW28" s="235"/>
      <c r="AX28" s="235"/>
      <c r="AY28" s="235"/>
      <c r="AZ28" s="235"/>
      <c r="BA28" s="235"/>
      <c r="BB28" s="235"/>
      <c r="BC28" s="235"/>
      <c r="BD28" s="235"/>
      <c r="BE28" s="235"/>
      <c r="BF28" s="235"/>
      <c r="BG28" s="235"/>
      <c r="BH28" s="235"/>
      <c r="BI28" s="378"/>
      <c r="BJ28" s="378"/>
      <c r="BK28" s="378"/>
      <c r="BL28" s="378"/>
      <c r="BM28" s="378"/>
      <c r="BN28" s="378"/>
      <c r="BO28" s="378"/>
      <c r="BP28" s="378"/>
      <c r="BQ28" s="378"/>
      <c r="BR28" s="378"/>
      <c r="BS28" s="378"/>
      <c r="BT28" s="378"/>
      <c r="BU28" s="378"/>
      <c r="BV28" s="378"/>
    </row>
    <row r="29" spans="1:74" ht="11.1" customHeight="1" x14ac:dyDescent="0.2">
      <c r="A29" s="107"/>
      <c r="B29" s="55" t="s">
        <v>141</v>
      </c>
      <c r="C29" s="235"/>
      <c r="D29" s="235"/>
      <c r="E29" s="235"/>
      <c r="F29" s="235"/>
      <c r="G29" s="235"/>
      <c r="H29" s="235"/>
      <c r="I29" s="235"/>
      <c r="J29" s="235"/>
      <c r="K29" s="235"/>
      <c r="L29" s="235"/>
      <c r="M29" s="235"/>
      <c r="N29" s="235"/>
      <c r="O29" s="235"/>
      <c r="P29" s="235"/>
      <c r="Q29" s="235"/>
      <c r="R29" s="235"/>
      <c r="S29" s="235"/>
      <c r="T29" s="235"/>
      <c r="U29" s="235"/>
      <c r="V29" s="235"/>
      <c r="W29" s="235"/>
      <c r="X29" s="235"/>
      <c r="Y29" s="235"/>
      <c r="Z29" s="235"/>
      <c r="AA29" s="235"/>
      <c r="AB29" s="235"/>
      <c r="AC29" s="235"/>
      <c r="AD29" s="235"/>
      <c r="AE29" s="235"/>
      <c r="AF29" s="235"/>
      <c r="AG29" s="235"/>
      <c r="AH29" s="235"/>
      <c r="AI29" s="235"/>
      <c r="AJ29" s="235"/>
      <c r="AK29" s="235"/>
      <c r="AL29" s="235"/>
      <c r="AM29" s="235"/>
      <c r="AN29" s="235"/>
      <c r="AO29" s="235"/>
      <c r="AP29" s="235"/>
      <c r="AQ29" s="235"/>
      <c r="AR29" s="235"/>
      <c r="AS29" s="235"/>
      <c r="AT29" s="235"/>
      <c r="AU29" s="235"/>
      <c r="AV29" s="235"/>
      <c r="AW29" s="235"/>
      <c r="AX29" s="235"/>
      <c r="AY29" s="235"/>
      <c r="AZ29" s="235"/>
      <c r="BA29" s="235"/>
      <c r="BB29" s="235"/>
      <c r="BC29" s="235"/>
      <c r="BD29" s="235"/>
      <c r="BE29" s="235"/>
      <c r="BF29" s="235"/>
      <c r="BG29" s="235"/>
      <c r="BH29" s="235"/>
      <c r="BI29" s="378"/>
      <c r="BJ29" s="378"/>
      <c r="BK29" s="378"/>
      <c r="BL29" s="378"/>
      <c r="BM29" s="378"/>
      <c r="BN29" s="378"/>
      <c r="BO29" s="378"/>
      <c r="BP29" s="378"/>
      <c r="BQ29" s="378"/>
      <c r="BR29" s="378"/>
      <c r="BS29" s="378"/>
      <c r="BT29" s="378"/>
      <c r="BU29" s="378"/>
      <c r="BV29" s="378"/>
    </row>
    <row r="30" spans="1:74" ht="11.1" customHeight="1" x14ac:dyDescent="0.2">
      <c r="A30" s="107"/>
      <c r="B30" s="55" t="s">
        <v>37</v>
      </c>
      <c r="C30" s="235"/>
      <c r="D30" s="235"/>
      <c r="E30" s="235"/>
      <c r="F30" s="235"/>
      <c r="G30" s="235"/>
      <c r="H30" s="235"/>
      <c r="I30" s="235"/>
      <c r="J30" s="235"/>
      <c r="K30" s="235"/>
      <c r="L30" s="235"/>
      <c r="M30" s="235"/>
      <c r="N30" s="235"/>
      <c r="O30" s="235"/>
      <c r="P30" s="235"/>
      <c r="Q30" s="235"/>
      <c r="R30" s="235"/>
      <c r="S30" s="235"/>
      <c r="T30" s="235"/>
      <c r="U30" s="235"/>
      <c r="V30" s="235"/>
      <c r="W30" s="235"/>
      <c r="X30" s="235"/>
      <c r="Y30" s="235"/>
      <c r="Z30" s="235"/>
      <c r="AA30" s="235"/>
      <c r="AB30" s="235"/>
      <c r="AC30" s="235"/>
      <c r="AD30" s="235"/>
      <c r="AE30" s="235"/>
      <c r="AF30" s="235"/>
      <c r="AG30" s="235"/>
      <c r="AH30" s="235"/>
      <c r="AI30" s="235"/>
      <c r="AJ30" s="235"/>
      <c r="AK30" s="235"/>
      <c r="AL30" s="235"/>
      <c r="AM30" s="235"/>
      <c r="AN30" s="235"/>
      <c r="AO30" s="235"/>
      <c r="AP30" s="235"/>
      <c r="AQ30" s="235"/>
      <c r="AR30" s="235"/>
      <c r="AS30" s="235"/>
      <c r="AT30" s="235"/>
      <c r="AU30" s="235"/>
      <c r="AV30" s="235"/>
      <c r="AW30" s="235"/>
      <c r="AX30" s="235"/>
      <c r="AY30" s="235"/>
      <c r="AZ30" s="235"/>
      <c r="BA30" s="235"/>
      <c r="BB30" s="235"/>
      <c r="BC30" s="235"/>
      <c r="BD30" s="235"/>
      <c r="BE30" s="235"/>
      <c r="BF30" s="235"/>
      <c r="BG30" s="235"/>
      <c r="BH30" s="235"/>
      <c r="BI30" s="378"/>
      <c r="BJ30" s="378"/>
      <c r="BK30" s="378"/>
      <c r="BL30" s="378"/>
      <c r="BM30" s="378"/>
      <c r="BN30" s="378"/>
      <c r="BO30" s="378"/>
      <c r="BP30" s="378"/>
      <c r="BQ30" s="378"/>
      <c r="BR30" s="378"/>
      <c r="BS30" s="378"/>
      <c r="BT30" s="378"/>
      <c r="BU30" s="378"/>
      <c r="BV30" s="378"/>
    </row>
    <row r="31" spans="1:74" ht="11.1" customHeight="1" x14ac:dyDescent="0.2">
      <c r="A31" s="52" t="s">
        <v>663</v>
      </c>
      <c r="B31" s="203" t="s">
        <v>526</v>
      </c>
      <c r="C31" s="214">
        <v>2.34</v>
      </c>
      <c r="D31" s="214">
        <v>2.34</v>
      </c>
      <c r="E31" s="214">
        <v>2.35</v>
      </c>
      <c r="F31" s="214">
        <v>2.37</v>
      </c>
      <c r="G31" s="214">
        <v>2.37</v>
      </c>
      <c r="H31" s="214">
        <v>2.36</v>
      </c>
      <c r="I31" s="214">
        <v>2.31</v>
      </c>
      <c r="J31" s="214">
        <v>2.33</v>
      </c>
      <c r="K31" s="214">
        <v>2.35</v>
      </c>
      <c r="L31" s="214">
        <v>2.34</v>
      </c>
      <c r="M31" s="214">
        <v>2.33</v>
      </c>
      <c r="N31" s="214">
        <v>2.34</v>
      </c>
      <c r="O31" s="214">
        <v>2.29</v>
      </c>
      <c r="P31" s="214">
        <v>2.3199999999999998</v>
      </c>
      <c r="Q31" s="214">
        <v>2.36</v>
      </c>
      <c r="R31" s="214">
        <v>2.39</v>
      </c>
      <c r="S31" s="214">
        <v>2.4</v>
      </c>
      <c r="T31" s="214">
        <v>2.38</v>
      </c>
      <c r="U31" s="214">
        <v>2.38</v>
      </c>
      <c r="V31" s="214">
        <v>2.37</v>
      </c>
      <c r="W31" s="214">
        <v>2.37</v>
      </c>
      <c r="X31" s="214">
        <v>2.31</v>
      </c>
      <c r="Y31" s="214">
        <v>2.2999999999999998</v>
      </c>
      <c r="Z31" s="214">
        <v>2.5099999999999998</v>
      </c>
      <c r="AA31" s="214">
        <v>2.29</v>
      </c>
      <c r="AB31" s="214">
        <v>2.2599999999999998</v>
      </c>
      <c r="AC31" s="214">
        <v>2.2599999999999998</v>
      </c>
      <c r="AD31" s="214">
        <v>2.23</v>
      </c>
      <c r="AE31" s="214">
        <v>2.2599999999999998</v>
      </c>
      <c r="AF31" s="214">
        <v>2.25</v>
      </c>
      <c r="AG31" s="214">
        <v>2.21</v>
      </c>
      <c r="AH31" s="214">
        <v>2.23</v>
      </c>
      <c r="AI31" s="214">
        <v>2.2200000000000002</v>
      </c>
      <c r="AJ31" s="214">
        <v>2.15</v>
      </c>
      <c r="AK31" s="214">
        <v>2.15</v>
      </c>
      <c r="AL31" s="214">
        <v>2.16</v>
      </c>
      <c r="AM31" s="214">
        <v>2.12</v>
      </c>
      <c r="AN31" s="214">
        <v>2.11</v>
      </c>
      <c r="AO31" s="214">
        <v>2.1800000000000002</v>
      </c>
      <c r="AP31" s="214">
        <v>2.16</v>
      </c>
      <c r="AQ31" s="214">
        <v>2.16</v>
      </c>
      <c r="AR31" s="214">
        <v>2.1</v>
      </c>
      <c r="AS31" s="214">
        <v>2.11</v>
      </c>
      <c r="AT31" s="214">
        <v>2.11</v>
      </c>
      <c r="AU31" s="214">
        <v>2.12</v>
      </c>
      <c r="AV31" s="214">
        <v>2.08</v>
      </c>
      <c r="AW31" s="214">
        <v>2.09</v>
      </c>
      <c r="AX31" s="214">
        <v>2.08</v>
      </c>
      <c r="AY31" s="214">
        <v>2.09</v>
      </c>
      <c r="AZ31" s="214">
        <v>2.0699999999999998</v>
      </c>
      <c r="BA31" s="214">
        <v>2.08</v>
      </c>
      <c r="BB31" s="214">
        <v>2.11</v>
      </c>
      <c r="BC31" s="214">
        <v>2.13</v>
      </c>
      <c r="BD31" s="214">
        <v>2.11</v>
      </c>
      <c r="BE31" s="214">
        <v>2.09</v>
      </c>
      <c r="BF31" s="214">
        <v>2.08</v>
      </c>
      <c r="BG31" s="214">
        <v>2.218216</v>
      </c>
      <c r="BH31" s="214">
        <v>2.1998009999999999</v>
      </c>
      <c r="BI31" s="355">
        <v>2.185934</v>
      </c>
      <c r="BJ31" s="355">
        <v>2.1759119999999998</v>
      </c>
      <c r="BK31" s="355">
        <v>2.194169</v>
      </c>
      <c r="BL31" s="355">
        <v>2.2009150000000002</v>
      </c>
      <c r="BM31" s="355">
        <v>2.182099</v>
      </c>
      <c r="BN31" s="355">
        <v>2.193737</v>
      </c>
      <c r="BO31" s="355">
        <v>2.2028880000000002</v>
      </c>
      <c r="BP31" s="355">
        <v>2.1918579999999999</v>
      </c>
      <c r="BQ31" s="355">
        <v>2.1963910000000002</v>
      </c>
      <c r="BR31" s="355">
        <v>2.211741</v>
      </c>
      <c r="BS31" s="355">
        <v>2.220583</v>
      </c>
      <c r="BT31" s="355">
        <v>2.214461</v>
      </c>
      <c r="BU31" s="355">
        <v>2.1966929999999998</v>
      </c>
      <c r="BV31" s="355">
        <v>2.2107939999999999</v>
      </c>
    </row>
    <row r="32" spans="1:74" ht="11.1" customHeight="1" x14ac:dyDescent="0.2">
      <c r="A32" s="107" t="s">
        <v>665</v>
      </c>
      <c r="B32" s="203" t="s">
        <v>593</v>
      </c>
      <c r="C32" s="214">
        <v>4.38</v>
      </c>
      <c r="D32" s="214">
        <v>4.3899999999999997</v>
      </c>
      <c r="E32" s="214">
        <v>4.3</v>
      </c>
      <c r="F32" s="214">
        <v>4.67</v>
      </c>
      <c r="G32" s="214">
        <v>4.62</v>
      </c>
      <c r="H32" s="214">
        <v>4.42</v>
      </c>
      <c r="I32" s="214">
        <v>4.2</v>
      </c>
      <c r="J32" s="214">
        <v>3.91</v>
      </c>
      <c r="K32" s="214">
        <v>4.08</v>
      </c>
      <c r="L32" s="214">
        <v>4.1100000000000003</v>
      </c>
      <c r="M32" s="214">
        <v>4.1900000000000004</v>
      </c>
      <c r="N32" s="214">
        <v>4.91</v>
      </c>
      <c r="O32" s="214">
        <v>7.02</v>
      </c>
      <c r="P32" s="214">
        <v>7.4</v>
      </c>
      <c r="Q32" s="214">
        <v>6</v>
      </c>
      <c r="R32" s="214">
        <v>5.07</v>
      </c>
      <c r="S32" s="214">
        <v>4.93</v>
      </c>
      <c r="T32" s="214">
        <v>4.84</v>
      </c>
      <c r="U32" s="214">
        <v>4.43</v>
      </c>
      <c r="V32" s="214">
        <v>4.12</v>
      </c>
      <c r="W32" s="214">
        <v>4.2</v>
      </c>
      <c r="X32" s="214">
        <v>4.0999999999999996</v>
      </c>
      <c r="Y32" s="214">
        <v>4.4800000000000004</v>
      </c>
      <c r="Z32" s="214">
        <v>4.3600000000000003</v>
      </c>
      <c r="AA32" s="214">
        <v>4.1100000000000003</v>
      </c>
      <c r="AB32" s="214">
        <v>4.7</v>
      </c>
      <c r="AC32" s="214">
        <v>3.55</v>
      </c>
      <c r="AD32" s="214">
        <v>3.1</v>
      </c>
      <c r="AE32" s="214">
        <v>3.14</v>
      </c>
      <c r="AF32" s="214">
        <v>3.12</v>
      </c>
      <c r="AG32" s="214">
        <v>3.11</v>
      </c>
      <c r="AH32" s="214">
        <v>3.11</v>
      </c>
      <c r="AI32" s="214">
        <v>3.06</v>
      </c>
      <c r="AJ32" s="214">
        <v>2.92</v>
      </c>
      <c r="AK32" s="214">
        <v>2.65</v>
      </c>
      <c r="AL32" s="214">
        <v>2.59</v>
      </c>
      <c r="AM32" s="214">
        <v>3.01</v>
      </c>
      <c r="AN32" s="214">
        <v>2.7</v>
      </c>
      <c r="AO32" s="214">
        <v>2.23</v>
      </c>
      <c r="AP32" s="214">
        <v>2.42</v>
      </c>
      <c r="AQ32" s="214">
        <v>2.4</v>
      </c>
      <c r="AR32" s="214">
        <v>2.67</v>
      </c>
      <c r="AS32" s="214">
        <v>2.97</v>
      </c>
      <c r="AT32" s="214">
        <v>2.96</v>
      </c>
      <c r="AU32" s="214">
        <v>3.08</v>
      </c>
      <c r="AV32" s="214">
        <v>3.13</v>
      </c>
      <c r="AW32" s="214">
        <v>3.02</v>
      </c>
      <c r="AX32" s="214">
        <v>3.96</v>
      </c>
      <c r="AY32" s="214">
        <v>4.12</v>
      </c>
      <c r="AZ32" s="214">
        <v>3.58</v>
      </c>
      <c r="BA32" s="214">
        <v>3.36</v>
      </c>
      <c r="BB32" s="214">
        <v>3.37</v>
      </c>
      <c r="BC32" s="214">
        <v>3.49</v>
      </c>
      <c r="BD32" s="214">
        <v>3.31</v>
      </c>
      <c r="BE32" s="214">
        <v>3.22</v>
      </c>
      <c r="BF32" s="214">
        <v>3.16</v>
      </c>
      <c r="BG32" s="214">
        <v>3.2654489999999998</v>
      </c>
      <c r="BH32" s="214">
        <v>3.288192</v>
      </c>
      <c r="BI32" s="355">
        <v>3.516438</v>
      </c>
      <c r="BJ32" s="355">
        <v>3.8759600000000001</v>
      </c>
      <c r="BK32" s="355">
        <v>4.1403790000000003</v>
      </c>
      <c r="BL32" s="355">
        <v>4.2052899999999998</v>
      </c>
      <c r="BM32" s="355">
        <v>3.9565929999999998</v>
      </c>
      <c r="BN32" s="355">
        <v>3.7007159999999999</v>
      </c>
      <c r="BO32" s="355">
        <v>3.5344150000000001</v>
      </c>
      <c r="BP32" s="355">
        <v>3.4189289999999999</v>
      </c>
      <c r="BQ32" s="355">
        <v>3.293879</v>
      </c>
      <c r="BR32" s="355">
        <v>3.2441409999999999</v>
      </c>
      <c r="BS32" s="355">
        <v>3.284624</v>
      </c>
      <c r="BT32" s="355">
        <v>3.472985</v>
      </c>
      <c r="BU32" s="355">
        <v>3.6864080000000001</v>
      </c>
      <c r="BV32" s="355">
        <v>4.0145939999999998</v>
      </c>
    </row>
    <row r="33" spans="1:74" ht="11.1" customHeight="1" x14ac:dyDescent="0.2">
      <c r="A33" s="52" t="s">
        <v>664</v>
      </c>
      <c r="B33" s="203" t="s">
        <v>535</v>
      </c>
      <c r="C33" s="214">
        <v>19.13</v>
      </c>
      <c r="D33" s="214">
        <v>19.7</v>
      </c>
      <c r="E33" s="214">
        <v>19.38</v>
      </c>
      <c r="F33" s="214">
        <v>20.23</v>
      </c>
      <c r="G33" s="214">
        <v>19.53</v>
      </c>
      <c r="H33" s="214">
        <v>19.670000000000002</v>
      </c>
      <c r="I33" s="214">
        <v>18.760000000000002</v>
      </c>
      <c r="J33" s="214">
        <v>18.59</v>
      </c>
      <c r="K33" s="214">
        <v>18.920000000000002</v>
      </c>
      <c r="L33" s="214">
        <v>19.71</v>
      </c>
      <c r="M33" s="214">
        <v>18.850000000000001</v>
      </c>
      <c r="N33" s="214">
        <v>19.670000000000002</v>
      </c>
      <c r="O33" s="214">
        <v>19.649999999999999</v>
      </c>
      <c r="P33" s="214">
        <v>20.05</v>
      </c>
      <c r="Q33" s="214">
        <v>20.61</v>
      </c>
      <c r="R33" s="214">
        <v>20.89</v>
      </c>
      <c r="S33" s="214">
        <v>19.98</v>
      </c>
      <c r="T33" s="214">
        <v>20.38</v>
      </c>
      <c r="U33" s="214">
        <v>20.57</v>
      </c>
      <c r="V33" s="214">
        <v>19.89</v>
      </c>
      <c r="W33" s="214">
        <v>18.64</v>
      </c>
      <c r="X33" s="214">
        <v>17.190000000000001</v>
      </c>
      <c r="Y33" s="214">
        <v>14.64</v>
      </c>
      <c r="Z33" s="214">
        <v>12.1</v>
      </c>
      <c r="AA33" s="214">
        <v>12.28</v>
      </c>
      <c r="AB33" s="214">
        <v>10.3</v>
      </c>
      <c r="AC33" s="214">
        <v>10.37</v>
      </c>
      <c r="AD33" s="214">
        <v>11.83</v>
      </c>
      <c r="AE33" s="214">
        <v>10.83</v>
      </c>
      <c r="AF33" s="214">
        <v>12.2</v>
      </c>
      <c r="AG33" s="214">
        <v>11.34</v>
      </c>
      <c r="AH33" s="214">
        <v>11.25</v>
      </c>
      <c r="AI33" s="214">
        <v>8.44</v>
      </c>
      <c r="AJ33" s="214">
        <v>7.74</v>
      </c>
      <c r="AK33" s="214">
        <v>7.77</v>
      </c>
      <c r="AL33" s="214">
        <v>7.81</v>
      </c>
      <c r="AM33" s="214">
        <v>6.98</v>
      </c>
      <c r="AN33" s="214">
        <v>5.71</v>
      </c>
      <c r="AO33" s="214">
        <v>5.59</v>
      </c>
      <c r="AP33" s="214">
        <v>7.5</v>
      </c>
      <c r="AQ33" s="214">
        <v>9.02</v>
      </c>
      <c r="AR33" s="214">
        <v>8.8699999999999992</v>
      </c>
      <c r="AS33" s="214">
        <v>11.71</v>
      </c>
      <c r="AT33" s="214">
        <v>8.51</v>
      </c>
      <c r="AU33" s="214">
        <v>8.3800000000000008</v>
      </c>
      <c r="AV33" s="214">
        <v>8.7200000000000006</v>
      </c>
      <c r="AW33" s="214">
        <v>9.01</v>
      </c>
      <c r="AX33" s="214">
        <v>9.52</v>
      </c>
      <c r="AY33" s="214">
        <v>11.25</v>
      </c>
      <c r="AZ33" s="214">
        <v>10.77</v>
      </c>
      <c r="BA33" s="214">
        <v>11.43</v>
      </c>
      <c r="BB33" s="214">
        <v>10.63</v>
      </c>
      <c r="BC33" s="214">
        <v>10.7</v>
      </c>
      <c r="BD33" s="214">
        <v>10.47</v>
      </c>
      <c r="BE33" s="214">
        <v>9.99</v>
      </c>
      <c r="BF33" s="214">
        <v>10.029999999999999</v>
      </c>
      <c r="BG33" s="214">
        <v>10.411210000000001</v>
      </c>
      <c r="BH33" s="214">
        <v>10.62613</v>
      </c>
      <c r="BI33" s="355">
        <v>10.899319999999999</v>
      </c>
      <c r="BJ33" s="355">
        <v>11.027430000000001</v>
      </c>
      <c r="BK33" s="355">
        <v>10.780519999999999</v>
      </c>
      <c r="BL33" s="355">
        <v>10.69872</v>
      </c>
      <c r="BM33" s="355">
        <v>11.06987</v>
      </c>
      <c r="BN33" s="355">
        <v>11.492570000000001</v>
      </c>
      <c r="BO33" s="355">
        <v>10.878159999999999</v>
      </c>
      <c r="BP33" s="355">
        <v>11.315379999999999</v>
      </c>
      <c r="BQ33" s="355">
        <v>10.882429999999999</v>
      </c>
      <c r="BR33" s="355">
        <v>10.70809</v>
      </c>
      <c r="BS33" s="355">
        <v>10.859690000000001</v>
      </c>
      <c r="BT33" s="355">
        <v>10.752039999999999</v>
      </c>
      <c r="BU33" s="355">
        <v>10.8949</v>
      </c>
      <c r="BV33" s="355">
        <v>11.06493</v>
      </c>
    </row>
    <row r="34" spans="1:74" ht="11.1" customHeight="1" x14ac:dyDescent="0.2">
      <c r="A34" s="56" t="s">
        <v>20</v>
      </c>
      <c r="B34" s="203" t="s">
        <v>534</v>
      </c>
      <c r="C34" s="214">
        <v>22.94</v>
      </c>
      <c r="D34" s="214">
        <v>23.84</v>
      </c>
      <c r="E34" s="214">
        <v>23.87</v>
      </c>
      <c r="F34" s="214">
        <v>22.96</v>
      </c>
      <c r="G34" s="214">
        <v>22.6</v>
      </c>
      <c r="H34" s="214">
        <v>22.37</v>
      </c>
      <c r="I34" s="214">
        <v>23.1</v>
      </c>
      <c r="J34" s="214">
        <v>23.24</v>
      </c>
      <c r="K34" s="214">
        <v>23.55</v>
      </c>
      <c r="L34" s="214">
        <v>22.85</v>
      </c>
      <c r="M34" s="214">
        <v>22.74</v>
      </c>
      <c r="N34" s="214">
        <v>22.81</v>
      </c>
      <c r="O34" s="214">
        <v>23.12</v>
      </c>
      <c r="P34" s="214">
        <v>23.97</v>
      </c>
      <c r="Q34" s="214">
        <v>23.83</v>
      </c>
      <c r="R34" s="214">
        <v>22.82</v>
      </c>
      <c r="S34" s="214">
        <v>22.77</v>
      </c>
      <c r="T34" s="214">
        <v>22.72</v>
      </c>
      <c r="U34" s="214">
        <v>22.36</v>
      </c>
      <c r="V34" s="214">
        <v>21.94</v>
      </c>
      <c r="W34" s="214">
        <v>21.38</v>
      </c>
      <c r="X34" s="214">
        <v>20.09</v>
      </c>
      <c r="Y34" s="214">
        <v>19.68</v>
      </c>
      <c r="Z34" s="214">
        <v>16.5</v>
      </c>
      <c r="AA34" s="214">
        <v>13.37</v>
      </c>
      <c r="AB34" s="214">
        <v>16.46</v>
      </c>
      <c r="AC34" s="214">
        <v>15.6</v>
      </c>
      <c r="AD34" s="214">
        <v>14.82</v>
      </c>
      <c r="AE34" s="214">
        <v>15.34</v>
      </c>
      <c r="AF34" s="214">
        <v>15.29</v>
      </c>
      <c r="AG34" s="214">
        <v>14.37</v>
      </c>
      <c r="AH34" s="214">
        <v>13.05</v>
      </c>
      <c r="AI34" s="214">
        <v>12.02</v>
      </c>
      <c r="AJ34" s="214">
        <v>12.44</v>
      </c>
      <c r="AK34" s="214">
        <v>12.38</v>
      </c>
      <c r="AL34" s="214">
        <v>10.57</v>
      </c>
      <c r="AM34" s="214">
        <v>8.9</v>
      </c>
      <c r="AN34" s="214">
        <v>8.7799999999999994</v>
      </c>
      <c r="AO34" s="214">
        <v>9.4600000000000009</v>
      </c>
      <c r="AP34" s="214">
        <v>9.9700000000000006</v>
      </c>
      <c r="AQ34" s="214">
        <v>10.75</v>
      </c>
      <c r="AR34" s="214">
        <v>12.22</v>
      </c>
      <c r="AS34" s="214">
        <v>12.08</v>
      </c>
      <c r="AT34" s="214">
        <v>11.41</v>
      </c>
      <c r="AU34" s="214">
        <v>11.36</v>
      </c>
      <c r="AV34" s="214">
        <v>11.99</v>
      </c>
      <c r="AW34" s="214">
        <v>12.11</v>
      </c>
      <c r="AX34" s="214">
        <v>12.26</v>
      </c>
      <c r="AY34" s="214">
        <v>12.95</v>
      </c>
      <c r="AZ34" s="214">
        <v>12.92</v>
      </c>
      <c r="BA34" s="214">
        <v>12.34</v>
      </c>
      <c r="BB34" s="214">
        <v>12.99</v>
      </c>
      <c r="BC34" s="214">
        <v>12.21</v>
      </c>
      <c r="BD34" s="214">
        <v>11.48</v>
      </c>
      <c r="BE34" s="214">
        <v>11.79</v>
      </c>
      <c r="BF34" s="214">
        <v>12.95</v>
      </c>
      <c r="BG34" s="214">
        <v>12.87509</v>
      </c>
      <c r="BH34" s="214">
        <v>13.41794</v>
      </c>
      <c r="BI34" s="355">
        <v>13.851710000000001</v>
      </c>
      <c r="BJ34" s="355">
        <v>13.06104</v>
      </c>
      <c r="BK34" s="355">
        <v>14.028269999999999</v>
      </c>
      <c r="BL34" s="355">
        <v>14.603149999999999</v>
      </c>
      <c r="BM34" s="355">
        <v>13.65272</v>
      </c>
      <c r="BN34" s="355">
        <v>14.20378</v>
      </c>
      <c r="BO34" s="355">
        <v>12.799939999999999</v>
      </c>
      <c r="BP34" s="355">
        <v>12.27732</v>
      </c>
      <c r="BQ34" s="355">
        <v>12.25764</v>
      </c>
      <c r="BR34" s="355">
        <v>13.187670000000001</v>
      </c>
      <c r="BS34" s="355">
        <v>12.2346</v>
      </c>
      <c r="BT34" s="355">
        <v>12.886699999999999</v>
      </c>
      <c r="BU34" s="355">
        <v>13.46256</v>
      </c>
      <c r="BV34" s="355">
        <v>12.72414</v>
      </c>
    </row>
    <row r="35" spans="1:74" ht="11.1" customHeight="1" x14ac:dyDescent="0.2">
      <c r="A35" s="107"/>
      <c r="B35" s="55" t="s">
        <v>1256</v>
      </c>
      <c r="C35" s="235"/>
      <c r="D35" s="235"/>
      <c r="E35" s="235"/>
      <c r="F35" s="235"/>
      <c r="G35" s="235"/>
      <c r="H35" s="235"/>
      <c r="I35" s="235"/>
      <c r="J35" s="235"/>
      <c r="K35" s="235"/>
      <c r="L35" s="235"/>
      <c r="M35" s="235"/>
      <c r="N35" s="235"/>
      <c r="O35" s="235"/>
      <c r="P35" s="235"/>
      <c r="Q35" s="235"/>
      <c r="R35" s="235"/>
      <c r="S35" s="235"/>
      <c r="T35" s="235"/>
      <c r="U35" s="235"/>
      <c r="V35" s="235"/>
      <c r="W35" s="235"/>
      <c r="X35" s="235"/>
      <c r="Y35" s="235"/>
      <c r="Z35" s="235"/>
      <c r="AA35" s="235"/>
      <c r="AB35" s="235"/>
      <c r="AC35" s="235"/>
      <c r="AD35" s="235"/>
      <c r="AE35" s="235"/>
      <c r="AF35" s="235"/>
      <c r="AG35" s="235"/>
      <c r="AH35" s="235"/>
      <c r="AI35" s="235"/>
      <c r="AJ35" s="235"/>
      <c r="AK35" s="235"/>
      <c r="AL35" s="235"/>
      <c r="AM35" s="235"/>
      <c r="AN35" s="235"/>
      <c r="AO35" s="235"/>
      <c r="AP35" s="235"/>
      <c r="AQ35" s="235"/>
      <c r="AR35" s="235"/>
      <c r="AS35" s="235"/>
      <c r="AT35" s="235"/>
      <c r="AU35" s="235"/>
      <c r="AV35" s="235"/>
      <c r="AW35" s="235"/>
      <c r="AX35" s="235"/>
      <c r="AY35" s="235"/>
      <c r="AZ35" s="235"/>
      <c r="BA35" s="235"/>
      <c r="BB35" s="235"/>
      <c r="BC35" s="235"/>
      <c r="BD35" s="235"/>
      <c r="BE35" s="235"/>
      <c r="BF35" s="235"/>
      <c r="BG35" s="235"/>
      <c r="BH35" s="235"/>
      <c r="BI35" s="378"/>
      <c r="BJ35" s="378"/>
      <c r="BK35" s="378"/>
      <c r="BL35" s="378"/>
      <c r="BM35" s="378"/>
      <c r="BN35" s="378"/>
      <c r="BO35" s="378"/>
      <c r="BP35" s="378"/>
      <c r="BQ35" s="378"/>
      <c r="BR35" s="378"/>
      <c r="BS35" s="378"/>
      <c r="BT35" s="378"/>
      <c r="BU35" s="378"/>
      <c r="BV35" s="378"/>
    </row>
    <row r="36" spans="1:74" ht="11.1" customHeight="1" x14ac:dyDescent="0.2">
      <c r="A36" s="52" t="s">
        <v>667</v>
      </c>
      <c r="B36" s="203" t="s">
        <v>525</v>
      </c>
      <c r="C36" s="261">
        <v>11.46</v>
      </c>
      <c r="D36" s="261">
        <v>11.63</v>
      </c>
      <c r="E36" s="261">
        <v>11.61</v>
      </c>
      <c r="F36" s="261">
        <v>11.93</v>
      </c>
      <c r="G36" s="261">
        <v>12.4</v>
      </c>
      <c r="H36" s="261">
        <v>12.54</v>
      </c>
      <c r="I36" s="261">
        <v>12.65</v>
      </c>
      <c r="J36" s="261">
        <v>12.53</v>
      </c>
      <c r="K36" s="261">
        <v>12.51</v>
      </c>
      <c r="L36" s="261">
        <v>12.36</v>
      </c>
      <c r="M36" s="261">
        <v>12.1</v>
      </c>
      <c r="N36" s="261">
        <v>11.72</v>
      </c>
      <c r="O36" s="261">
        <v>11.65</v>
      </c>
      <c r="P36" s="261">
        <v>11.94</v>
      </c>
      <c r="Q36" s="261">
        <v>12.25</v>
      </c>
      <c r="R36" s="261">
        <v>12.31</v>
      </c>
      <c r="S36" s="261">
        <v>12.85</v>
      </c>
      <c r="T36" s="261">
        <v>12.99</v>
      </c>
      <c r="U36" s="261">
        <v>13.09</v>
      </c>
      <c r="V36" s="261">
        <v>13.04</v>
      </c>
      <c r="W36" s="261">
        <v>12.95</v>
      </c>
      <c r="X36" s="261">
        <v>12.6</v>
      </c>
      <c r="Y36" s="261">
        <v>12.48</v>
      </c>
      <c r="Z36" s="261">
        <v>12.17</v>
      </c>
      <c r="AA36" s="261">
        <v>12.1</v>
      </c>
      <c r="AB36" s="261">
        <v>12.29</v>
      </c>
      <c r="AC36" s="261">
        <v>12.33</v>
      </c>
      <c r="AD36" s="261">
        <v>12.62</v>
      </c>
      <c r="AE36" s="261">
        <v>12.93</v>
      </c>
      <c r="AF36" s="261">
        <v>12.92</v>
      </c>
      <c r="AG36" s="261">
        <v>12.94</v>
      </c>
      <c r="AH36" s="261">
        <v>12.91</v>
      </c>
      <c r="AI36" s="261">
        <v>13.03</v>
      </c>
      <c r="AJ36" s="261">
        <v>12.72</v>
      </c>
      <c r="AK36" s="261">
        <v>12.71</v>
      </c>
      <c r="AL36" s="261">
        <v>12.32</v>
      </c>
      <c r="AM36" s="261">
        <v>11.98</v>
      </c>
      <c r="AN36" s="261">
        <v>12.14</v>
      </c>
      <c r="AO36" s="261">
        <v>12.57</v>
      </c>
      <c r="AP36" s="261">
        <v>12.43</v>
      </c>
      <c r="AQ36" s="261">
        <v>12.79</v>
      </c>
      <c r="AR36" s="261">
        <v>12.72</v>
      </c>
      <c r="AS36" s="261">
        <v>12.68</v>
      </c>
      <c r="AT36" s="261">
        <v>12.9</v>
      </c>
      <c r="AU36" s="261">
        <v>12.87</v>
      </c>
      <c r="AV36" s="261">
        <v>12.46</v>
      </c>
      <c r="AW36" s="261">
        <v>12.75</v>
      </c>
      <c r="AX36" s="261">
        <v>12.21</v>
      </c>
      <c r="AY36" s="261">
        <v>12.22</v>
      </c>
      <c r="AZ36" s="261">
        <v>12.82</v>
      </c>
      <c r="BA36" s="261">
        <v>12.9</v>
      </c>
      <c r="BB36" s="261">
        <v>12.7</v>
      </c>
      <c r="BC36" s="261">
        <v>13.02</v>
      </c>
      <c r="BD36" s="261">
        <v>13.22</v>
      </c>
      <c r="BE36" s="261">
        <v>13.12</v>
      </c>
      <c r="BF36" s="261">
        <v>13.19</v>
      </c>
      <c r="BG36" s="261">
        <v>13.28664</v>
      </c>
      <c r="BH36" s="261">
        <v>12.670529999999999</v>
      </c>
      <c r="BI36" s="384">
        <v>12.990930000000001</v>
      </c>
      <c r="BJ36" s="384">
        <v>12.49385</v>
      </c>
      <c r="BK36" s="384">
        <v>12.413650000000001</v>
      </c>
      <c r="BL36" s="384">
        <v>12.846880000000001</v>
      </c>
      <c r="BM36" s="384">
        <v>13.118119999999999</v>
      </c>
      <c r="BN36" s="384">
        <v>13.13598</v>
      </c>
      <c r="BO36" s="384">
        <v>13.46715</v>
      </c>
      <c r="BP36" s="384">
        <v>13.619350000000001</v>
      </c>
      <c r="BQ36" s="384">
        <v>13.589029999999999</v>
      </c>
      <c r="BR36" s="384">
        <v>13.58962</v>
      </c>
      <c r="BS36" s="384">
        <v>13.667059999999999</v>
      </c>
      <c r="BT36" s="384">
        <v>13.11768</v>
      </c>
      <c r="BU36" s="384">
        <v>13.462949999999999</v>
      </c>
      <c r="BV36" s="384">
        <v>12.82799</v>
      </c>
    </row>
    <row r="37" spans="1:74" ht="11.1" customHeight="1" x14ac:dyDescent="0.2">
      <c r="A37" s="107" t="s">
        <v>8</v>
      </c>
      <c r="B37" s="203" t="s">
        <v>524</v>
      </c>
      <c r="C37" s="261">
        <v>9.77</v>
      </c>
      <c r="D37" s="261">
        <v>10.06</v>
      </c>
      <c r="E37" s="261">
        <v>10.02</v>
      </c>
      <c r="F37" s="261">
        <v>9.9600000000000009</v>
      </c>
      <c r="G37" s="261">
        <v>10.220000000000001</v>
      </c>
      <c r="H37" s="261">
        <v>10.65</v>
      </c>
      <c r="I37" s="261">
        <v>10.7</v>
      </c>
      <c r="J37" s="261">
        <v>10.69</v>
      </c>
      <c r="K37" s="261">
        <v>10.53</v>
      </c>
      <c r="L37" s="261">
        <v>10.28</v>
      </c>
      <c r="M37" s="261">
        <v>10.029999999999999</v>
      </c>
      <c r="N37" s="261">
        <v>9.9600000000000009</v>
      </c>
      <c r="O37" s="261">
        <v>10.35</v>
      </c>
      <c r="P37" s="261">
        <v>10.68</v>
      </c>
      <c r="Q37" s="261">
        <v>10.65</v>
      </c>
      <c r="R37" s="261">
        <v>10.46</v>
      </c>
      <c r="S37" s="261">
        <v>10.54</v>
      </c>
      <c r="T37" s="261">
        <v>10.96</v>
      </c>
      <c r="U37" s="261">
        <v>11.17</v>
      </c>
      <c r="V37" s="261">
        <v>11.05</v>
      </c>
      <c r="W37" s="261">
        <v>11.16</v>
      </c>
      <c r="X37" s="261">
        <v>10.83</v>
      </c>
      <c r="Y37" s="261">
        <v>10.52</v>
      </c>
      <c r="Z37" s="261">
        <v>10.36</v>
      </c>
      <c r="AA37" s="261">
        <v>10.31</v>
      </c>
      <c r="AB37" s="261">
        <v>10.62</v>
      </c>
      <c r="AC37" s="261">
        <v>10.63</v>
      </c>
      <c r="AD37" s="261">
        <v>10.37</v>
      </c>
      <c r="AE37" s="261">
        <v>10.47</v>
      </c>
      <c r="AF37" s="261">
        <v>10.89</v>
      </c>
      <c r="AG37" s="261">
        <v>11.07</v>
      </c>
      <c r="AH37" s="261">
        <v>10.94</v>
      </c>
      <c r="AI37" s="261">
        <v>10.98</v>
      </c>
      <c r="AJ37" s="261">
        <v>10.73</v>
      </c>
      <c r="AK37" s="261">
        <v>10.3</v>
      </c>
      <c r="AL37" s="261">
        <v>10.130000000000001</v>
      </c>
      <c r="AM37" s="261">
        <v>10.02</v>
      </c>
      <c r="AN37" s="261">
        <v>10.199999999999999</v>
      </c>
      <c r="AO37" s="261">
        <v>10.16</v>
      </c>
      <c r="AP37" s="261">
        <v>10.130000000000001</v>
      </c>
      <c r="AQ37" s="261">
        <v>10.25</v>
      </c>
      <c r="AR37" s="261">
        <v>10.59</v>
      </c>
      <c r="AS37" s="261">
        <v>10.62</v>
      </c>
      <c r="AT37" s="261">
        <v>10.71</v>
      </c>
      <c r="AU37" s="261">
        <v>10.7</v>
      </c>
      <c r="AV37" s="261">
        <v>10.47</v>
      </c>
      <c r="AW37" s="261">
        <v>10.24</v>
      </c>
      <c r="AX37" s="261">
        <v>10.08</v>
      </c>
      <c r="AY37" s="261">
        <v>10.19</v>
      </c>
      <c r="AZ37" s="261">
        <v>10.48</v>
      </c>
      <c r="BA37" s="261">
        <v>10.48</v>
      </c>
      <c r="BB37" s="261">
        <v>10.4</v>
      </c>
      <c r="BC37" s="261">
        <v>10.58</v>
      </c>
      <c r="BD37" s="261">
        <v>10.99</v>
      </c>
      <c r="BE37" s="261">
        <v>11</v>
      </c>
      <c r="BF37" s="261">
        <v>11.04</v>
      </c>
      <c r="BG37" s="261">
        <v>10.992279999999999</v>
      </c>
      <c r="BH37" s="261">
        <v>10.699009999999999</v>
      </c>
      <c r="BI37" s="384">
        <v>10.536390000000001</v>
      </c>
      <c r="BJ37" s="384">
        <v>10.377660000000001</v>
      </c>
      <c r="BK37" s="384">
        <v>10.440099999999999</v>
      </c>
      <c r="BL37" s="384">
        <v>10.72452</v>
      </c>
      <c r="BM37" s="384">
        <v>10.819140000000001</v>
      </c>
      <c r="BN37" s="384">
        <v>10.67048</v>
      </c>
      <c r="BO37" s="384">
        <v>10.93773</v>
      </c>
      <c r="BP37" s="384">
        <v>11.35882</v>
      </c>
      <c r="BQ37" s="384">
        <v>11.404210000000001</v>
      </c>
      <c r="BR37" s="384">
        <v>11.40596</v>
      </c>
      <c r="BS37" s="384">
        <v>11.334720000000001</v>
      </c>
      <c r="BT37" s="384">
        <v>11.09746</v>
      </c>
      <c r="BU37" s="384">
        <v>10.858840000000001</v>
      </c>
      <c r="BV37" s="384">
        <v>10.666589999999999</v>
      </c>
    </row>
    <row r="38" spans="1:74" ht="11.1" customHeight="1" x14ac:dyDescent="0.2">
      <c r="A38" s="110" t="s">
        <v>7</v>
      </c>
      <c r="B38" s="204" t="s">
        <v>523</v>
      </c>
      <c r="C38" s="215">
        <v>6.5</v>
      </c>
      <c r="D38" s="215">
        <v>6.66</v>
      </c>
      <c r="E38" s="215">
        <v>6.64</v>
      </c>
      <c r="F38" s="215">
        <v>6.58</v>
      </c>
      <c r="G38" s="215">
        <v>6.75</v>
      </c>
      <c r="H38" s="215">
        <v>7.25</v>
      </c>
      <c r="I38" s="215">
        <v>7.45</v>
      </c>
      <c r="J38" s="215">
        <v>7.37</v>
      </c>
      <c r="K38" s="215">
        <v>7.22</v>
      </c>
      <c r="L38" s="215">
        <v>6.87</v>
      </c>
      <c r="M38" s="215">
        <v>6.65</v>
      </c>
      <c r="N38" s="215">
        <v>6.66</v>
      </c>
      <c r="O38" s="215">
        <v>6.98</v>
      </c>
      <c r="P38" s="215">
        <v>7.12</v>
      </c>
      <c r="Q38" s="215">
        <v>6.99</v>
      </c>
      <c r="R38" s="215">
        <v>6.77</v>
      </c>
      <c r="S38" s="215">
        <v>6.83</v>
      </c>
      <c r="T38" s="215">
        <v>7.39</v>
      </c>
      <c r="U38" s="215">
        <v>7.62</v>
      </c>
      <c r="V38" s="215">
        <v>7.51</v>
      </c>
      <c r="W38" s="215">
        <v>7.37</v>
      </c>
      <c r="X38" s="215">
        <v>7.07</v>
      </c>
      <c r="Y38" s="215">
        <v>6.75</v>
      </c>
      <c r="Z38" s="215">
        <v>6.7</v>
      </c>
      <c r="AA38" s="215">
        <v>6.67</v>
      </c>
      <c r="AB38" s="215">
        <v>6.88</v>
      </c>
      <c r="AC38" s="215">
        <v>6.83</v>
      </c>
      <c r="AD38" s="215">
        <v>6.61</v>
      </c>
      <c r="AE38" s="215">
        <v>6.74</v>
      </c>
      <c r="AF38" s="215">
        <v>7.11</v>
      </c>
      <c r="AG38" s="215">
        <v>7.45</v>
      </c>
      <c r="AH38" s="215">
        <v>7.35</v>
      </c>
      <c r="AI38" s="215">
        <v>7.21</v>
      </c>
      <c r="AJ38" s="215">
        <v>6.88</v>
      </c>
      <c r="AK38" s="215">
        <v>6.61</v>
      </c>
      <c r="AL38" s="215">
        <v>6.45</v>
      </c>
      <c r="AM38" s="215">
        <v>6.4</v>
      </c>
      <c r="AN38" s="215">
        <v>6.39</v>
      </c>
      <c r="AO38" s="215">
        <v>6.47</v>
      </c>
      <c r="AP38" s="215">
        <v>6.4</v>
      </c>
      <c r="AQ38" s="215">
        <v>6.56</v>
      </c>
      <c r="AR38" s="215">
        <v>7.03</v>
      </c>
      <c r="AS38" s="215">
        <v>7.23</v>
      </c>
      <c r="AT38" s="215">
        <v>7.23</v>
      </c>
      <c r="AU38" s="215">
        <v>7.15</v>
      </c>
      <c r="AV38" s="215">
        <v>6.72</v>
      </c>
      <c r="AW38" s="215">
        <v>6.66</v>
      </c>
      <c r="AX38" s="215">
        <v>6.63</v>
      </c>
      <c r="AY38" s="215">
        <v>6.57</v>
      </c>
      <c r="AZ38" s="215">
        <v>6.63</v>
      </c>
      <c r="BA38" s="215">
        <v>6.74</v>
      </c>
      <c r="BB38" s="215">
        <v>6.6</v>
      </c>
      <c r="BC38" s="215">
        <v>6.81</v>
      </c>
      <c r="BD38" s="215">
        <v>7.22</v>
      </c>
      <c r="BE38" s="215">
        <v>7.33</v>
      </c>
      <c r="BF38" s="215">
        <v>7.25</v>
      </c>
      <c r="BG38" s="215">
        <v>7.3160790000000002</v>
      </c>
      <c r="BH38" s="215">
        <v>6.9114789999999999</v>
      </c>
      <c r="BI38" s="386">
        <v>6.8856349999999997</v>
      </c>
      <c r="BJ38" s="386">
        <v>6.8113580000000002</v>
      </c>
      <c r="BK38" s="386">
        <v>6.7576619999999998</v>
      </c>
      <c r="BL38" s="386">
        <v>6.8812360000000004</v>
      </c>
      <c r="BM38" s="386">
        <v>6.9690070000000004</v>
      </c>
      <c r="BN38" s="386">
        <v>6.7778470000000004</v>
      </c>
      <c r="BO38" s="386">
        <v>6.9727540000000001</v>
      </c>
      <c r="BP38" s="386">
        <v>7.4268510000000001</v>
      </c>
      <c r="BQ38" s="386">
        <v>7.5246969999999997</v>
      </c>
      <c r="BR38" s="386">
        <v>7.4767330000000003</v>
      </c>
      <c r="BS38" s="386">
        <v>7.4699980000000004</v>
      </c>
      <c r="BT38" s="386">
        <v>7.0605830000000003</v>
      </c>
      <c r="BU38" s="386">
        <v>6.9963430000000004</v>
      </c>
      <c r="BV38" s="386">
        <v>6.9361680000000003</v>
      </c>
    </row>
    <row r="39" spans="1:74" s="274" customFormat="1" ht="11.1" customHeight="1" x14ac:dyDescent="0.2">
      <c r="A39" s="101"/>
      <c r="B39" s="290"/>
      <c r="C39" s="291"/>
      <c r="D39" s="291"/>
      <c r="E39" s="291"/>
      <c r="F39" s="291"/>
      <c r="G39" s="291"/>
      <c r="H39" s="291"/>
      <c r="I39" s="291"/>
      <c r="J39" s="291"/>
      <c r="K39" s="291"/>
      <c r="L39" s="291"/>
      <c r="M39" s="291"/>
      <c r="N39" s="291"/>
      <c r="O39" s="291"/>
      <c r="P39" s="291"/>
      <c r="Q39" s="291"/>
      <c r="R39" s="291"/>
      <c r="S39" s="291"/>
      <c r="T39" s="291"/>
      <c r="U39" s="291"/>
      <c r="V39" s="291"/>
      <c r="W39" s="291"/>
      <c r="X39" s="291"/>
      <c r="Y39" s="291"/>
      <c r="Z39" s="291"/>
      <c r="AA39" s="291"/>
      <c r="AB39" s="291"/>
      <c r="AC39" s="291"/>
      <c r="AD39" s="291"/>
      <c r="AE39" s="291"/>
      <c r="AF39" s="291"/>
      <c r="AG39" s="291"/>
      <c r="AH39" s="291"/>
      <c r="AI39" s="291"/>
      <c r="AJ39" s="291"/>
      <c r="AK39" s="291"/>
      <c r="AL39" s="291"/>
      <c r="AM39" s="291"/>
      <c r="AN39" s="291"/>
      <c r="AO39" s="291"/>
      <c r="AP39" s="291"/>
      <c r="AQ39" s="291"/>
      <c r="AR39" s="291"/>
      <c r="AS39" s="291"/>
      <c r="AT39" s="291"/>
      <c r="AU39" s="291"/>
      <c r="AV39" s="291"/>
      <c r="AW39" s="291"/>
      <c r="AX39" s="291"/>
      <c r="AY39" s="379"/>
      <c r="AZ39" s="379"/>
      <c r="BA39" s="379"/>
      <c r="BB39" s="379"/>
      <c r="BC39" s="379"/>
      <c r="BD39" s="291"/>
      <c r="BE39" s="291"/>
      <c r="BF39" s="291"/>
      <c r="BG39" s="379"/>
      <c r="BH39" s="379"/>
      <c r="BI39" s="379"/>
      <c r="BJ39" s="379"/>
      <c r="BK39" s="379"/>
      <c r="BL39" s="379"/>
      <c r="BM39" s="379"/>
      <c r="BN39" s="379"/>
      <c r="BO39" s="379"/>
      <c r="BP39" s="379"/>
      <c r="BQ39" s="379"/>
      <c r="BR39" s="379"/>
      <c r="BS39" s="379"/>
      <c r="BT39" s="379"/>
      <c r="BU39" s="379"/>
      <c r="BV39" s="379"/>
    </row>
    <row r="40" spans="1:74" s="274" customFormat="1" ht="12" customHeight="1" x14ac:dyDescent="0.2">
      <c r="A40" s="101"/>
      <c r="B40" s="800" t="s">
        <v>1018</v>
      </c>
      <c r="C40" s="801"/>
      <c r="D40" s="801"/>
      <c r="E40" s="801"/>
      <c r="F40" s="801"/>
      <c r="G40" s="801"/>
      <c r="H40" s="801"/>
      <c r="I40" s="801"/>
      <c r="J40" s="801"/>
      <c r="K40" s="801"/>
      <c r="L40" s="801"/>
      <c r="M40" s="801"/>
      <c r="N40" s="801"/>
      <c r="O40" s="801"/>
      <c r="P40" s="801"/>
      <c r="Q40" s="801"/>
      <c r="AY40" s="519"/>
      <c r="AZ40" s="519"/>
      <c r="BA40" s="519"/>
      <c r="BB40" s="519"/>
      <c r="BC40" s="519"/>
      <c r="BD40" s="685"/>
      <c r="BE40" s="685"/>
      <c r="BF40" s="685"/>
      <c r="BG40" s="519"/>
      <c r="BH40" s="519"/>
      <c r="BI40" s="519"/>
      <c r="BJ40" s="519"/>
    </row>
    <row r="41" spans="1:74" s="274" customFormat="1" ht="12" customHeight="1" x14ac:dyDescent="0.2">
      <c r="A41" s="101"/>
      <c r="B41" s="809" t="s">
        <v>139</v>
      </c>
      <c r="C41" s="801"/>
      <c r="D41" s="801"/>
      <c r="E41" s="801"/>
      <c r="F41" s="801"/>
      <c r="G41" s="801"/>
      <c r="H41" s="801"/>
      <c r="I41" s="801"/>
      <c r="J41" s="801"/>
      <c r="K41" s="801"/>
      <c r="L41" s="801"/>
      <c r="M41" s="801"/>
      <c r="N41" s="801"/>
      <c r="O41" s="801"/>
      <c r="P41" s="801"/>
      <c r="Q41" s="801"/>
      <c r="AY41" s="519"/>
      <c r="AZ41" s="519"/>
      <c r="BA41" s="519"/>
      <c r="BB41" s="519"/>
      <c r="BC41" s="519"/>
      <c r="BD41" s="685"/>
      <c r="BE41" s="685"/>
      <c r="BF41" s="685"/>
      <c r="BG41" s="519"/>
      <c r="BH41" s="519"/>
      <c r="BI41" s="519"/>
      <c r="BJ41" s="519"/>
    </row>
    <row r="42" spans="1:74" s="459" customFormat="1" ht="12" customHeight="1" x14ac:dyDescent="0.2">
      <c r="A42" s="458"/>
      <c r="B42" s="857" t="s">
        <v>373</v>
      </c>
      <c r="C42" s="823"/>
      <c r="D42" s="823"/>
      <c r="E42" s="823"/>
      <c r="F42" s="823"/>
      <c r="G42" s="823"/>
      <c r="H42" s="823"/>
      <c r="I42" s="823"/>
      <c r="J42" s="823"/>
      <c r="K42" s="823"/>
      <c r="L42" s="823"/>
      <c r="M42" s="823"/>
      <c r="N42" s="823"/>
      <c r="O42" s="823"/>
      <c r="P42" s="823"/>
      <c r="Q42" s="819"/>
      <c r="AY42" s="520"/>
      <c r="AZ42" s="520"/>
      <c r="BA42" s="520"/>
      <c r="BB42" s="520"/>
      <c r="BC42" s="520"/>
      <c r="BD42" s="686"/>
      <c r="BE42" s="686"/>
      <c r="BF42" s="686"/>
      <c r="BG42" s="520"/>
      <c r="BH42" s="520"/>
      <c r="BI42" s="520"/>
      <c r="BJ42" s="520"/>
    </row>
    <row r="43" spans="1:74" s="459" customFormat="1" ht="12" customHeight="1" x14ac:dyDescent="0.2">
      <c r="A43" s="458"/>
      <c r="B43" s="548" t="s">
        <v>374</v>
      </c>
      <c r="C43" s="541"/>
      <c r="D43" s="541"/>
      <c r="E43" s="541"/>
      <c r="F43" s="541"/>
      <c r="G43" s="541"/>
      <c r="H43" s="541"/>
      <c r="I43" s="541"/>
      <c r="J43" s="541"/>
      <c r="K43" s="541"/>
      <c r="L43" s="541"/>
      <c r="M43" s="541"/>
      <c r="N43" s="541"/>
      <c r="O43" s="541"/>
      <c r="P43" s="541"/>
      <c r="Q43" s="540"/>
      <c r="AY43" s="520"/>
      <c r="AZ43" s="520"/>
      <c r="BA43" s="520"/>
      <c r="BB43" s="520"/>
      <c r="BC43" s="520"/>
      <c r="BD43" s="686"/>
      <c r="BE43" s="686"/>
      <c r="BF43" s="686"/>
      <c r="BG43" s="520"/>
      <c r="BH43" s="520"/>
      <c r="BI43" s="520"/>
      <c r="BJ43" s="520"/>
    </row>
    <row r="44" spans="1:74" s="459" customFormat="1" ht="12" customHeight="1" x14ac:dyDescent="0.2">
      <c r="A44" s="460"/>
      <c r="B44" s="853" t="s">
        <v>371</v>
      </c>
      <c r="C44" s="823"/>
      <c r="D44" s="823"/>
      <c r="E44" s="823"/>
      <c r="F44" s="823"/>
      <c r="G44" s="823"/>
      <c r="H44" s="823"/>
      <c r="I44" s="823"/>
      <c r="J44" s="823"/>
      <c r="K44" s="823"/>
      <c r="L44" s="823"/>
      <c r="M44" s="823"/>
      <c r="N44" s="823"/>
      <c r="O44" s="823"/>
      <c r="P44" s="823"/>
      <c r="Q44" s="819"/>
      <c r="AY44" s="520"/>
      <c r="AZ44" s="520"/>
      <c r="BA44" s="520"/>
      <c r="BB44" s="520"/>
      <c r="BC44" s="520"/>
      <c r="BD44" s="686"/>
      <c r="BE44" s="686"/>
      <c r="BF44" s="686"/>
      <c r="BG44" s="520"/>
      <c r="BH44" s="520"/>
      <c r="BI44" s="520"/>
      <c r="BJ44" s="520"/>
    </row>
    <row r="45" spans="1:74" s="459" customFormat="1" ht="12" customHeight="1" x14ac:dyDescent="0.2">
      <c r="A45" s="460"/>
      <c r="B45" s="853" t="s">
        <v>372</v>
      </c>
      <c r="C45" s="823"/>
      <c r="D45" s="823"/>
      <c r="E45" s="823"/>
      <c r="F45" s="823"/>
      <c r="G45" s="823"/>
      <c r="H45" s="823"/>
      <c r="I45" s="823"/>
      <c r="J45" s="823"/>
      <c r="K45" s="823"/>
      <c r="L45" s="823"/>
      <c r="M45" s="823"/>
      <c r="N45" s="823"/>
      <c r="O45" s="823"/>
      <c r="P45" s="823"/>
      <c r="Q45" s="819"/>
      <c r="AY45" s="520"/>
      <c r="AZ45" s="520"/>
      <c r="BA45" s="520"/>
      <c r="BB45" s="520"/>
      <c r="BC45" s="520"/>
      <c r="BD45" s="686"/>
      <c r="BE45" s="686"/>
      <c r="BF45" s="686"/>
      <c r="BG45" s="520"/>
      <c r="BH45" s="520"/>
      <c r="BI45" s="520"/>
      <c r="BJ45" s="520"/>
    </row>
    <row r="46" spans="1:74" s="459" customFormat="1" ht="12" customHeight="1" x14ac:dyDescent="0.2">
      <c r="A46" s="460"/>
      <c r="B46" s="853" t="s">
        <v>1089</v>
      </c>
      <c r="C46" s="819"/>
      <c r="D46" s="819"/>
      <c r="E46" s="819"/>
      <c r="F46" s="819"/>
      <c r="G46" s="819"/>
      <c r="H46" s="819"/>
      <c r="I46" s="819"/>
      <c r="J46" s="819"/>
      <c r="K46" s="819"/>
      <c r="L46" s="819"/>
      <c r="M46" s="819"/>
      <c r="N46" s="819"/>
      <c r="O46" s="819"/>
      <c r="P46" s="819"/>
      <c r="Q46" s="819"/>
      <c r="AY46" s="520"/>
      <c r="AZ46" s="520"/>
      <c r="BA46" s="520"/>
      <c r="BB46" s="520"/>
      <c r="BC46" s="520"/>
      <c r="BD46" s="686"/>
      <c r="BE46" s="686"/>
      <c r="BF46" s="686"/>
      <c r="BG46" s="520"/>
      <c r="BH46" s="520"/>
      <c r="BI46" s="520"/>
      <c r="BJ46" s="520"/>
    </row>
    <row r="47" spans="1:74" s="459" customFormat="1" ht="12" customHeight="1" x14ac:dyDescent="0.2">
      <c r="A47" s="458"/>
      <c r="B47" s="822" t="s">
        <v>1043</v>
      </c>
      <c r="C47" s="823"/>
      <c r="D47" s="823"/>
      <c r="E47" s="823"/>
      <c r="F47" s="823"/>
      <c r="G47" s="823"/>
      <c r="H47" s="823"/>
      <c r="I47" s="823"/>
      <c r="J47" s="823"/>
      <c r="K47" s="823"/>
      <c r="L47" s="823"/>
      <c r="M47" s="823"/>
      <c r="N47" s="823"/>
      <c r="O47" s="823"/>
      <c r="P47" s="823"/>
      <c r="Q47" s="819"/>
      <c r="AY47" s="520"/>
      <c r="AZ47" s="520"/>
      <c r="BA47" s="520"/>
      <c r="BB47" s="520"/>
      <c r="BC47" s="520"/>
      <c r="BD47" s="686"/>
      <c r="BE47" s="686"/>
      <c r="BF47" s="686"/>
      <c r="BG47" s="520"/>
      <c r="BH47" s="520"/>
      <c r="BI47" s="520"/>
      <c r="BJ47" s="520"/>
    </row>
    <row r="48" spans="1:74" s="459" customFormat="1" ht="22.35" customHeight="1" x14ac:dyDescent="0.2">
      <c r="A48" s="458"/>
      <c r="B48" s="822" t="s">
        <v>1090</v>
      </c>
      <c r="C48" s="823"/>
      <c r="D48" s="823"/>
      <c r="E48" s="823"/>
      <c r="F48" s="823"/>
      <c r="G48" s="823"/>
      <c r="H48" s="823"/>
      <c r="I48" s="823"/>
      <c r="J48" s="823"/>
      <c r="K48" s="823"/>
      <c r="L48" s="823"/>
      <c r="M48" s="823"/>
      <c r="N48" s="823"/>
      <c r="O48" s="823"/>
      <c r="P48" s="823"/>
      <c r="Q48" s="819"/>
      <c r="AY48" s="520"/>
      <c r="AZ48" s="520"/>
      <c r="BA48" s="520"/>
      <c r="BB48" s="520"/>
      <c r="BC48" s="520"/>
      <c r="BD48" s="686"/>
      <c r="BE48" s="686"/>
      <c r="BF48" s="686"/>
      <c r="BG48" s="520"/>
      <c r="BH48" s="520"/>
      <c r="BI48" s="520"/>
      <c r="BJ48" s="520"/>
    </row>
    <row r="49" spans="1:74" s="459" customFormat="1" ht="12" customHeight="1" x14ac:dyDescent="0.2">
      <c r="A49" s="458"/>
      <c r="B49" s="817" t="s">
        <v>1047</v>
      </c>
      <c r="C49" s="818"/>
      <c r="D49" s="818"/>
      <c r="E49" s="818"/>
      <c r="F49" s="818"/>
      <c r="G49" s="818"/>
      <c r="H49" s="818"/>
      <c r="I49" s="818"/>
      <c r="J49" s="818"/>
      <c r="K49" s="818"/>
      <c r="L49" s="818"/>
      <c r="M49" s="818"/>
      <c r="N49" s="818"/>
      <c r="O49" s="818"/>
      <c r="P49" s="818"/>
      <c r="Q49" s="819"/>
      <c r="AY49" s="520"/>
      <c r="AZ49" s="520"/>
      <c r="BA49" s="520"/>
      <c r="BB49" s="520"/>
      <c r="BC49" s="520"/>
      <c r="BD49" s="686"/>
      <c r="BE49" s="686"/>
      <c r="BF49" s="686"/>
      <c r="BG49" s="520"/>
      <c r="BH49" s="520"/>
      <c r="BI49" s="520"/>
      <c r="BJ49" s="520"/>
    </row>
    <row r="50" spans="1:74" s="461" customFormat="1" ht="12" customHeight="1" x14ac:dyDescent="0.2">
      <c r="A50" s="436"/>
      <c r="B50" s="831" t="s">
        <v>1156</v>
      </c>
      <c r="C50" s="819"/>
      <c r="D50" s="819"/>
      <c r="E50" s="819"/>
      <c r="F50" s="819"/>
      <c r="G50" s="819"/>
      <c r="H50" s="819"/>
      <c r="I50" s="819"/>
      <c r="J50" s="819"/>
      <c r="K50" s="819"/>
      <c r="L50" s="819"/>
      <c r="M50" s="819"/>
      <c r="N50" s="819"/>
      <c r="O50" s="819"/>
      <c r="P50" s="819"/>
      <c r="Q50" s="819"/>
      <c r="AY50" s="514"/>
      <c r="AZ50" s="514"/>
      <c r="BA50" s="514"/>
      <c r="BB50" s="514"/>
      <c r="BC50" s="514"/>
      <c r="BD50" s="687"/>
      <c r="BE50" s="687"/>
      <c r="BF50" s="687"/>
      <c r="BG50" s="514"/>
      <c r="BH50" s="514"/>
      <c r="BI50" s="514"/>
      <c r="BJ50" s="514"/>
    </row>
    <row r="51" spans="1:74" x14ac:dyDescent="0.2">
      <c r="BK51" s="380"/>
      <c r="BL51" s="380"/>
      <c r="BM51" s="380"/>
      <c r="BN51" s="380"/>
      <c r="BO51" s="380"/>
      <c r="BP51" s="380"/>
      <c r="BQ51" s="380"/>
      <c r="BR51" s="380"/>
      <c r="BS51" s="380"/>
      <c r="BT51" s="380"/>
      <c r="BU51" s="380"/>
      <c r="BV51" s="380"/>
    </row>
    <row r="52" spans="1:74" x14ac:dyDescent="0.2">
      <c r="BK52" s="380"/>
      <c r="BL52" s="380"/>
      <c r="BM52" s="380"/>
      <c r="BN52" s="380"/>
      <c r="BO52" s="380"/>
      <c r="BP52" s="380"/>
      <c r="BQ52" s="380"/>
      <c r="BR52" s="380"/>
      <c r="BS52" s="380"/>
      <c r="BT52" s="380"/>
      <c r="BU52" s="380"/>
      <c r="BV52" s="380"/>
    </row>
    <row r="53" spans="1:74" x14ac:dyDescent="0.2">
      <c r="BK53" s="380"/>
      <c r="BL53" s="380"/>
      <c r="BM53" s="380"/>
      <c r="BN53" s="380"/>
      <c r="BO53" s="380"/>
      <c r="BP53" s="380"/>
      <c r="BQ53" s="380"/>
      <c r="BR53" s="380"/>
      <c r="BS53" s="380"/>
      <c r="BT53" s="380"/>
      <c r="BU53" s="380"/>
      <c r="BV53" s="380"/>
    </row>
    <row r="54" spans="1:74" x14ac:dyDescent="0.2">
      <c r="BK54" s="380"/>
      <c r="BL54" s="380"/>
      <c r="BM54" s="380"/>
      <c r="BN54" s="380"/>
      <c r="BO54" s="380"/>
      <c r="BP54" s="380"/>
      <c r="BQ54" s="380"/>
      <c r="BR54" s="380"/>
      <c r="BS54" s="380"/>
      <c r="BT54" s="380"/>
      <c r="BU54" s="380"/>
      <c r="BV54" s="380"/>
    </row>
    <row r="55" spans="1:74" x14ac:dyDescent="0.2">
      <c r="BK55" s="380"/>
      <c r="BL55" s="380"/>
      <c r="BM55" s="380"/>
      <c r="BN55" s="380"/>
      <c r="BO55" s="380"/>
      <c r="BP55" s="380"/>
      <c r="BQ55" s="380"/>
      <c r="BR55" s="380"/>
      <c r="BS55" s="380"/>
      <c r="BT55" s="380"/>
      <c r="BU55" s="380"/>
      <c r="BV55" s="380"/>
    </row>
    <row r="56" spans="1:74" x14ac:dyDescent="0.2">
      <c r="BK56" s="380"/>
      <c r="BL56" s="380"/>
      <c r="BM56" s="380"/>
      <c r="BN56" s="380"/>
      <c r="BO56" s="380"/>
      <c r="BP56" s="380"/>
      <c r="BQ56" s="380"/>
      <c r="BR56" s="380"/>
      <c r="BS56" s="380"/>
      <c r="BT56" s="380"/>
      <c r="BU56" s="380"/>
      <c r="BV56" s="380"/>
    </row>
    <row r="57" spans="1:74" x14ac:dyDescent="0.2">
      <c r="BK57" s="380"/>
      <c r="BL57" s="380"/>
      <c r="BM57" s="380"/>
      <c r="BN57" s="380"/>
      <c r="BO57" s="380"/>
      <c r="BP57" s="380"/>
      <c r="BQ57" s="380"/>
      <c r="BR57" s="380"/>
      <c r="BS57" s="380"/>
      <c r="BT57" s="380"/>
      <c r="BU57" s="380"/>
      <c r="BV57" s="380"/>
    </row>
    <row r="58" spans="1:74" x14ac:dyDescent="0.2">
      <c r="BK58" s="380"/>
      <c r="BL58" s="380"/>
      <c r="BM58" s="380"/>
      <c r="BN58" s="380"/>
      <c r="BO58" s="380"/>
      <c r="BP58" s="380"/>
      <c r="BQ58" s="380"/>
      <c r="BR58" s="380"/>
      <c r="BS58" s="380"/>
      <c r="BT58" s="380"/>
      <c r="BU58" s="380"/>
      <c r="BV58" s="380"/>
    </row>
    <row r="59" spans="1:74" x14ac:dyDescent="0.2">
      <c r="BK59" s="380"/>
      <c r="BL59" s="380"/>
      <c r="BM59" s="380"/>
      <c r="BN59" s="380"/>
      <c r="BO59" s="380"/>
      <c r="BP59" s="380"/>
      <c r="BQ59" s="380"/>
      <c r="BR59" s="380"/>
      <c r="BS59" s="380"/>
      <c r="BT59" s="380"/>
      <c r="BU59" s="380"/>
      <c r="BV59" s="380"/>
    </row>
    <row r="60" spans="1:74" x14ac:dyDescent="0.2">
      <c r="BK60" s="380"/>
      <c r="BL60" s="380"/>
      <c r="BM60" s="380"/>
      <c r="BN60" s="380"/>
      <c r="BO60" s="380"/>
      <c r="BP60" s="380"/>
      <c r="BQ60" s="380"/>
      <c r="BR60" s="380"/>
      <c r="BS60" s="380"/>
      <c r="BT60" s="380"/>
      <c r="BU60" s="380"/>
      <c r="BV60" s="380"/>
    </row>
    <row r="61" spans="1:74" x14ac:dyDescent="0.2">
      <c r="BK61" s="380"/>
      <c r="BL61" s="380"/>
      <c r="BM61" s="380"/>
      <c r="BN61" s="380"/>
      <c r="BO61" s="380"/>
      <c r="BP61" s="380"/>
      <c r="BQ61" s="380"/>
      <c r="BR61" s="380"/>
      <c r="BS61" s="380"/>
      <c r="BT61" s="380"/>
      <c r="BU61" s="380"/>
      <c r="BV61" s="380"/>
    </row>
    <row r="62" spans="1:74" x14ac:dyDescent="0.2">
      <c r="BK62" s="380"/>
      <c r="BL62" s="380"/>
      <c r="BM62" s="380"/>
      <c r="BN62" s="380"/>
      <c r="BO62" s="380"/>
      <c r="BP62" s="380"/>
      <c r="BQ62" s="380"/>
      <c r="BR62" s="380"/>
      <c r="BS62" s="380"/>
      <c r="BT62" s="380"/>
      <c r="BU62" s="380"/>
      <c r="BV62" s="380"/>
    </row>
    <row r="63" spans="1:74" x14ac:dyDescent="0.2">
      <c r="BK63" s="380"/>
      <c r="BL63" s="380"/>
      <c r="BM63" s="380"/>
      <c r="BN63" s="380"/>
      <c r="BO63" s="380"/>
      <c r="BP63" s="380"/>
      <c r="BQ63" s="380"/>
      <c r="BR63" s="380"/>
      <c r="BS63" s="380"/>
      <c r="BT63" s="380"/>
      <c r="BU63" s="380"/>
      <c r="BV63" s="380"/>
    </row>
    <row r="64" spans="1:74" x14ac:dyDescent="0.2">
      <c r="BK64" s="380"/>
      <c r="BL64" s="380"/>
      <c r="BM64" s="380"/>
      <c r="BN64" s="380"/>
      <c r="BO64" s="380"/>
      <c r="BP64" s="380"/>
      <c r="BQ64" s="380"/>
      <c r="BR64" s="380"/>
      <c r="BS64" s="380"/>
      <c r="BT64" s="380"/>
      <c r="BU64" s="380"/>
      <c r="BV64" s="380"/>
    </row>
    <row r="65" spans="63:74" x14ac:dyDescent="0.2">
      <c r="BK65" s="380"/>
      <c r="BL65" s="380"/>
      <c r="BM65" s="380"/>
      <c r="BN65" s="380"/>
      <c r="BO65" s="380"/>
      <c r="BP65" s="380"/>
      <c r="BQ65" s="380"/>
      <c r="BR65" s="380"/>
      <c r="BS65" s="380"/>
      <c r="BT65" s="380"/>
      <c r="BU65" s="380"/>
      <c r="BV65" s="380"/>
    </row>
    <row r="66" spans="63:74" x14ac:dyDescent="0.2">
      <c r="BK66" s="380"/>
      <c r="BL66" s="380"/>
      <c r="BM66" s="380"/>
      <c r="BN66" s="380"/>
      <c r="BO66" s="380"/>
      <c r="BP66" s="380"/>
      <c r="BQ66" s="380"/>
      <c r="BR66" s="380"/>
      <c r="BS66" s="380"/>
      <c r="BT66" s="380"/>
      <c r="BU66" s="380"/>
      <c r="BV66" s="380"/>
    </row>
    <row r="67" spans="63:74" x14ac:dyDescent="0.2">
      <c r="BK67" s="380"/>
      <c r="BL67" s="380"/>
      <c r="BM67" s="380"/>
      <c r="BN67" s="380"/>
      <c r="BO67" s="380"/>
      <c r="BP67" s="380"/>
      <c r="BQ67" s="380"/>
      <c r="BR67" s="380"/>
      <c r="BS67" s="380"/>
      <c r="BT67" s="380"/>
      <c r="BU67" s="380"/>
      <c r="BV67" s="380"/>
    </row>
    <row r="68" spans="63:74" x14ac:dyDescent="0.2">
      <c r="BK68" s="380"/>
      <c r="BL68" s="380"/>
      <c r="BM68" s="380"/>
      <c r="BN68" s="380"/>
      <c r="BO68" s="380"/>
      <c r="BP68" s="380"/>
      <c r="BQ68" s="380"/>
      <c r="BR68" s="380"/>
      <c r="BS68" s="380"/>
      <c r="BT68" s="380"/>
      <c r="BU68" s="380"/>
      <c r="BV68" s="380"/>
    </row>
    <row r="69" spans="63:74" x14ac:dyDescent="0.2">
      <c r="BK69" s="380"/>
      <c r="BL69" s="380"/>
      <c r="BM69" s="380"/>
      <c r="BN69" s="380"/>
      <c r="BO69" s="380"/>
      <c r="BP69" s="380"/>
      <c r="BQ69" s="380"/>
      <c r="BR69" s="380"/>
      <c r="BS69" s="380"/>
      <c r="BT69" s="380"/>
      <c r="BU69" s="380"/>
      <c r="BV69" s="380"/>
    </row>
    <row r="70" spans="63:74" x14ac:dyDescent="0.2">
      <c r="BK70" s="380"/>
      <c r="BL70" s="380"/>
      <c r="BM70" s="380"/>
      <c r="BN70" s="380"/>
      <c r="BO70" s="380"/>
      <c r="BP70" s="380"/>
      <c r="BQ70" s="380"/>
      <c r="BR70" s="380"/>
      <c r="BS70" s="380"/>
      <c r="BT70" s="380"/>
      <c r="BU70" s="380"/>
      <c r="BV70" s="380"/>
    </row>
    <row r="71" spans="63:74" x14ac:dyDescent="0.2">
      <c r="BK71" s="380"/>
      <c r="BL71" s="380"/>
      <c r="BM71" s="380"/>
      <c r="BN71" s="380"/>
      <c r="BO71" s="380"/>
      <c r="BP71" s="380"/>
      <c r="BQ71" s="380"/>
      <c r="BR71" s="380"/>
      <c r="BS71" s="380"/>
      <c r="BT71" s="380"/>
      <c r="BU71" s="380"/>
      <c r="BV71" s="380"/>
    </row>
    <row r="72" spans="63:74" x14ac:dyDescent="0.2">
      <c r="BK72" s="380"/>
      <c r="BL72" s="380"/>
      <c r="BM72" s="380"/>
      <c r="BN72" s="380"/>
      <c r="BO72" s="380"/>
      <c r="BP72" s="380"/>
      <c r="BQ72" s="380"/>
      <c r="BR72" s="380"/>
      <c r="BS72" s="380"/>
      <c r="BT72" s="380"/>
      <c r="BU72" s="380"/>
      <c r="BV72" s="380"/>
    </row>
    <row r="73" spans="63:74" x14ac:dyDescent="0.2">
      <c r="BK73" s="380"/>
      <c r="BL73" s="380"/>
      <c r="BM73" s="380"/>
      <c r="BN73" s="380"/>
      <c r="BO73" s="380"/>
      <c r="BP73" s="380"/>
      <c r="BQ73" s="380"/>
      <c r="BR73" s="380"/>
      <c r="BS73" s="380"/>
      <c r="BT73" s="380"/>
      <c r="BU73" s="380"/>
      <c r="BV73" s="380"/>
    </row>
    <row r="74" spans="63:74" x14ac:dyDescent="0.2">
      <c r="BK74" s="380"/>
      <c r="BL74" s="380"/>
      <c r="BM74" s="380"/>
      <c r="BN74" s="380"/>
      <c r="BO74" s="380"/>
      <c r="BP74" s="380"/>
      <c r="BQ74" s="380"/>
      <c r="BR74" s="380"/>
      <c r="BS74" s="380"/>
      <c r="BT74" s="380"/>
      <c r="BU74" s="380"/>
      <c r="BV74" s="380"/>
    </row>
    <row r="75" spans="63:74" x14ac:dyDescent="0.2">
      <c r="BK75" s="380"/>
      <c r="BL75" s="380"/>
      <c r="BM75" s="380"/>
      <c r="BN75" s="380"/>
      <c r="BO75" s="380"/>
      <c r="BP75" s="380"/>
      <c r="BQ75" s="380"/>
      <c r="BR75" s="380"/>
      <c r="BS75" s="380"/>
      <c r="BT75" s="380"/>
      <c r="BU75" s="380"/>
      <c r="BV75" s="380"/>
    </row>
    <row r="76" spans="63:74" x14ac:dyDescent="0.2">
      <c r="BK76" s="380"/>
      <c r="BL76" s="380"/>
      <c r="BM76" s="380"/>
      <c r="BN76" s="380"/>
      <c r="BO76" s="380"/>
      <c r="BP76" s="380"/>
      <c r="BQ76" s="380"/>
      <c r="BR76" s="380"/>
      <c r="BS76" s="380"/>
      <c r="BT76" s="380"/>
      <c r="BU76" s="380"/>
      <c r="BV76" s="380"/>
    </row>
    <row r="77" spans="63:74" x14ac:dyDescent="0.2">
      <c r="BK77" s="380"/>
      <c r="BL77" s="380"/>
      <c r="BM77" s="380"/>
      <c r="BN77" s="380"/>
      <c r="BO77" s="380"/>
      <c r="BP77" s="380"/>
      <c r="BQ77" s="380"/>
      <c r="BR77" s="380"/>
      <c r="BS77" s="380"/>
      <c r="BT77" s="380"/>
      <c r="BU77" s="380"/>
      <c r="BV77" s="380"/>
    </row>
    <row r="78" spans="63:74" x14ac:dyDescent="0.2">
      <c r="BK78" s="380"/>
      <c r="BL78" s="380"/>
      <c r="BM78" s="380"/>
      <c r="BN78" s="380"/>
      <c r="BO78" s="380"/>
      <c r="BP78" s="380"/>
      <c r="BQ78" s="380"/>
      <c r="BR78" s="380"/>
      <c r="BS78" s="380"/>
      <c r="BT78" s="380"/>
      <c r="BU78" s="380"/>
      <c r="BV78" s="380"/>
    </row>
    <row r="79" spans="63:74" x14ac:dyDescent="0.2">
      <c r="BK79" s="380"/>
      <c r="BL79" s="380"/>
      <c r="BM79" s="380"/>
      <c r="BN79" s="380"/>
      <c r="BO79" s="380"/>
      <c r="BP79" s="380"/>
      <c r="BQ79" s="380"/>
      <c r="BR79" s="380"/>
      <c r="BS79" s="380"/>
      <c r="BT79" s="380"/>
      <c r="BU79" s="380"/>
      <c r="BV79" s="380"/>
    </row>
    <row r="80" spans="63:74" x14ac:dyDescent="0.2">
      <c r="BK80" s="380"/>
      <c r="BL80" s="380"/>
      <c r="BM80" s="380"/>
      <c r="BN80" s="380"/>
      <c r="BO80" s="380"/>
      <c r="BP80" s="380"/>
      <c r="BQ80" s="380"/>
      <c r="BR80" s="380"/>
      <c r="BS80" s="380"/>
      <c r="BT80" s="380"/>
      <c r="BU80" s="380"/>
      <c r="BV80" s="380"/>
    </row>
    <row r="81" spans="63:74" x14ac:dyDescent="0.2">
      <c r="BK81" s="380"/>
      <c r="BL81" s="380"/>
      <c r="BM81" s="380"/>
      <c r="BN81" s="380"/>
      <c r="BO81" s="380"/>
      <c r="BP81" s="380"/>
      <c r="BQ81" s="380"/>
      <c r="BR81" s="380"/>
      <c r="BS81" s="380"/>
      <c r="BT81" s="380"/>
      <c r="BU81" s="380"/>
      <c r="BV81" s="380"/>
    </row>
    <row r="82" spans="63:74" x14ac:dyDescent="0.2">
      <c r="BK82" s="380"/>
      <c r="BL82" s="380"/>
      <c r="BM82" s="380"/>
      <c r="BN82" s="380"/>
      <c r="BO82" s="380"/>
      <c r="BP82" s="380"/>
      <c r="BQ82" s="380"/>
      <c r="BR82" s="380"/>
      <c r="BS82" s="380"/>
      <c r="BT82" s="380"/>
      <c r="BU82" s="380"/>
      <c r="BV82" s="380"/>
    </row>
    <row r="83" spans="63:74" x14ac:dyDescent="0.2">
      <c r="BK83" s="380"/>
      <c r="BL83" s="380"/>
      <c r="BM83" s="380"/>
      <c r="BN83" s="380"/>
      <c r="BO83" s="380"/>
      <c r="BP83" s="380"/>
      <c r="BQ83" s="380"/>
      <c r="BR83" s="380"/>
      <c r="BS83" s="380"/>
      <c r="BT83" s="380"/>
      <c r="BU83" s="380"/>
      <c r="BV83" s="380"/>
    </row>
    <row r="84" spans="63:74" x14ac:dyDescent="0.2">
      <c r="BK84" s="380"/>
      <c r="BL84" s="380"/>
      <c r="BM84" s="380"/>
      <c r="BN84" s="380"/>
      <c r="BO84" s="380"/>
      <c r="BP84" s="380"/>
      <c r="BQ84" s="380"/>
      <c r="BR84" s="380"/>
      <c r="BS84" s="380"/>
      <c r="BT84" s="380"/>
      <c r="BU84" s="380"/>
      <c r="BV84" s="380"/>
    </row>
    <row r="85" spans="63:74" x14ac:dyDescent="0.2">
      <c r="BK85" s="380"/>
      <c r="BL85" s="380"/>
      <c r="BM85" s="380"/>
      <c r="BN85" s="380"/>
      <c r="BO85" s="380"/>
      <c r="BP85" s="380"/>
      <c r="BQ85" s="380"/>
      <c r="BR85" s="380"/>
      <c r="BS85" s="380"/>
      <c r="BT85" s="380"/>
      <c r="BU85" s="380"/>
      <c r="BV85" s="380"/>
    </row>
    <row r="86" spans="63:74" x14ac:dyDescent="0.2">
      <c r="BK86" s="380"/>
      <c r="BL86" s="380"/>
      <c r="BM86" s="380"/>
      <c r="BN86" s="380"/>
      <c r="BO86" s="380"/>
      <c r="BP86" s="380"/>
      <c r="BQ86" s="380"/>
      <c r="BR86" s="380"/>
      <c r="BS86" s="380"/>
      <c r="BT86" s="380"/>
      <c r="BU86" s="380"/>
      <c r="BV86" s="380"/>
    </row>
    <row r="87" spans="63:74" x14ac:dyDescent="0.2">
      <c r="BK87" s="380"/>
      <c r="BL87" s="380"/>
      <c r="BM87" s="380"/>
      <c r="BN87" s="380"/>
      <c r="BO87" s="380"/>
      <c r="BP87" s="380"/>
      <c r="BQ87" s="380"/>
      <c r="BR87" s="380"/>
      <c r="BS87" s="380"/>
      <c r="BT87" s="380"/>
      <c r="BU87" s="380"/>
      <c r="BV87" s="380"/>
    </row>
    <row r="88" spans="63:74" x14ac:dyDescent="0.2">
      <c r="BK88" s="380"/>
      <c r="BL88" s="380"/>
      <c r="BM88" s="380"/>
      <c r="BN88" s="380"/>
      <c r="BO88" s="380"/>
      <c r="BP88" s="380"/>
      <c r="BQ88" s="380"/>
      <c r="BR88" s="380"/>
      <c r="BS88" s="380"/>
      <c r="BT88" s="380"/>
      <c r="BU88" s="380"/>
      <c r="BV88" s="380"/>
    </row>
    <row r="89" spans="63:74" x14ac:dyDescent="0.2">
      <c r="BK89" s="380"/>
      <c r="BL89" s="380"/>
      <c r="BM89" s="380"/>
      <c r="BN89" s="380"/>
      <c r="BO89" s="380"/>
      <c r="BP89" s="380"/>
      <c r="BQ89" s="380"/>
      <c r="BR89" s="380"/>
      <c r="BS89" s="380"/>
      <c r="BT89" s="380"/>
      <c r="BU89" s="380"/>
      <c r="BV89" s="380"/>
    </row>
    <row r="90" spans="63:74" x14ac:dyDescent="0.2">
      <c r="BK90" s="380"/>
      <c r="BL90" s="380"/>
      <c r="BM90" s="380"/>
      <c r="BN90" s="380"/>
      <c r="BO90" s="380"/>
      <c r="BP90" s="380"/>
      <c r="BQ90" s="380"/>
      <c r="BR90" s="380"/>
      <c r="BS90" s="380"/>
      <c r="BT90" s="380"/>
      <c r="BU90" s="380"/>
      <c r="BV90" s="380"/>
    </row>
    <row r="91" spans="63:74" x14ac:dyDescent="0.2">
      <c r="BK91" s="380"/>
      <c r="BL91" s="380"/>
      <c r="BM91" s="380"/>
      <c r="BN91" s="380"/>
      <c r="BO91" s="380"/>
      <c r="BP91" s="380"/>
      <c r="BQ91" s="380"/>
      <c r="BR91" s="380"/>
      <c r="BS91" s="380"/>
      <c r="BT91" s="380"/>
      <c r="BU91" s="380"/>
      <c r="BV91" s="380"/>
    </row>
    <row r="92" spans="63:74" x14ac:dyDescent="0.2">
      <c r="BK92" s="380"/>
      <c r="BL92" s="380"/>
      <c r="BM92" s="380"/>
      <c r="BN92" s="380"/>
      <c r="BO92" s="380"/>
      <c r="BP92" s="380"/>
      <c r="BQ92" s="380"/>
      <c r="BR92" s="380"/>
      <c r="BS92" s="380"/>
      <c r="BT92" s="380"/>
      <c r="BU92" s="380"/>
      <c r="BV92" s="380"/>
    </row>
    <row r="93" spans="63:74" x14ac:dyDescent="0.2">
      <c r="BK93" s="380"/>
      <c r="BL93" s="380"/>
      <c r="BM93" s="380"/>
      <c r="BN93" s="380"/>
      <c r="BO93" s="380"/>
      <c r="BP93" s="380"/>
      <c r="BQ93" s="380"/>
      <c r="BR93" s="380"/>
      <c r="BS93" s="380"/>
      <c r="BT93" s="380"/>
      <c r="BU93" s="380"/>
      <c r="BV93" s="380"/>
    </row>
    <row r="94" spans="63:74" x14ac:dyDescent="0.2">
      <c r="BK94" s="380"/>
      <c r="BL94" s="380"/>
      <c r="BM94" s="380"/>
      <c r="BN94" s="380"/>
      <c r="BO94" s="380"/>
      <c r="BP94" s="380"/>
      <c r="BQ94" s="380"/>
      <c r="BR94" s="380"/>
      <c r="BS94" s="380"/>
      <c r="BT94" s="380"/>
      <c r="BU94" s="380"/>
      <c r="BV94" s="380"/>
    </row>
    <row r="95" spans="63:74" x14ac:dyDescent="0.2">
      <c r="BK95" s="380"/>
      <c r="BL95" s="380"/>
      <c r="BM95" s="380"/>
      <c r="BN95" s="380"/>
      <c r="BO95" s="380"/>
      <c r="BP95" s="380"/>
      <c r="BQ95" s="380"/>
      <c r="BR95" s="380"/>
      <c r="BS95" s="380"/>
      <c r="BT95" s="380"/>
      <c r="BU95" s="380"/>
      <c r="BV95" s="380"/>
    </row>
    <row r="96" spans="63:74" x14ac:dyDescent="0.2">
      <c r="BK96" s="380"/>
      <c r="BL96" s="380"/>
      <c r="BM96" s="380"/>
      <c r="BN96" s="380"/>
      <c r="BO96" s="380"/>
      <c r="BP96" s="380"/>
      <c r="BQ96" s="380"/>
      <c r="BR96" s="380"/>
      <c r="BS96" s="380"/>
      <c r="BT96" s="380"/>
      <c r="BU96" s="380"/>
      <c r="BV96" s="380"/>
    </row>
    <row r="97" spans="63:74" x14ac:dyDescent="0.2">
      <c r="BK97" s="380"/>
      <c r="BL97" s="380"/>
      <c r="BM97" s="380"/>
      <c r="BN97" s="380"/>
      <c r="BO97" s="380"/>
      <c r="BP97" s="380"/>
      <c r="BQ97" s="380"/>
      <c r="BR97" s="380"/>
      <c r="BS97" s="380"/>
      <c r="BT97" s="380"/>
      <c r="BU97" s="380"/>
      <c r="BV97" s="380"/>
    </row>
    <row r="98" spans="63:74" x14ac:dyDescent="0.2">
      <c r="BK98" s="380"/>
      <c r="BL98" s="380"/>
      <c r="BM98" s="380"/>
      <c r="BN98" s="380"/>
      <c r="BO98" s="380"/>
      <c r="BP98" s="380"/>
      <c r="BQ98" s="380"/>
      <c r="BR98" s="380"/>
      <c r="BS98" s="380"/>
      <c r="BT98" s="380"/>
      <c r="BU98" s="380"/>
      <c r="BV98" s="380"/>
    </row>
    <row r="99" spans="63:74" x14ac:dyDescent="0.2">
      <c r="BK99" s="380"/>
      <c r="BL99" s="380"/>
      <c r="BM99" s="380"/>
      <c r="BN99" s="380"/>
      <c r="BO99" s="380"/>
      <c r="BP99" s="380"/>
      <c r="BQ99" s="380"/>
      <c r="BR99" s="380"/>
      <c r="BS99" s="380"/>
      <c r="BT99" s="380"/>
      <c r="BU99" s="380"/>
      <c r="BV99" s="380"/>
    </row>
    <row r="100" spans="63:74" x14ac:dyDescent="0.2">
      <c r="BK100" s="380"/>
      <c r="BL100" s="380"/>
      <c r="BM100" s="380"/>
      <c r="BN100" s="380"/>
      <c r="BO100" s="380"/>
      <c r="BP100" s="380"/>
      <c r="BQ100" s="380"/>
      <c r="BR100" s="380"/>
      <c r="BS100" s="380"/>
      <c r="BT100" s="380"/>
      <c r="BU100" s="380"/>
      <c r="BV100" s="380"/>
    </row>
    <row r="101" spans="63:74" x14ac:dyDescent="0.2">
      <c r="BK101" s="380"/>
      <c r="BL101" s="380"/>
      <c r="BM101" s="380"/>
      <c r="BN101" s="380"/>
      <c r="BO101" s="380"/>
      <c r="BP101" s="380"/>
      <c r="BQ101" s="380"/>
      <c r="BR101" s="380"/>
      <c r="BS101" s="380"/>
      <c r="BT101" s="380"/>
      <c r="BU101" s="380"/>
      <c r="BV101" s="380"/>
    </row>
    <row r="102" spans="63:74" x14ac:dyDescent="0.2">
      <c r="BK102" s="380"/>
      <c r="BL102" s="380"/>
      <c r="BM102" s="380"/>
      <c r="BN102" s="380"/>
      <c r="BO102" s="380"/>
      <c r="BP102" s="380"/>
      <c r="BQ102" s="380"/>
      <c r="BR102" s="380"/>
      <c r="BS102" s="380"/>
      <c r="BT102" s="380"/>
      <c r="BU102" s="380"/>
      <c r="BV102" s="380"/>
    </row>
    <row r="103" spans="63:74" x14ac:dyDescent="0.2">
      <c r="BK103" s="380"/>
      <c r="BL103" s="380"/>
      <c r="BM103" s="380"/>
      <c r="BN103" s="380"/>
      <c r="BO103" s="380"/>
      <c r="BP103" s="380"/>
      <c r="BQ103" s="380"/>
      <c r="BR103" s="380"/>
      <c r="BS103" s="380"/>
      <c r="BT103" s="380"/>
      <c r="BU103" s="380"/>
      <c r="BV103" s="380"/>
    </row>
    <row r="104" spans="63:74" x14ac:dyDescent="0.2">
      <c r="BK104" s="380"/>
      <c r="BL104" s="380"/>
      <c r="BM104" s="380"/>
      <c r="BN104" s="380"/>
      <c r="BO104" s="380"/>
      <c r="BP104" s="380"/>
      <c r="BQ104" s="380"/>
      <c r="BR104" s="380"/>
      <c r="BS104" s="380"/>
      <c r="BT104" s="380"/>
      <c r="BU104" s="380"/>
      <c r="BV104" s="380"/>
    </row>
    <row r="105" spans="63:74" x14ac:dyDescent="0.2">
      <c r="BK105" s="380"/>
      <c r="BL105" s="380"/>
      <c r="BM105" s="380"/>
      <c r="BN105" s="380"/>
      <c r="BO105" s="380"/>
      <c r="BP105" s="380"/>
      <c r="BQ105" s="380"/>
      <c r="BR105" s="380"/>
      <c r="BS105" s="380"/>
      <c r="BT105" s="380"/>
      <c r="BU105" s="380"/>
      <c r="BV105" s="380"/>
    </row>
    <row r="106" spans="63:74" x14ac:dyDescent="0.2">
      <c r="BK106" s="380"/>
      <c r="BL106" s="380"/>
      <c r="BM106" s="380"/>
      <c r="BN106" s="380"/>
      <c r="BO106" s="380"/>
      <c r="BP106" s="380"/>
      <c r="BQ106" s="380"/>
      <c r="BR106" s="380"/>
      <c r="BS106" s="380"/>
      <c r="BT106" s="380"/>
      <c r="BU106" s="380"/>
      <c r="BV106" s="380"/>
    </row>
    <row r="107" spans="63:74" x14ac:dyDescent="0.2">
      <c r="BK107" s="380"/>
      <c r="BL107" s="380"/>
      <c r="BM107" s="380"/>
      <c r="BN107" s="380"/>
      <c r="BO107" s="380"/>
      <c r="BP107" s="380"/>
      <c r="BQ107" s="380"/>
      <c r="BR107" s="380"/>
      <c r="BS107" s="380"/>
      <c r="BT107" s="380"/>
      <c r="BU107" s="380"/>
      <c r="BV107" s="380"/>
    </row>
    <row r="108" spans="63:74" x14ac:dyDescent="0.2">
      <c r="BK108" s="380"/>
      <c r="BL108" s="380"/>
      <c r="BM108" s="380"/>
      <c r="BN108" s="380"/>
      <c r="BO108" s="380"/>
      <c r="BP108" s="380"/>
      <c r="BQ108" s="380"/>
      <c r="BR108" s="380"/>
      <c r="BS108" s="380"/>
      <c r="BT108" s="380"/>
      <c r="BU108" s="380"/>
      <c r="BV108" s="380"/>
    </row>
    <row r="109" spans="63:74" x14ac:dyDescent="0.2">
      <c r="BK109" s="380"/>
      <c r="BL109" s="380"/>
      <c r="BM109" s="380"/>
      <c r="BN109" s="380"/>
      <c r="BO109" s="380"/>
      <c r="BP109" s="380"/>
      <c r="BQ109" s="380"/>
      <c r="BR109" s="380"/>
      <c r="BS109" s="380"/>
      <c r="BT109" s="380"/>
      <c r="BU109" s="380"/>
      <c r="BV109" s="380"/>
    </row>
    <row r="110" spans="63:74" x14ac:dyDescent="0.2">
      <c r="BK110" s="380"/>
      <c r="BL110" s="380"/>
      <c r="BM110" s="380"/>
      <c r="BN110" s="380"/>
      <c r="BO110" s="380"/>
      <c r="BP110" s="380"/>
      <c r="BQ110" s="380"/>
      <c r="BR110" s="380"/>
      <c r="BS110" s="380"/>
      <c r="BT110" s="380"/>
      <c r="BU110" s="380"/>
      <c r="BV110" s="380"/>
    </row>
    <row r="111" spans="63:74" x14ac:dyDescent="0.2">
      <c r="BK111" s="380"/>
      <c r="BL111" s="380"/>
      <c r="BM111" s="380"/>
      <c r="BN111" s="380"/>
      <c r="BO111" s="380"/>
      <c r="BP111" s="380"/>
      <c r="BQ111" s="380"/>
      <c r="BR111" s="380"/>
      <c r="BS111" s="380"/>
      <c r="BT111" s="380"/>
      <c r="BU111" s="380"/>
      <c r="BV111" s="380"/>
    </row>
    <row r="112" spans="63:74" x14ac:dyDescent="0.2">
      <c r="BK112" s="380"/>
      <c r="BL112" s="380"/>
      <c r="BM112" s="380"/>
      <c r="BN112" s="380"/>
      <c r="BO112" s="380"/>
      <c r="BP112" s="380"/>
      <c r="BQ112" s="380"/>
      <c r="BR112" s="380"/>
      <c r="BS112" s="380"/>
      <c r="BT112" s="380"/>
      <c r="BU112" s="380"/>
      <c r="BV112" s="380"/>
    </row>
    <row r="113" spans="63:74" x14ac:dyDescent="0.2">
      <c r="BK113" s="380"/>
      <c r="BL113" s="380"/>
      <c r="BM113" s="380"/>
      <c r="BN113" s="380"/>
      <c r="BO113" s="380"/>
      <c r="BP113" s="380"/>
      <c r="BQ113" s="380"/>
      <c r="BR113" s="380"/>
      <c r="BS113" s="380"/>
      <c r="BT113" s="380"/>
      <c r="BU113" s="380"/>
      <c r="BV113" s="380"/>
    </row>
    <row r="114" spans="63:74" x14ac:dyDescent="0.2">
      <c r="BK114" s="380"/>
      <c r="BL114" s="380"/>
      <c r="BM114" s="380"/>
      <c r="BN114" s="380"/>
      <c r="BO114" s="380"/>
      <c r="BP114" s="380"/>
      <c r="BQ114" s="380"/>
      <c r="BR114" s="380"/>
      <c r="BS114" s="380"/>
      <c r="BT114" s="380"/>
      <c r="BU114" s="380"/>
      <c r="BV114" s="380"/>
    </row>
    <row r="115" spans="63:74" x14ac:dyDescent="0.2">
      <c r="BK115" s="380"/>
      <c r="BL115" s="380"/>
      <c r="BM115" s="380"/>
      <c r="BN115" s="380"/>
      <c r="BO115" s="380"/>
      <c r="BP115" s="380"/>
      <c r="BQ115" s="380"/>
      <c r="BR115" s="380"/>
      <c r="BS115" s="380"/>
      <c r="BT115" s="380"/>
      <c r="BU115" s="380"/>
      <c r="BV115" s="380"/>
    </row>
    <row r="116" spans="63:74" x14ac:dyDescent="0.2">
      <c r="BK116" s="380"/>
      <c r="BL116" s="380"/>
      <c r="BM116" s="380"/>
      <c r="BN116" s="380"/>
      <c r="BO116" s="380"/>
      <c r="BP116" s="380"/>
      <c r="BQ116" s="380"/>
      <c r="BR116" s="380"/>
      <c r="BS116" s="380"/>
      <c r="BT116" s="380"/>
      <c r="BU116" s="380"/>
      <c r="BV116" s="380"/>
    </row>
    <row r="117" spans="63:74" x14ac:dyDescent="0.2">
      <c r="BK117" s="380"/>
      <c r="BL117" s="380"/>
      <c r="BM117" s="380"/>
      <c r="BN117" s="380"/>
      <c r="BO117" s="380"/>
      <c r="BP117" s="380"/>
      <c r="BQ117" s="380"/>
      <c r="BR117" s="380"/>
      <c r="BS117" s="380"/>
      <c r="BT117" s="380"/>
      <c r="BU117" s="380"/>
      <c r="BV117" s="380"/>
    </row>
    <row r="118" spans="63:74" x14ac:dyDescent="0.2">
      <c r="BK118" s="380"/>
      <c r="BL118" s="380"/>
      <c r="BM118" s="380"/>
      <c r="BN118" s="380"/>
      <c r="BO118" s="380"/>
      <c r="BP118" s="380"/>
      <c r="BQ118" s="380"/>
      <c r="BR118" s="380"/>
      <c r="BS118" s="380"/>
      <c r="BT118" s="380"/>
      <c r="BU118" s="380"/>
      <c r="BV118" s="380"/>
    </row>
    <row r="119" spans="63:74" x14ac:dyDescent="0.2">
      <c r="BK119" s="380"/>
      <c r="BL119" s="380"/>
      <c r="BM119" s="380"/>
      <c r="BN119" s="380"/>
      <c r="BO119" s="380"/>
      <c r="BP119" s="380"/>
      <c r="BQ119" s="380"/>
      <c r="BR119" s="380"/>
      <c r="BS119" s="380"/>
      <c r="BT119" s="380"/>
      <c r="BU119" s="380"/>
      <c r="BV119" s="380"/>
    </row>
    <row r="120" spans="63:74" x14ac:dyDescent="0.2">
      <c r="BK120" s="380"/>
      <c r="BL120" s="380"/>
      <c r="BM120" s="380"/>
      <c r="BN120" s="380"/>
      <c r="BO120" s="380"/>
      <c r="BP120" s="380"/>
      <c r="BQ120" s="380"/>
      <c r="BR120" s="380"/>
      <c r="BS120" s="380"/>
      <c r="BT120" s="380"/>
      <c r="BU120" s="380"/>
      <c r="BV120" s="380"/>
    </row>
    <row r="121" spans="63:74" x14ac:dyDescent="0.2">
      <c r="BK121" s="380"/>
      <c r="BL121" s="380"/>
      <c r="BM121" s="380"/>
      <c r="BN121" s="380"/>
      <c r="BO121" s="380"/>
      <c r="BP121" s="380"/>
      <c r="BQ121" s="380"/>
      <c r="BR121" s="380"/>
      <c r="BS121" s="380"/>
      <c r="BT121" s="380"/>
      <c r="BU121" s="380"/>
      <c r="BV121" s="380"/>
    </row>
    <row r="122" spans="63:74" x14ac:dyDescent="0.2">
      <c r="BK122" s="380"/>
      <c r="BL122" s="380"/>
      <c r="BM122" s="380"/>
      <c r="BN122" s="380"/>
      <c r="BO122" s="380"/>
      <c r="BP122" s="380"/>
      <c r="BQ122" s="380"/>
      <c r="BR122" s="380"/>
      <c r="BS122" s="380"/>
      <c r="BT122" s="380"/>
      <c r="BU122" s="380"/>
      <c r="BV122" s="380"/>
    </row>
    <row r="123" spans="63:74" x14ac:dyDescent="0.2">
      <c r="BK123" s="380"/>
      <c r="BL123" s="380"/>
      <c r="BM123" s="380"/>
      <c r="BN123" s="380"/>
      <c r="BO123" s="380"/>
      <c r="BP123" s="380"/>
      <c r="BQ123" s="380"/>
      <c r="BR123" s="380"/>
      <c r="BS123" s="380"/>
      <c r="BT123" s="380"/>
      <c r="BU123" s="380"/>
      <c r="BV123" s="380"/>
    </row>
    <row r="124" spans="63:74" x14ac:dyDescent="0.2">
      <c r="BK124" s="380"/>
      <c r="BL124" s="380"/>
      <c r="BM124" s="380"/>
      <c r="BN124" s="380"/>
      <c r="BO124" s="380"/>
      <c r="BP124" s="380"/>
      <c r="BQ124" s="380"/>
      <c r="BR124" s="380"/>
      <c r="BS124" s="380"/>
      <c r="BT124" s="380"/>
      <c r="BU124" s="380"/>
      <c r="BV124" s="380"/>
    </row>
    <row r="125" spans="63:74" x14ac:dyDescent="0.2">
      <c r="BK125" s="380"/>
      <c r="BL125" s="380"/>
      <c r="BM125" s="380"/>
      <c r="BN125" s="380"/>
      <c r="BO125" s="380"/>
      <c r="BP125" s="380"/>
      <c r="BQ125" s="380"/>
      <c r="BR125" s="380"/>
      <c r="BS125" s="380"/>
      <c r="BT125" s="380"/>
      <c r="BU125" s="380"/>
      <c r="BV125" s="380"/>
    </row>
    <row r="126" spans="63:74" x14ac:dyDescent="0.2">
      <c r="BK126" s="380"/>
      <c r="BL126" s="380"/>
      <c r="BM126" s="380"/>
      <c r="BN126" s="380"/>
      <c r="BO126" s="380"/>
      <c r="BP126" s="380"/>
      <c r="BQ126" s="380"/>
      <c r="BR126" s="380"/>
      <c r="BS126" s="380"/>
      <c r="BT126" s="380"/>
      <c r="BU126" s="380"/>
      <c r="BV126" s="380"/>
    </row>
    <row r="127" spans="63:74" x14ac:dyDescent="0.2">
      <c r="BK127" s="380"/>
      <c r="BL127" s="380"/>
      <c r="BM127" s="380"/>
      <c r="BN127" s="380"/>
      <c r="BO127" s="380"/>
      <c r="BP127" s="380"/>
      <c r="BQ127" s="380"/>
      <c r="BR127" s="380"/>
      <c r="BS127" s="380"/>
      <c r="BT127" s="380"/>
      <c r="BU127" s="380"/>
      <c r="BV127" s="380"/>
    </row>
    <row r="128" spans="63:74" x14ac:dyDescent="0.2">
      <c r="BK128" s="380"/>
      <c r="BL128" s="380"/>
      <c r="BM128" s="380"/>
      <c r="BN128" s="380"/>
      <c r="BO128" s="380"/>
      <c r="BP128" s="380"/>
      <c r="BQ128" s="380"/>
      <c r="BR128" s="380"/>
      <c r="BS128" s="380"/>
      <c r="BT128" s="380"/>
      <c r="BU128" s="380"/>
      <c r="BV128" s="380"/>
    </row>
    <row r="129" spans="63:74" x14ac:dyDescent="0.2">
      <c r="BK129" s="380"/>
      <c r="BL129" s="380"/>
      <c r="BM129" s="380"/>
      <c r="BN129" s="380"/>
      <c r="BO129" s="380"/>
      <c r="BP129" s="380"/>
      <c r="BQ129" s="380"/>
      <c r="BR129" s="380"/>
      <c r="BS129" s="380"/>
      <c r="BT129" s="380"/>
      <c r="BU129" s="380"/>
      <c r="BV129" s="380"/>
    </row>
    <row r="130" spans="63:74" x14ac:dyDescent="0.2">
      <c r="BK130" s="380"/>
      <c r="BL130" s="380"/>
      <c r="BM130" s="380"/>
      <c r="BN130" s="380"/>
      <c r="BO130" s="380"/>
      <c r="BP130" s="380"/>
      <c r="BQ130" s="380"/>
      <c r="BR130" s="380"/>
      <c r="BS130" s="380"/>
      <c r="BT130" s="380"/>
      <c r="BU130" s="380"/>
      <c r="BV130" s="380"/>
    </row>
    <row r="131" spans="63:74" x14ac:dyDescent="0.2">
      <c r="BK131" s="380"/>
      <c r="BL131" s="380"/>
      <c r="BM131" s="380"/>
      <c r="BN131" s="380"/>
      <c r="BO131" s="380"/>
      <c r="BP131" s="380"/>
      <c r="BQ131" s="380"/>
      <c r="BR131" s="380"/>
      <c r="BS131" s="380"/>
      <c r="BT131" s="380"/>
      <c r="BU131" s="380"/>
      <c r="BV131" s="380"/>
    </row>
    <row r="132" spans="63:74" x14ac:dyDescent="0.2">
      <c r="BK132" s="380"/>
      <c r="BL132" s="380"/>
      <c r="BM132" s="380"/>
      <c r="BN132" s="380"/>
      <c r="BO132" s="380"/>
      <c r="BP132" s="380"/>
      <c r="BQ132" s="380"/>
      <c r="BR132" s="380"/>
      <c r="BS132" s="380"/>
      <c r="BT132" s="380"/>
      <c r="BU132" s="380"/>
      <c r="BV132" s="380"/>
    </row>
    <row r="133" spans="63:74" x14ac:dyDescent="0.2">
      <c r="BK133" s="380"/>
      <c r="BL133" s="380"/>
      <c r="BM133" s="380"/>
      <c r="BN133" s="380"/>
      <c r="BO133" s="380"/>
      <c r="BP133" s="380"/>
      <c r="BQ133" s="380"/>
      <c r="BR133" s="380"/>
      <c r="BS133" s="380"/>
      <c r="BT133" s="380"/>
      <c r="BU133" s="380"/>
      <c r="BV133" s="380"/>
    </row>
    <row r="134" spans="63:74" x14ac:dyDescent="0.2">
      <c r="BK134" s="380"/>
      <c r="BL134" s="380"/>
      <c r="BM134" s="380"/>
      <c r="BN134" s="380"/>
      <c r="BO134" s="380"/>
      <c r="BP134" s="380"/>
      <c r="BQ134" s="380"/>
      <c r="BR134" s="380"/>
      <c r="BS134" s="380"/>
      <c r="BT134" s="380"/>
      <c r="BU134" s="380"/>
      <c r="BV134" s="380"/>
    </row>
    <row r="135" spans="63:74" x14ac:dyDescent="0.2">
      <c r="BK135" s="380"/>
      <c r="BL135" s="380"/>
      <c r="BM135" s="380"/>
      <c r="BN135" s="380"/>
      <c r="BO135" s="380"/>
      <c r="BP135" s="380"/>
      <c r="BQ135" s="380"/>
      <c r="BR135" s="380"/>
      <c r="BS135" s="380"/>
      <c r="BT135" s="380"/>
      <c r="BU135" s="380"/>
      <c r="BV135" s="380"/>
    </row>
    <row r="136" spans="63:74" x14ac:dyDescent="0.2">
      <c r="BK136" s="380"/>
      <c r="BL136" s="380"/>
      <c r="BM136" s="380"/>
      <c r="BN136" s="380"/>
      <c r="BO136" s="380"/>
      <c r="BP136" s="380"/>
      <c r="BQ136" s="380"/>
      <c r="BR136" s="380"/>
      <c r="BS136" s="380"/>
      <c r="BT136" s="380"/>
      <c r="BU136" s="380"/>
      <c r="BV136" s="380"/>
    </row>
    <row r="137" spans="63:74" x14ac:dyDescent="0.2">
      <c r="BK137" s="380"/>
      <c r="BL137" s="380"/>
      <c r="BM137" s="380"/>
      <c r="BN137" s="380"/>
      <c r="BO137" s="380"/>
      <c r="BP137" s="380"/>
      <c r="BQ137" s="380"/>
      <c r="BR137" s="380"/>
      <c r="BS137" s="380"/>
      <c r="BT137" s="380"/>
      <c r="BU137" s="380"/>
      <c r="BV137" s="380"/>
    </row>
    <row r="138" spans="63:74" x14ac:dyDescent="0.2">
      <c r="BK138" s="380"/>
      <c r="BL138" s="380"/>
      <c r="BM138" s="380"/>
      <c r="BN138" s="380"/>
      <c r="BO138" s="380"/>
      <c r="BP138" s="380"/>
      <c r="BQ138" s="380"/>
      <c r="BR138" s="380"/>
      <c r="BS138" s="380"/>
      <c r="BT138" s="380"/>
      <c r="BU138" s="380"/>
      <c r="BV138" s="380"/>
    </row>
    <row r="139" spans="63:74" x14ac:dyDescent="0.2">
      <c r="BK139" s="380"/>
      <c r="BL139" s="380"/>
      <c r="BM139" s="380"/>
      <c r="BN139" s="380"/>
      <c r="BO139" s="380"/>
      <c r="BP139" s="380"/>
      <c r="BQ139" s="380"/>
      <c r="BR139" s="380"/>
      <c r="BS139" s="380"/>
      <c r="BT139" s="380"/>
      <c r="BU139" s="380"/>
      <c r="BV139" s="380"/>
    </row>
    <row r="140" spans="63:74" x14ac:dyDescent="0.2">
      <c r="BK140" s="380"/>
      <c r="BL140" s="380"/>
      <c r="BM140" s="380"/>
      <c r="BN140" s="380"/>
      <c r="BO140" s="380"/>
      <c r="BP140" s="380"/>
      <c r="BQ140" s="380"/>
      <c r="BR140" s="380"/>
      <c r="BS140" s="380"/>
      <c r="BT140" s="380"/>
      <c r="BU140" s="380"/>
      <c r="BV140" s="380"/>
    </row>
    <row r="141" spans="63:74" x14ac:dyDescent="0.2">
      <c r="BK141" s="380"/>
      <c r="BL141" s="380"/>
      <c r="BM141" s="380"/>
      <c r="BN141" s="380"/>
      <c r="BO141" s="380"/>
      <c r="BP141" s="380"/>
      <c r="BQ141" s="380"/>
      <c r="BR141" s="380"/>
      <c r="BS141" s="380"/>
      <c r="BT141" s="380"/>
      <c r="BU141" s="380"/>
      <c r="BV141" s="380"/>
    </row>
    <row r="142" spans="63:74" x14ac:dyDescent="0.2">
      <c r="BK142" s="380"/>
      <c r="BL142" s="380"/>
      <c r="BM142" s="380"/>
      <c r="BN142" s="380"/>
      <c r="BO142" s="380"/>
      <c r="BP142" s="380"/>
      <c r="BQ142" s="380"/>
      <c r="BR142" s="380"/>
      <c r="BS142" s="380"/>
      <c r="BT142" s="380"/>
      <c r="BU142" s="380"/>
      <c r="BV142" s="380"/>
    </row>
    <row r="143" spans="63:74" x14ac:dyDescent="0.2">
      <c r="BK143" s="380"/>
      <c r="BL143" s="380"/>
      <c r="BM143" s="380"/>
      <c r="BN143" s="380"/>
      <c r="BO143" s="380"/>
      <c r="BP143" s="380"/>
      <c r="BQ143" s="380"/>
      <c r="BR143" s="380"/>
      <c r="BS143" s="380"/>
      <c r="BT143" s="380"/>
      <c r="BU143" s="380"/>
      <c r="BV143" s="380"/>
    </row>
    <row r="144" spans="63:74" x14ac:dyDescent="0.2">
      <c r="BK144" s="380"/>
      <c r="BL144" s="380"/>
      <c r="BM144" s="380"/>
      <c r="BN144" s="380"/>
      <c r="BO144" s="380"/>
      <c r="BP144" s="380"/>
      <c r="BQ144" s="380"/>
      <c r="BR144" s="380"/>
      <c r="BS144" s="380"/>
      <c r="BT144" s="380"/>
      <c r="BU144" s="380"/>
      <c r="BV144" s="380"/>
    </row>
    <row r="145" spans="63:74" x14ac:dyDescent="0.2">
      <c r="BK145" s="380"/>
      <c r="BL145" s="380"/>
      <c r="BM145" s="380"/>
      <c r="BN145" s="380"/>
      <c r="BO145" s="380"/>
      <c r="BP145" s="380"/>
      <c r="BQ145" s="380"/>
      <c r="BR145" s="380"/>
      <c r="BS145" s="380"/>
      <c r="BT145" s="380"/>
      <c r="BU145" s="380"/>
      <c r="BV145" s="380"/>
    </row>
    <row r="146" spans="63:74" x14ac:dyDescent="0.2">
      <c r="BK146" s="380"/>
      <c r="BL146" s="380"/>
      <c r="BM146" s="380"/>
      <c r="BN146" s="380"/>
      <c r="BO146" s="380"/>
      <c r="BP146" s="380"/>
      <c r="BQ146" s="380"/>
      <c r="BR146" s="380"/>
      <c r="BS146" s="380"/>
      <c r="BT146" s="380"/>
      <c r="BU146" s="380"/>
      <c r="BV146" s="380"/>
    </row>
  </sheetData>
  <mergeCells count="18">
    <mergeCell ref="B40:Q40"/>
    <mergeCell ref="B42:Q42"/>
    <mergeCell ref="B44:Q44"/>
    <mergeCell ref="B45:Q45"/>
    <mergeCell ref="B41:Q41"/>
    <mergeCell ref="B50:Q50"/>
    <mergeCell ref="B46:Q46"/>
    <mergeCell ref="B47:Q47"/>
    <mergeCell ref="B48:Q48"/>
    <mergeCell ref="B49:Q49"/>
    <mergeCell ref="A1:A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M17" sqref="BM17"/>
    </sheetView>
  </sheetViews>
  <sheetFormatPr defaultColWidth="9.5703125" defaultRowHeight="11.25" x14ac:dyDescent="0.2"/>
  <cols>
    <col min="1" max="1" width="11.42578125" style="112" customWidth="1"/>
    <col min="2" max="2" width="17" style="112" customWidth="1"/>
    <col min="3" max="50" width="6.5703125" style="112" customWidth="1"/>
    <col min="51" max="55" width="6.5703125" style="376" customWidth="1"/>
    <col min="56" max="58" width="6.5703125" style="688" customWidth="1"/>
    <col min="59" max="62" width="6.5703125" style="376" customWidth="1"/>
    <col min="63" max="74" width="6.5703125" style="112" customWidth="1"/>
    <col min="75" max="16384" width="9.5703125" style="112"/>
  </cols>
  <sheetData>
    <row r="1" spans="1:74" ht="15.6" customHeight="1" x14ac:dyDescent="0.2">
      <c r="A1" s="810" t="s">
        <v>997</v>
      </c>
      <c r="B1" s="859" t="s">
        <v>1013</v>
      </c>
      <c r="C1" s="860"/>
      <c r="D1" s="860"/>
      <c r="E1" s="860"/>
      <c r="F1" s="860"/>
      <c r="G1" s="860"/>
      <c r="H1" s="860"/>
      <c r="I1" s="860"/>
      <c r="J1" s="860"/>
      <c r="K1" s="860"/>
      <c r="L1" s="860"/>
      <c r="M1" s="860"/>
      <c r="N1" s="860"/>
      <c r="O1" s="860"/>
      <c r="P1" s="860"/>
      <c r="Q1" s="860"/>
      <c r="R1" s="860"/>
      <c r="S1" s="860"/>
      <c r="T1" s="860"/>
      <c r="U1" s="860"/>
      <c r="V1" s="860"/>
      <c r="W1" s="860"/>
      <c r="X1" s="860"/>
      <c r="Y1" s="860"/>
      <c r="Z1" s="860"/>
      <c r="AA1" s="860"/>
      <c r="AB1" s="860"/>
      <c r="AC1" s="860"/>
      <c r="AD1" s="860"/>
      <c r="AE1" s="860"/>
      <c r="AF1" s="860"/>
      <c r="AG1" s="860"/>
      <c r="AH1" s="860"/>
      <c r="AI1" s="860"/>
      <c r="AJ1" s="860"/>
      <c r="AK1" s="860"/>
      <c r="AL1" s="860"/>
      <c r="AM1" s="116"/>
    </row>
    <row r="2" spans="1:74" ht="13.35" customHeight="1" x14ac:dyDescent="0.2">
      <c r="A2" s="811"/>
      <c r="B2" s="542" t="str">
        <f>"U.S. Energy Information Administration  |  Short-Term Energy Outlook  - "&amp;Dates!D1</f>
        <v>U.S. Energy Information Administration  |  Short-Term Energy Outlook  - November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116"/>
    </row>
    <row r="3" spans="1:74" s="12" customFormat="1" ht="12.75" x14ac:dyDescent="0.2">
      <c r="A3" s="14"/>
      <c r="B3" s="15"/>
      <c r="C3" s="815">
        <f>Dates!D3</f>
        <v>2013</v>
      </c>
      <c r="D3" s="806"/>
      <c r="E3" s="806"/>
      <c r="F3" s="806"/>
      <c r="G3" s="806"/>
      <c r="H3" s="806"/>
      <c r="I3" s="806"/>
      <c r="J3" s="806"/>
      <c r="K3" s="806"/>
      <c r="L3" s="806"/>
      <c r="M3" s="806"/>
      <c r="N3" s="807"/>
      <c r="O3" s="815">
        <f>C3+1</f>
        <v>2014</v>
      </c>
      <c r="P3" s="816"/>
      <c r="Q3" s="816"/>
      <c r="R3" s="816"/>
      <c r="S3" s="816"/>
      <c r="T3" s="816"/>
      <c r="U3" s="816"/>
      <c r="V3" s="816"/>
      <c r="W3" s="816"/>
      <c r="X3" s="806"/>
      <c r="Y3" s="806"/>
      <c r="Z3" s="807"/>
      <c r="AA3" s="805">
        <f>O3+1</f>
        <v>2015</v>
      </c>
      <c r="AB3" s="806"/>
      <c r="AC3" s="806"/>
      <c r="AD3" s="806"/>
      <c r="AE3" s="806"/>
      <c r="AF3" s="806"/>
      <c r="AG3" s="806"/>
      <c r="AH3" s="806"/>
      <c r="AI3" s="806"/>
      <c r="AJ3" s="806"/>
      <c r="AK3" s="806"/>
      <c r="AL3" s="807"/>
      <c r="AM3" s="805">
        <f>AA3+1</f>
        <v>2016</v>
      </c>
      <c r="AN3" s="806"/>
      <c r="AO3" s="806"/>
      <c r="AP3" s="806"/>
      <c r="AQ3" s="806"/>
      <c r="AR3" s="806"/>
      <c r="AS3" s="806"/>
      <c r="AT3" s="806"/>
      <c r="AU3" s="806"/>
      <c r="AV3" s="806"/>
      <c r="AW3" s="806"/>
      <c r="AX3" s="807"/>
      <c r="AY3" s="805">
        <f>AM3+1</f>
        <v>2017</v>
      </c>
      <c r="AZ3" s="812"/>
      <c r="BA3" s="812"/>
      <c r="BB3" s="812"/>
      <c r="BC3" s="812"/>
      <c r="BD3" s="812"/>
      <c r="BE3" s="812"/>
      <c r="BF3" s="812"/>
      <c r="BG3" s="812"/>
      <c r="BH3" s="812"/>
      <c r="BI3" s="812"/>
      <c r="BJ3" s="813"/>
      <c r="BK3" s="805">
        <f>AY3+1</f>
        <v>2018</v>
      </c>
      <c r="BL3" s="806"/>
      <c r="BM3" s="806"/>
      <c r="BN3" s="806"/>
      <c r="BO3" s="806"/>
      <c r="BP3" s="806"/>
      <c r="BQ3" s="806"/>
      <c r="BR3" s="806"/>
      <c r="BS3" s="806"/>
      <c r="BT3" s="806"/>
      <c r="BU3" s="806"/>
      <c r="BV3" s="807"/>
    </row>
    <row r="4" spans="1:74" s="12" customFormat="1"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A5" s="111"/>
      <c r="B5" s="114" t="s">
        <v>11</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3"/>
      <c r="AZ5" s="423"/>
      <c r="BA5" s="423"/>
      <c r="BB5" s="423"/>
      <c r="BC5" s="423"/>
      <c r="BD5" s="115"/>
      <c r="BE5" s="115"/>
      <c r="BF5" s="115"/>
      <c r="BG5" s="115"/>
      <c r="BH5" s="423"/>
      <c r="BI5" s="423"/>
      <c r="BJ5" s="423"/>
      <c r="BK5" s="423"/>
      <c r="BL5" s="423"/>
      <c r="BM5" s="423"/>
      <c r="BN5" s="423"/>
      <c r="BO5" s="423"/>
      <c r="BP5" s="423"/>
      <c r="BQ5" s="423"/>
      <c r="BR5" s="423"/>
      <c r="BS5" s="423"/>
      <c r="BT5" s="423"/>
      <c r="BU5" s="423"/>
      <c r="BV5" s="423"/>
    </row>
    <row r="6" spans="1:74" ht="11.1" customHeight="1" x14ac:dyDescent="0.2">
      <c r="A6" s="111" t="s">
        <v>800</v>
      </c>
      <c r="B6" s="205" t="s">
        <v>570</v>
      </c>
      <c r="C6" s="240">
        <v>150.16116097</v>
      </c>
      <c r="D6" s="240">
        <v>152.45209786000001</v>
      </c>
      <c r="E6" s="240">
        <v>130.94048645000001</v>
      </c>
      <c r="F6" s="240">
        <v>118.01038867</v>
      </c>
      <c r="G6" s="240">
        <v>102.4454729</v>
      </c>
      <c r="H6" s="240">
        <v>127.641289</v>
      </c>
      <c r="I6" s="240">
        <v>168.76341289999999</v>
      </c>
      <c r="J6" s="240">
        <v>143.79722903000001</v>
      </c>
      <c r="K6" s="240">
        <v>128.49849166999999</v>
      </c>
      <c r="L6" s="240">
        <v>105.37922064999999</v>
      </c>
      <c r="M6" s="240">
        <v>117.768068</v>
      </c>
      <c r="N6" s="240">
        <v>145.06689387</v>
      </c>
      <c r="O6" s="240">
        <v>161.21921710000001</v>
      </c>
      <c r="P6" s="240">
        <v>159.92835464000001</v>
      </c>
      <c r="Q6" s="240">
        <v>137.85198387</v>
      </c>
      <c r="R6" s="240">
        <v>116.04194699999999</v>
      </c>
      <c r="S6" s="240">
        <v>104.09610871</v>
      </c>
      <c r="T6" s="240">
        <v>113.66555667</v>
      </c>
      <c r="U6" s="240">
        <v>145.73564096999999</v>
      </c>
      <c r="V6" s="240">
        <v>133.04388710000001</v>
      </c>
      <c r="W6" s="240">
        <v>129.19841233</v>
      </c>
      <c r="X6" s="240">
        <v>102.18799871</v>
      </c>
      <c r="Y6" s="240">
        <v>116.21000633</v>
      </c>
      <c r="Z6" s="240">
        <v>134.5765629</v>
      </c>
      <c r="AA6" s="240">
        <v>153.74701870999999</v>
      </c>
      <c r="AB6" s="240">
        <v>166.74686356999999</v>
      </c>
      <c r="AC6" s="240">
        <v>138.65934354999999</v>
      </c>
      <c r="AD6" s="240">
        <v>118.71333667</v>
      </c>
      <c r="AE6" s="240">
        <v>100.02754387</v>
      </c>
      <c r="AF6" s="240">
        <v>116.871309</v>
      </c>
      <c r="AG6" s="240">
        <v>140.34149386999999</v>
      </c>
      <c r="AH6" s="240">
        <v>150.73867000000001</v>
      </c>
      <c r="AI6" s="240">
        <v>141.92378299999999</v>
      </c>
      <c r="AJ6" s="240">
        <v>106.17481323</v>
      </c>
      <c r="AK6" s="240">
        <v>106.40284833</v>
      </c>
      <c r="AL6" s="240">
        <v>123.07316581000001</v>
      </c>
      <c r="AM6" s="240">
        <v>139.41782194000001</v>
      </c>
      <c r="AN6" s="240">
        <v>137.76579414</v>
      </c>
      <c r="AO6" s="240">
        <v>120.87838128999999</v>
      </c>
      <c r="AP6" s="240">
        <v>110.78329832999999</v>
      </c>
      <c r="AQ6" s="240">
        <v>98.598795805999998</v>
      </c>
      <c r="AR6" s="240">
        <v>118.600134</v>
      </c>
      <c r="AS6" s="240">
        <v>146.48398419</v>
      </c>
      <c r="AT6" s="240">
        <v>164.52662290000001</v>
      </c>
      <c r="AU6" s="240">
        <v>143.81032400000001</v>
      </c>
      <c r="AV6" s="240">
        <v>103.51463645</v>
      </c>
      <c r="AW6" s="240">
        <v>107.83304099999999</v>
      </c>
      <c r="AX6" s="240">
        <v>130.99625161</v>
      </c>
      <c r="AY6" s="240">
        <v>143.43781483999999</v>
      </c>
      <c r="AZ6" s="240">
        <v>135.99318607000001</v>
      </c>
      <c r="BA6" s="240">
        <v>124.42868903</v>
      </c>
      <c r="BB6" s="240">
        <v>115.06797666999999</v>
      </c>
      <c r="BC6" s="240">
        <v>100.34947065</v>
      </c>
      <c r="BD6" s="240">
        <v>121.57657</v>
      </c>
      <c r="BE6" s="240">
        <v>146.03092871000001</v>
      </c>
      <c r="BF6" s="240">
        <v>138.85891968000001</v>
      </c>
      <c r="BG6" s="240">
        <v>130.64070000000001</v>
      </c>
      <c r="BH6" s="240">
        <v>98.76388</v>
      </c>
      <c r="BI6" s="333">
        <v>106.46429999999999</v>
      </c>
      <c r="BJ6" s="333">
        <v>134.2919</v>
      </c>
      <c r="BK6" s="333">
        <v>147.1147</v>
      </c>
      <c r="BL6" s="333">
        <v>147.25640000000001</v>
      </c>
      <c r="BM6" s="333">
        <v>127.16630000000001</v>
      </c>
      <c r="BN6" s="333">
        <v>112.7822</v>
      </c>
      <c r="BO6" s="333">
        <v>100.93219999999999</v>
      </c>
      <c r="BP6" s="333">
        <v>122.7975</v>
      </c>
      <c r="BQ6" s="333">
        <v>158.0172</v>
      </c>
      <c r="BR6" s="333">
        <v>151.4281</v>
      </c>
      <c r="BS6" s="333">
        <v>121.55710000000001</v>
      </c>
      <c r="BT6" s="333">
        <v>99.649469999999994</v>
      </c>
      <c r="BU6" s="333">
        <v>109.483</v>
      </c>
      <c r="BV6" s="333">
        <v>140.05879999999999</v>
      </c>
    </row>
    <row r="7" spans="1:74" ht="11.1" customHeight="1" x14ac:dyDescent="0.2">
      <c r="A7" s="111" t="s">
        <v>801</v>
      </c>
      <c r="B7" s="187" t="s">
        <v>603</v>
      </c>
      <c r="C7" s="240">
        <v>402.22698064999997</v>
      </c>
      <c r="D7" s="240">
        <v>416.48393356999998</v>
      </c>
      <c r="E7" s="240">
        <v>357.82064774000003</v>
      </c>
      <c r="F7" s="240">
        <v>317.51256167000003</v>
      </c>
      <c r="G7" s="240">
        <v>290.32348903000002</v>
      </c>
      <c r="H7" s="240">
        <v>366.00477032999999</v>
      </c>
      <c r="I7" s="240">
        <v>473.36808323000002</v>
      </c>
      <c r="J7" s="240">
        <v>416.58691644999999</v>
      </c>
      <c r="K7" s="240">
        <v>359.78993166999999</v>
      </c>
      <c r="L7" s="240">
        <v>291.37215161</v>
      </c>
      <c r="M7" s="240">
        <v>314.52453133</v>
      </c>
      <c r="N7" s="240">
        <v>386.92592612999999</v>
      </c>
      <c r="O7" s="240">
        <v>443.07548419</v>
      </c>
      <c r="P7" s="240">
        <v>444.84709357000003</v>
      </c>
      <c r="Q7" s="240">
        <v>383.88865257999998</v>
      </c>
      <c r="R7" s="240">
        <v>319.34393999999998</v>
      </c>
      <c r="S7" s="240">
        <v>281.96252064999999</v>
      </c>
      <c r="T7" s="240">
        <v>346.07432167000002</v>
      </c>
      <c r="U7" s="240">
        <v>418.30441676999999</v>
      </c>
      <c r="V7" s="240">
        <v>386.12059935000002</v>
      </c>
      <c r="W7" s="240">
        <v>354.09966566999998</v>
      </c>
      <c r="X7" s="240">
        <v>281.77617871000001</v>
      </c>
      <c r="Y7" s="240">
        <v>316.94945300000001</v>
      </c>
      <c r="Z7" s="240">
        <v>369.81056676999998</v>
      </c>
      <c r="AA7" s="240">
        <v>429.21386547999998</v>
      </c>
      <c r="AB7" s="240">
        <v>451.16926071</v>
      </c>
      <c r="AC7" s="240">
        <v>391.39024934999998</v>
      </c>
      <c r="AD7" s="240">
        <v>310.64903366999999</v>
      </c>
      <c r="AE7" s="240">
        <v>293.81061774</v>
      </c>
      <c r="AF7" s="240">
        <v>361.74311867</v>
      </c>
      <c r="AG7" s="240">
        <v>424.05508515999998</v>
      </c>
      <c r="AH7" s="240">
        <v>442.17552289999998</v>
      </c>
      <c r="AI7" s="240">
        <v>404.94363600000003</v>
      </c>
      <c r="AJ7" s="240">
        <v>294.15670161000003</v>
      </c>
      <c r="AK7" s="240">
        <v>289.73861599999998</v>
      </c>
      <c r="AL7" s="240">
        <v>335.80181548000002</v>
      </c>
      <c r="AM7" s="240">
        <v>387.68784161000002</v>
      </c>
      <c r="AN7" s="240">
        <v>391.12757828000002</v>
      </c>
      <c r="AO7" s="240">
        <v>324.81163484000001</v>
      </c>
      <c r="AP7" s="240">
        <v>289.65619733</v>
      </c>
      <c r="AQ7" s="240">
        <v>278.65152483999998</v>
      </c>
      <c r="AR7" s="240">
        <v>359.50072733000002</v>
      </c>
      <c r="AS7" s="240">
        <v>462.89483903000001</v>
      </c>
      <c r="AT7" s="240">
        <v>498.02070064999998</v>
      </c>
      <c r="AU7" s="240">
        <v>420.82974667000002</v>
      </c>
      <c r="AV7" s="240">
        <v>293.89156451999997</v>
      </c>
      <c r="AW7" s="240">
        <v>299.63253233</v>
      </c>
      <c r="AX7" s="240">
        <v>366.12560387000002</v>
      </c>
      <c r="AY7" s="240">
        <v>394.55912354999998</v>
      </c>
      <c r="AZ7" s="240">
        <v>367.07882642999999</v>
      </c>
      <c r="BA7" s="240">
        <v>343.28402323</v>
      </c>
      <c r="BB7" s="240">
        <v>291.43128667000002</v>
      </c>
      <c r="BC7" s="240">
        <v>274.94971097000001</v>
      </c>
      <c r="BD7" s="240">
        <v>356.15822600000001</v>
      </c>
      <c r="BE7" s="240">
        <v>442.44042225999999</v>
      </c>
      <c r="BF7" s="240">
        <v>413.44194322999999</v>
      </c>
      <c r="BG7" s="240">
        <v>355.01319999999998</v>
      </c>
      <c r="BH7" s="240">
        <v>280.80279999999999</v>
      </c>
      <c r="BI7" s="333">
        <v>298.65210000000002</v>
      </c>
      <c r="BJ7" s="333">
        <v>371.4907</v>
      </c>
      <c r="BK7" s="333">
        <v>413.84059999999999</v>
      </c>
      <c r="BL7" s="333">
        <v>413.6891</v>
      </c>
      <c r="BM7" s="333">
        <v>348.66140000000001</v>
      </c>
      <c r="BN7" s="333">
        <v>300.31509999999997</v>
      </c>
      <c r="BO7" s="333">
        <v>280.661</v>
      </c>
      <c r="BP7" s="333">
        <v>372.24149999999997</v>
      </c>
      <c r="BQ7" s="333">
        <v>437.84050000000002</v>
      </c>
      <c r="BR7" s="333">
        <v>434.41699999999997</v>
      </c>
      <c r="BS7" s="333">
        <v>344.21319999999997</v>
      </c>
      <c r="BT7" s="333">
        <v>278.75400000000002</v>
      </c>
      <c r="BU7" s="333">
        <v>304.98140000000001</v>
      </c>
      <c r="BV7" s="333">
        <v>388.7894</v>
      </c>
    </row>
    <row r="8" spans="1:74" ht="11.1" customHeight="1" x14ac:dyDescent="0.2">
      <c r="A8" s="111" t="s">
        <v>802</v>
      </c>
      <c r="B8" s="205" t="s">
        <v>571</v>
      </c>
      <c r="C8" s="240">
        <v>592.17056322999997</v>
      </c>
      <c r="D8" s="240">
        <v>570.80137143000002</v>
      </c>
      <c r="E8" s="240">
        <v>527.72036451999998</v>
      </c>
      <c r="F8" s="240">
        <v>432.44948599999998</v>
      </c>
      <c r="G8" s="240">
        <v>417.63800128999998</v>
      </c>
      <c r="H8" s="240">
        <v>494.72145232999998</v>
      </c>
      <c r="I8" s="240">
        <v>613.19319742000005</v>
      </c>
      <c r="J8" s="240">
        <v>567.85506999999996</v>
      </c>
      <c r="K8" s="240">
        <v>478.10494367000001</v>
      </c>
      <c r="L8" s="240">
        <v>409.71623839</v>
      </c>
      <c r="M8" s="240">
        <v>478.50834600000002</v>
      </c>
      <c r="N8" s="240">
        <v>599.12858871000003</v>
      </c>
      <c r="O8" s="240">
        <v>672.17447934999996</v>
      </c>
      <c r="P8" s="240">
        <v>648.69407000000001</v>
      </c>
      <c r="Q8" s="240">
        <v>537.82920677000004</v>
      </c>
      <c r="R8" s="240">
        <v>413.45018833</v>
      </c>
      <c r="S8" s="240">
        <v>406.83127741999999</v>
      </c>
      <c r="T8" s="240">
        <v>522.13149667000005</v>
      </c>
      <c r="U8" s="240">
        <v>531.83342451999999</v>
      </c>
      <c r="V8" s="240">
        <v>556.11933515999999</v>
      </c>
      <c r="W8" s="240">
        <v>454.09388332999998</v>
      </c>
      <c r="X8" s="240">
        <v>392.71906000000001</v>
      </c>
      <c r="Y8" s="240">
        <v>489.22263733</v>
      </c>
      <c r="Z8" s="240">
        <v>561.46353581000005</v>
      </c>
      <c r="AA8" s="240">
        <v>621.59314547999998</v>
      </c>
      <c r="AB8" s="240">
        <v>629.16400928999997</v>
      </c>
      <c r="AC8" s="240">
        <v>517.21421773999998</v>
      </c>
      <c r="AD8" s="240">
        <v>391.15693866999999</v>
      </c>
      <c r="AE8" s="240">
        <v>405.29938032000001</v>
      </c>
      <c r="AF8" s="240">
        <v>490.46186399999999</v>
      </c>
      <c r="AG8" s="240">
        <v>587.26779452000005</v>
      </c>
      <c r="AH8" s="240">
        <v>576.51597903000004</v>
      </c>
      <c r="AI8" s="240">
        <v>505.61193700000001</v>
      </c>
      <c r="AJ8" s="240">
        <v>380.04682322999997</v>
      </c>
      <c r="AK8" s="240">
        <v>425.79484166999998</v>
      </c>
      <c r="AL8" s="240">
        <v>497.40421613000001</v>
      </c>
      <c r="AM8" s="240">
        <v>584.86119773999997</v>
      </c>
      <c r="AN8" s="240">
        <v>541.77556102999995</v>
      </c>
      <c r="AO8" s="240">
        <v>440.10109096999997</v>
      </c>
      <c r="AP8" s="240">
        <v>399.54214432999999</v>
      </c>
      <c r="AQ8" s="240">
        <v>397.49327323</v>
      </c>
      <c r="AR8" s="240">
        <v>545.40769833000002</v>
      </c>
      <c r="AS8" s="240">
        <v>655.07328515999995</v>
      </c>
      <c r="AT8" s="240">
        <v>677.88913322999997</v>
      </c>
      <c r="AU8" s="240">
        <v>521.71926267000003</v>
      </c>
      <c r="AV8" s="240">
        <v>391.61945709999998</v>
      </c>
      <c r="AW8" s="240">
        <v>417.66037833000001</v>
      </c>
      <c r="AX8" s="240">
        <v>566.31635805999997</v>
      </c>
      <c r="AY8" s="240">
        <v>572.19876710000005</v>
      </c>
      <c r="AZ8" s="240">
        <v>488.26393429000001</v>
      </c>
      <c r="BA8" s="240">
        <v>459.70436999999998</v>
      </c>
      <c r="BB8" s="240">
        <v>385.31582566999998</v>
      </c>
      <c r="BC8" s="240">
        <v>394.95795064999999</v>
      </c>
      <c r="BD8" s="240">
        <v>526.81684099999995</v>
      </c>
      <c r="BE8" s="240">
        <v>617.84721806000005</v>
      </c>
      <c r="BF8" s="240">
        <v>539.08316161000005</v>
      </c>
      <c r="BG8" s="240">
        <v>462.05680000000001</v>
      </c>
      <c r="BH8" s="240">
        <v>376.30459999999999</v>
      </c>
      <c r="BI8" s="333">
        <v>436.30590000000001</v>
      </c>
      <c r="BJ8" s="333">
        <v>562.42169999999999</v>
      </c>
      <c r="BK8" s="333">
        <v>605.48400000000004</v>
      </c>
      <c r="BL8" s="333">
        <v>571.36789999999996</v>
      </c>
      <c r="BM8" s="333">
        <v>483.12740000000002</v>
      </c>
      <c r="BN8" s="333">
        <v>400.5607</v>
      </c>
      <c r="BO8" s="333">
        <v>400.8723</v>
      </c>
      <c r="BP8" s="333">
        <v>529.75120000000004</v>
      </c>
      <c r="BQ8" s="333">
        <v>618.58109999999999</v>
      </c>
      <c r="BR8" s="333">
        <v>573.2319</v>
      </c>
      <c r="BS8" s="333">
        <v>451.92399999999998</v>
      </c>
      <c r="BT8" s="333">
        <v>377.90359999999998</v>
      </c>
      <c r="BU8" s="333">
        <v>438.49400000000003</v>
      </c>
      <c r="BV8" s="333">
        <v>575.85950000000003</v>
      </c>
    </row>
    <row r="9" spans="1:74" ht="11.1" customHeight="1" x14ac:dyDescent="0.2">
      <c r="A9" s="111" t="s">
        <v>803</v>
      </c>
      <c r="B9" s="205" t="s">
        <v>572</v>
      </c>
      <c r="C9" s="240">
        <v>350.52052451999998</v>
      </c>
      <c r="D9" s="240">
        <v>328.70298143000002</v>
      </c>
      <c r="E9" s="240">
        <v>297.09618031999997</v>
      </c>
      <c r="F9" s="240">
        <v>251.56376599999999</v>
      </c>
      <c r="G9" s="240">
        <v>226.45041774000001</v>
      </c>
      <c r="H9" s="240">
        <v>271.09823167000002</v>
      </c>
      <c r="I9" s="240">
        <v>333.15954773999999</v>
      </c>
      <c r="J9" s="240">
        <v>318.50284515999999</v>
      </c>
      <c r="K9" s="240">
        <v>285.40904533000003</v>
      </c>
      <c r="L9" s="240">
        <v>223.51711806</v>
      </c>
      <c r="M9" s="240">
        <v>258.71938499999999</v>
      </c>
      <c r="N9" s="240">
        <v>350.89445418999998</v>
      </c>
      <c r="O9" s="240">
        <v>390.81917257999999</v>
      </c>
      <c r="P9" s="240">
        <v>380.28790857000001</v>
      </c>
      <c r="Q9" s="240">
        <v>302.50287451999998</v>
      </c>
      <c r="R9" s="240">
        <v>236.99055733</v>
      </c>
      <c r="S9" s="240">
        <v>228.51268160999999</v>
      </c>
      <c r="T9" s="240">
        <v>284.39093500000001</v>
      </c>
      <c r="U9" s="240">
        <v>307.42595968000001</v>
      </c>
      <c r="V9" s="240">
        <v>320.88044547999999</v>
      </c>
      <c r="W9" s="240">
        <v>259.78218600000002</v>
      </c>
      <c r="X9" s="240">
        <v>214.76778064999999</v>
      </c>
      <c r="Y9" s="240">
        <v>265.31379566999999</v>
      </c>
      <c r="Z9" s="240">
        <v>327.55490386999998</v>
      </c>
      <c r="AA9" s="240">
        <v>354.21071710000001</v>
      </c>
      <c r="AB9" s="240">
        <v>348.40372821</v>
      </c>
      <c r="AC9" s="240">
        <v>279.01680773999999</v>
      </c>
      <c r="AD9" s="240">
        <v>212.98371</v>
      </c>
      <c r="AE9" s="240">
        <v>208.37887710000001</v>
      </c>
      <c r="AF9" s="240">
        <v>279.94639432999998</v>
      </c>
      <c r="AG9" s="240">
        <v>336.80320452000001</v>
      </c>
      <c r="AH9" s="240">
        <v>313.02835677000002</v>
      </c>
      <c r="AI9" s="240">
        <v>278.192677</v>
      </c>
      <c r="AJ9" s="240">
        <v>211.19139387000001</v>
      </c>
      <c r="AK9" s="240">
        <v>227.05179967000001</v>
      </c>
      <c r="AL9" s="240">
        <v>294.76409483999998</v>
      </c>
      <c r="AM9" s="240">
        <v>341.41714645000002</v>
      </c>
      <c r="AN9" s="240">
        <v>307.5356031</v>
      </c>
      <c r="AO9" s="240">
        <v>244.27933547999999</v>
      </c>
      <c r="AP9" s="240">
        <v>212.37067999999999</v>
      </c>
      <c r="AQ9" s="240">
        <v>205.65853902999999</v>
      </c>
      <c r="AR9" s="240">
        <v>311.64479333000003</v>
      </c>
      <c r="AS9" s="240">
        <v>348.34191742000002</v>
      </c>
      <c r="AT9" s="240">
        <v>340.39957871000001</v>
      </c>
      <c r="AU9" s="240">
        <v>277.14167666999998</v>
      </c>
      <c r="AV9" s="240">
        <v>216.83185032</v>
      </c>
      <c r="AW9" s="240">
        <v>220.61288933</v>
      </c>
      <c r="AX9" s="240">
        <v>325.13173289999997</v>
      </c>
      <c r="AY9" s="240">
        <v>347.85429902999999</v>
      </c>
      <c r="AZ9" s="240">
        <v>288.88798964</v>
      </c>
      <c r="BA9" s="240">
        <v>255.45812806000001</v>
      </c>
      <c r="BB9" s="240">
        <v>218.65519399999999</v>
      </c>
      <c r="BC9" s="240">
        <v>228.99647128999999</v>
      </c>
      <c r="BD9" s="240">
        <v>290.50008566999998</v>
      </c>
      <c r="BE9" s="240">
        <v>350.62387031999998</v>
      </c>
      <c r="BF9" s="240">
        <v>291.75330226</v>
      </c>
      <c r="BG9" s="240">
        <v>269.79419999999999</v>
      </c>
      <c r="BH9" s="240">
        <v>224.9564</v>
      </c>
      <c r="BI9" s="333">
        <v>244.89510000000001</v>
      </c>
      <c r="BJ9" s="333">
        <v>336.16550000000001</v>
      </c>
      <c r="BK9" s="333">
        <v>366.19330000000002</v>
      </c>
      <c r="BL9" s="333">
        <v>345.29109999999997</v>
      </c>
      <c r="BM9" s="333">
        <v>280.98779999999999</v>
      </c>
      <c r="BN9" s="333">
        <v>233.672</v>
      </c>
      <c r="BO9" s="333">
        <v>227.7576</v>
      </c>
      <c r="BP9" s="333">
        <v>291.91800000000001</v>
      </c>
      <c r="BQ9" s="333">
        <v>337.67309999999998</v>
      </c>
      <c r="BR9" s="333">
        <v>315.70960000000002</v>
      </c>
      <c r="BS9" s="333">
        <v>266.6909</v>
      </c>
      <c r="BT9" s="333">
        <v>224.79400000000001</v>
      </c>
      <c r="BU9" s="333">
        <v>246.64590000000001</v>
      </c>
      <c r="BV9" s="333">
        <v>342.86849999999998</v>
      </c>
    </row>
    <row r="10" spans="1:74" ht="11.1" customHeight="1" x14ac:dyDescent="0.2">
      <c r="A10" s="111" t="s">
        <v>804</v>
      </c>
      <c r="B10" s="205" t="s">
        <v>573</v>
      </c>
      <c r="C10" s="240">
        <v>996.27859516000001</v>
      </c>
      <c r="D10" s="240">
        <v>988.25614929000005</v>
      </c>
      <c r="E10" s="240">
        <v>904.59609741999998</v>
      </c>
      <c r="F10" s="240">
        <v>783.54346199999998</v>
      </c>
      <c r="G10" s="240">
        <v>753.81475193999995</v>
      </c>
      <c r="H10" s="240">
        <v>1005.354441</v>
      </c>
      <c r="I10" s="240">
        <v>1122.1867158</v>
      </c>
      <c r="J10" s="240">
        <v>1100.3221348</v>
      </c>
      <c r="K10" s="240">
        <v>1000.8749947</v>
      </c>
      <c r="L10" s="240">
        <v>800.73560225999995</v>
      </c>
      <c r="M10" s="240">
        <v>827.55445799999995</v>
      </c>
      <c r="N10" s="240">
        <v>991.78294645000005</v>
      </c>
      <c r="O10" s="240">
        <v>1194.0537829</v>
      </c>
      <c r="P10" s="240">
        <v>1144.6555593</v>
      </c>
      <c r="Q10" s="240">
        <v>914.93297644999996</v>
      </c>
      <c r="R10" s="240">
        <v>759.63133132999997</v>
      </c>
      <c r="S10" s="240">
        <v>803.30366000000004</v>
      </c>
      <c r="T10" s="240">
        <v>1018.933171</v>
      </c>
      <c r="U10" s="240">
        <v>1137.4564026</v>
      </c>
      <c r="V10" s="240">
        <v>1110.1518355000001</v>
      </c>
      <c r="W10" s="240">
        <v>1027.4613340000001</v>
      </c>
      <c r="X10" s="240">
        <v>784.94564064999997</v>
      </c>
      <c r="Y10" s="240">
        <v>833.10658133000004</v>
      </c>
      <c r="Z10" s="240">
        <v>973.97585805999995</v>
      </c>
      <c r="AA10" s="240">
        <v>1125.1998713</v>
      </c>
      <c r="AB10" s="240">
        <v>1160.4272146000001</v>
      </c>
      <c r="AC10" s="240">
        <v>973.78572902999997</v>
      </c>
      <c r="AD10" s="240">
        <v>757.61170600000003</v>
      </c>
      <c r="AE10" s="240">
        <v>835.50685612999996</v>
      </c>
      <c r="AF10" s="240">
        <v>1089.349299</v>
      </c>
      <c r="AG10" s="240">
        <v>1230.6753060999999</v>
      </c>
      <c r="AH10" s="240">
        <v>1170.6756455</v>
      </c>
      <c r="AI10" s="240">
        <v>1030.8125970000001</v>
      </c>
      <c r="AJ10" s="240">
        <v>793.57265386999995</v>
      </c>
      <c r="AK10" s="240">
        <v>790.38486766999995</v>
      </c>
      <c r="AL10" s="240">
        <v>861.58090322999999</v>
      </c>
      <c r="AM10" s="240">
        <v>1061.5516152</v>
      </c>
      <c r="AN10" s="240">
        <v>1039.1125879000001</v>
      </c>
      <c r="AO10" s="240">
        <v>809.36437516000001</v>
      </c>
      <c r="AP10" s="240">
        <v>732.86032166999996</v>
      </c>
      <c r="AQ10" s="240">
        <v>804.02365323000004</v>
      </c>
      <c r="AR10" s="240">
        <v>1088.9236033</v>
      </c>
      <c r="AS10" s="240">
        <v>1292.9753490000001</v>
      </c>
      <c r="AT10" s="240">
        <v>1260.7863173999999</v>
      </c>
      <c r="AU10" s="240">
        <v>1112.054406</v>
      </c>
      <c r="AV10" s="240">
        <v>821.19948839000006</v>
      </c>
      <c r="AW10" s="240">
        <v>780.66289032999998</v>
      </c>
      <c r="AX10" s="240">
        <v>950.98098742000002</v>
      </c>
      <c r="AY10" s="240">
        <v>992.38202516000001</v>
      </c>
      <c r="AZ10" s="240">
        <v>858.55493786</v>
      </c>
      <c r="BA10" s="240">
        <v>820.19855194000002</v>
      </c>
      <c r="BB10" s="240">
        <v>773.97991833000003</v>
      </c>
      <c r="BC10" s="240">
        <v>854.49582323000004</v>
      </c>
      <c r="BD10" s="240">
        <v>1046.1908857000001</v>
      </c>
      <c r="BE10" s="240">
        <v>1224.0584068000001</v>
      </c>
      <c r="BF10" s="240">
        <v>1167.3221880999999</v>
      </c>
      <c r="BG10" s="240">
        <v>1049.5740000000001</v>
      </c>
      <c r="BH10" s="240">
        <v>826.04319999999996</v>
      </c>
      <c r="BI10" s="333">
        <v>802.56399999999996</v>
      </c>
      <c r="BJ10" s="333">
        <v>967.03549999999996</v>
      </c>
      <c r="BK10" s="333">
        <v>1102.973</v>
      </c>
      <c r="BL10" s="333">
        <v>1060.999</v>
      </c>
      <c r="BM10" s="333">
        <v>899.93690000000004</v>
      </c>
      <c r="BN10" s="333">
        <v>790.91629999999998</v>
      </c>
      <c r="BO10" s="333">
        <v>843.59</v>
      </c>
      <c r="BP10" s="333">
        <v>1078.8969999999999</v>
      </c>
      <c r="BQ10" s="333">
        <v>1186.6690000000001</v>
      </c>
      <c r="BR10" s="333">
        <v>1161.951</v>
      </c>
      <c r="BS10" s="333">
        <v>1086.192</v>
      </c>
      <c r="BT10" s="333">
        <v>796.13059999999996</v>
      </c>
      <c r="BU10" s="333">
        <v>804.08609999999999</v>
      </c>
      <c r="BV10" s="333">
        <v>1018.6130000000001</v>
      </c>
    </row>
    <row r="11" spans="1:74" ht="11.1" customHeight="1" x14ac:dyDescent="0.2">
      <c r="A11" s="111" t="s">
        <v>805</v>
      </c>
      <c r="B11" s="205" t="s">
        <v>574</v>
      </c>
      <c r="C11" s="240">
        <v>364.69558323000001</v>
      </c>
      <c r="D11" s="240">
        <v>352.70409357</v>
      </c>
      <c r="E11" s="240">
        <v>319.49118419000001</v>
      </c>
      <c r="F11" s="240">
        <v>270.35698232999999</v>
      </c>
      <c r="G11" s="240">
        <v>244.36914418999999</v>
      </c>
      <c r="H11" s="240">
        <v>330.04380932999999</v>
      </c>
      <c r="I11" s="240">
        <v>373.18065452000002</v>
      </c>
      <c r="J11" s="240">
        <v>372.34265839</v>
      </c>
      <c r="K11" s="240">
        <v>354.42437467000002</v>
      </c>
      <c r="L11" s="240">
        <v>260.17852839</v>
      </c>
      <c r="M11" s="240">
        <v>267.49102533000001</v>
      </c>
      <c r="N11" s="240">
        <v>355.73888065</v>
      </c>
      <c r="O11" s="240">
        <v>446.60631258000001</v>
      </c>
      <c r="P11" s="240">
        <v>452.24518286</v>
      </c>
      <c r="Q11" s="240">
        <v>319.23678710000002</v>
      </c>
      <c r="R11" s="240">
        <v>251.61046067000001</v>
      </c>
      <c r="S11" s="240">
        <v>249.04156484000001</v>
      </c>
      <c r="T11" s="240">
        <v>333.273731</v>
      </c>
      <c r="U11" s="240">
        <v>366.86233967999999</v>
      </c>
      <c r="V11" s="240">
        <v>368.55309968</v>
      </c>
      <c r="W11" s="240">
        <v>357.37581267000002</v>
      </c>
      <c r="X11" s="240">
        <v>253.70599096999999</v>
      </c>
      <c r="Y11" s="240">
        <v>281.980256</v>
      </c>
      <c r="Z11" s="240">
        <v>331.46610032000001</v>
      </c>
      <c r="AA11" s="240">
        <v>395.01376032000002</v>
      </c>
      <c r="AB11" s="240">
        <v>430.60846786000002</v>
      </c>
      <c r="AC11" s="240">
        <v>341.58431676999999</v>
      </c>
      <c r="AD11" s="240">
        <v>239.75375667</v>
      </c>
      <c r="AE11" s="240">
        <v>248.37991</v>
      </c>
      <c r="AF11" s="240">
        <v>337.70903866999998</v>
      </c>
      <c r="AG11" s="240">
        <v>402.26460871</v>
      </c>
      <c r="AH11" s="240">
        <v>400.41132451999999</v>
      </c>
      <c r="AI11" s="240">
        <v>341.62815132999998</v>
      </c>
      <c r="AJ11" s="240">
        <v>247.18164257999999</v>
      </c>
      <c r="AK11" s="240">
        <v>237.078495</v>
      </c>
      <c r="AL11" s="240">
        <v>273.64878128999999</v>
      </c>
      <c r="AM11" s="240">
        <v>367.01133355000002</v>
      </c>
      <c r="AN11" s="240">
        <v>376.44310068999999</v>
      </c>
      <c r="AO11" s="240">
        <v>271.44851354999997</v>
      </c>
      <c r="AP11" s="240">
        <v>234.39707433000001</v>
      </c>
      <c r="AQ11" s="240">
        <v>243.31595257999999</v>
      </c>
      <c r="AR11" s="240">
        <v>345.05760932999999</v>
      </c>
      <c r="AS11" s="240">
        <v>419.88522999999998</v>
      </c>
      <c r="AT11" s="240">
        <v>424.98730934999998</v>
      </c>
      <c r="AU11" s="240">
        <v>390.07174600000002</v>
      </c>
      <c r="AV11" s="240">
        <v>274.53734355</v>
      </c>
      <c r="AW11" s="240">
        <v>244.74784367000001</v>
      </c>
      <c r="AX11" s="240">
        <v>316.46043064999998</v>
      </c>
      <c r="AY11" s="240">
        <v>349.41190452000001</v>
      </c>
      <c r="AZ11" s="240">
        <v>303.59816892999999</v>
      </c>
      <c r="BA11" s="240">
        <v>262.87060418999999</v>
      </c>
      <c r="BB11" s="240">
        <v>247.58804366999999</v>
      </c>
      <c r="BC11" s="240">
        <v>259.04195161000001</v>
      </c>
      <c r="BD11" s="240">
        <v>324.98528800000003</v>
      </c>
      <c r="BE11" s="240">
        <v>392.93941903000001</v>
      </c>
      <c r="BF11" s="240">
        <v>385.4796829</v>
      </c>
      <c r="BG11" s="240">
        <v>332.55590000000001</v>
      </c>
      <c r="BH11" s="240">
        <v>243.8998</v>
      </c>
      <c r="BI11" s="333">
        <v>258.39060000000001</v>
      </c>
      <c r="BJ11" s="333">
        <v>331.39240000000001</v>
      </c>
      <c r="BK11" s="333">
        <v>387.18990000000002</v>
      </c>
      <c r="BL11" s="333">
        <v>385.41289999999998</v>
      </c>
      <c r="BM11" s="333">
        <v>301.45710000000003</v>
      </c>
      <c r="BN11" s="333">
        <v>255.41390000000001</v>
      </c>
      <c r="BO11" s="333">
        <v>258.32740000000001</v>
      </c>
      <c r="BP11" s="333">
        <v>345.30829999999997</v>
      </c>
      <c r="BQ11" s="333">
        <v>396.45420000000001</v>
      </c>
      <c r="BR11" s="333">
        <v>388.54329999999999</v>
      </c>
      <c r="BS11" s="333">
        <v>347.23430000000002</v>
      </c>
      <c r="BT11" s="333">
        <v>241.6403</v>
      </c>
      <c r="BU11" s="333">
        <v>256.42149999999998</v>
      </c>
      <c r="BV11" s="333">
        <v>352.94060000000002</v>
      </c>
    </row>
    <row r="12" spans="1:74" ht="11.1" customHeight="1" x14ac:dyDescent="0.2">
      <c r="A12" s="111" t="s">
        <v>806</v>
      </c>
      <c r="B12" s="205" t="s">
        <v>575</v>
      </c>
      <c r="C12" s="240">
        <v>601.79176581000002</v>
      </c>
      <c r="D12" s="240">
        <v>521.53804606999995</v>
      </c>
      <c r="E12" s="240">
        <v>466.85435805999998</v>
      </c>
      <c r="F12" s="240">
        <v>439.96654967000001</v>
      </c>
      <c r="G12" s="240">
        <v>455.58668258</v>
      </c>
      <c r="H12" s="240">
        <v>663.55866266999999</v>
      </c>
      <c r="I12" s="240">
        <v>755.97346516000005</v>
      </c>
      <c r="J12" s="240">
        <v>783.46757516000002</v>
      </c>
      <c r="K12" s="240">
        <v>732.16615400000001</v>
      </c>
      <c r="L12" s="240">
        <v>528.18578097</v>
      </c>
      <c r="M12" s="240">
        <v>433.49132166999999</v>
      </c>
      <c r="N12" s="240">
        <v>592.73786065000002</v>
      </c>
      <c r="O12" s="240">
        <v>680.40202839000005</v>
      </c>
      <c r="P12" s="240">
        <v>671.65033179</v>
      </c>
      <c r="Q12" s="240">
        <v>499.82157194000001</v>
      </c>
      <c r="R12" s="240">
        <v>416.31665033000002</v>
      </c>
      <c r="S12" s="240">
        <v>451.12755967999999</v>
      </c>
      <c r="T12" s="240">
        <v>635.89196067</v>
      </c>
      <c r="U12" s="240">
        <v>723.77960547999999</v>
      </c>
      <c r="V12" s="240">
        <v>750.31883676999996</v>
      </c>
      <c r="W12" s="240">
        <v>720.52888600000006</v>
      </c>
      <c r="X12" s="240">
        <v>523.51028386999997</v>
      </c>
      <c r="Y12" s="240">
        <v>452.91735899999998</v>
      </c>
      <c r="Z12" s="240">
        <v>516.74446999999998</v>
      </c>
      <c r="AA12" s="240">
        <v>651.27956418999997</v>
      </c>
      <c r="AB12" s="240">
        <v>614.36426929000004</v>
      </c>
      <c r="AC12" s="240">
        <v>555.70625128999995</v>
      </c>
      <c r="AD12" s="240">
        <v>423.314573</v>
      </c>
      <c r="AE12" s="240">
        <v>454.18184676999999</v>
      </c>
      <c r="AF12" s="240">
        <v>647.01072333000002</v>
      </c>
      <c r="AG12" s="240">
        <v>801.63724483999999</v>
      </c>
      <c r="AH12" s="240">
        <v>832.88282000000004</v>
      </c>
      <c r="AI12" s="240">
        <v>733.43099299999994</v>
      </c>
      <c r="AJ12" s="240">
        <v>541.77345193999997</v>
      </c>
      <c r="AK12" s="240">
        <v>421.46347700000001</v>
      </c>
      <c r="AL12" s="240">
        <v>489.23709387000002</v>
      </c>
      <c r="AM12" s="240">
        <v>595.88846258000001</v>
      </c>
      <c r="AN12" s="240">
        <v>551.75356896999995</v>
      </c>
      <c r="AO12" s="240">
        <v>431.51848000000001</v>
      </c>
      <c r="AP12" s="240">
        <v>417.40662166999999</v>
      </c>
      <c r="AQ12" s="240">
        <v>465.51328289999998</v>
      </c>
      <c r="AR12" s="240">
        <v>672.94171867</v>
      </c>
      <c r="AS12" s="240">
        <v>843.33113774000003</v>
      </c>
      <c r="AT12" s="240">
        <v>833.33123580999995</v>
      </c>
      <c r="AU12" s="240">
        <v>750.39440133000005</v>
      </c>
      <c r="AV12" s="240">
        <v>576.12254676999999</v>
      </c>
      <c r="AW12" s="240">
        <v>453.80706700000002</v>
      </c>
      <c r="AX12" s="240">
        <v>518.18376064999995</v>
      </c>
      <c r="AY12" s="240">
        <v>584.86813257999995</v>
      </c>
      <c r="AZ12" s="240">
        <v>482.20275607000002</v>
      </c>
      <c r="BA12" s="240">
        <v>435.03505483999999</v>
      </c>
      <c r="BB12" s="240">
        <v>438.95926700000001</v>
      </c>
      <c r="BC12" s="240">
        <v>494.29072805999999</v>
      </c>
      <c r="BD12" s="240">
        <v>675.18947666999998</v>
      </c>
      <c r="BE12" s="240">
        <v>791.20143676999999</v>
      </c>
      <c r="BF12" s="240">
        <v>795.12347451999995</v>
      </c>
      <c r="BG12" s="240">
        <v>689.3519</v>
      </c>
      <c r="BH12" s="240">
        <v>535.81190000000004</v>
      </c>
      <c r="BI12" s="333">
        <v>466.18549999999999</v>
      </c>
      <c r="BJ12" s="333">
        <v>536.97529999999995</v>
      </c>
      <c r="BK12" s="333">
        <v>626.09500000000003</v>
      </c>
      <c r="BL12" s="333">
        <v>588.09479999999996</v>
      </c>
      <c r="BM12" s="333">
        <v>483.65289999999999</v>
      </c>
      <c r="BN12" s="333">
        <v>448.81700000000001</v>
      </c>
      <c r="BO12" s="333">
        <v>499.1422</v>
      </c>
      <c r="BP12" s="333">
        <v>696.77210000000002</v>
      </c>
      <c r="BQ12" s="333">
        <v>813.49310000000003</v>
      </c>
      <c r="BR12" s="333">
        <v>843.4058</v>
      </c>
      <c r="BS12" s="333">
        <v>706.32550000000003</v>
      </c>
      <c r="BT12" s="333">
        <v>508.21539999999999</v>
      </c>
      <c r="BU12" s="333">
        <v>460.21499999999997</v>
      </c>
      <c r="BV12" s="333">
        <v>582.08140000000003</v>
      </c>
    </row>
    <row r="13" spans="1:74" ht="11.1" customHeight="1" x14ac:dyDescent="0.2">
      <c r="A13" s="111" t="s">
        <v>807</v>
      </c>
      <c r="B13" s="205" t="s">
        <v>576</v>
      </c>
      <c r="C13" s="240">
        <v>289.17226935000002</v>
      </c>
      <c r="D13" s="240">
        <v>252.69672</v>
      </c>
      <c r="E13" s="240">
        <v>216.04901645000001</v>
      </c>
      <c r="F13" s="240">
        <v>206.71821700000001</v>
      </c>
      <c r="G13" s="240">
        <v>229.45439354999999</v>
      </c>
      <c r="H13" s="240">
        <v>309.90736333000001</v>
      </c>
      <c r="I13" s="240">
        <v>361.94451322999998</v>
      </c>
      <c r="J13" s="240">
        <v>337.86842065000002</v>
      </c>
      <c r="K13" s="240">
        <v>281.72636232999997</v>
      </c>
      <c r="L13" s="240">
        <v>205.50388419000001</v>
      </c>
      <c r="M13" s="240">
        <v>206.36043799999999</v>
      </c>
      <c r="N13" s="240">
        <v>267.71800289999999</v>
      </c>
      <c r="O13" s="240">
        <v>265.04832355000002</v>
      </c>
      <c r="P13" s="240">
        <v>240.00900679</v>
      </c>
      <c r="Q13" s="240">
        <v>208.76995774</v>
      </c>
      <c r="R13" s="240">
        <v>202.64006699999999</v>
      </c>
      <c r="S13" s="240">
        <v>224.22286613</v>
      </c>
      <c r="T13" s="240">
        <v>301.11462999999998</v>
      </c>
      <c r="U13" s="240">
        <v>355.82949805999999</v>
      </c>
      <c r="V13" s="240">
        <v>319.25860452000001</v>
      </c>
      <c r="W13" s="240">
        <v>286.69608233000002</v>
      </c>
      <c r="X13" s="240">
        <v>218.91451129000001</v>
      </c>
      <c r="Y13" s="240">
        <v>210.16797767</v>
      </c>
      <c r="Z13" s="240">
        <v>248.25066290000001</v>
      </c>
      <c r="AA13" s="240">
        <v>265.96170839000001</v>
      </c>
      <c r="AB13" s="240">
        <v>222.36977214000001</v>
      </c>
      <c r="AC13" s="240">
        <v>212.35980161000001</v>
      </c>
      <c r="AD13" s="240">
        <v>200.06269667000001</v>
      </c>
      <c r="AE13" s="240">
        <v>207.25262677000001</v>
      </c>
      <c r="AF13" s="240">
        <v>312.51719266999999</v>
      </c>
      <c r="AG13" s="240">
        <v>346.55846871</v>
      </c>
      <c r="AH13" s="240">
        <v>350.61205934999998</v>
      </c>
      <c r="AI13" s="240">
        <v>298.50804067000001</v>
      </c>
      <c r="AJ13" s="240">
        <v>229.94685548000001</v>
      </c>
      <c r="AK13" s="240">
        <v>211.79171099999999</v>
      </c>
      <c r="AL13" s="240">
        <v>267.74142096999998</v>
      </c>
      <c r="AM13" s="240">
        <v>276.76330323000002</v>
      </c>
      <c r="AN13" s="240">
        <v>236.03615930999999</v>
      </c>
      <c r="AO13" s="240">
        <v>206.45379355</v>
      </c>
      <c r="AP13" s="240">
        <v>200.78610767000001</v>
      </c>
      <c r="AQ13" s="240">
        <v>218.21014676999999</v>
      </c>
      <c r="AR13" s="240">
        <v>335.50027132999998</v>
      </c>
      <c r="AS13" s="240">
        <v>376.64761097000002</v>
      </c>
      <c r="AT13" s="240">
        <v>355.87780128999998</v>
      </c>
      <c r="AU13" s="240">
        <v>277.38771133</v>
      </c>
      <c r="AV13" s="240">
        <v>220.07735516</v>
      </c>
      <c r="AW13" s="240">
        <v>210.37194667</v>
      </c>
      <c r="AX13" s="240">
        <v>264.25223226000003</v>
      </c>
      <c r="AY13" s="240">
        <v>278.10604194000001</v>
      </c>
      <c r="AZ13" s="240">
        <v>238.57561286000001</v>
      </c>
      <c r="BA13" s="240">
        <v>216.79907581000001</v>
      </c>
      <c r="BB13" s="240">
        <v>210.190031</v>
      </c>
      <c r="BC13" s="240">
        <v>234.28069128999999</v>
      </c>
      <c r="BD13" s="240">
        <v>331.94020032999998</v>
      </c>
      <c r="BE13" s="240">
        <v>390.16030999999998</v>
      </c>
      <c r="BF13" s="240">
        <v>357.14743484000002</v>
      </c>
      <c r="BG13" s="240">
        <v>289.39870000000002</v>
      </c>
      <c r="BH13" s="240">
        <v>222.5275</v>
      </c>
      <c r="BI13" s="333">
        <v>214.0067</v>
      </c>
      <c r="BJ13" s="333">
        <v>264.96859999999998</v>
      </c>
      <c r="BK13" s="333">
        <v>279.73759999999999</v>
      </c>
      <c r="BL13" s="333">
        <v>251.0318</v>
      </c>
      <c r="BM13" s="333">
        <v>228.3372</v>
      </c>
      <c r="BN13" s="333">
        <v>215.1224</v>
      </c>
      <c r="BO13" s="333">
        <v>235.30279999999999</v>
      </c>
      <c r="BP13" s="333">
        <v>316.61799999999999</v>
      </c>
      <c r="BQ13" s="333">
        <v>383.53489999999999</v>
      </c>
      <c r="BR13" s="333">
        <v>364.67750000000001</v>
      </c>
      <c r="BS13" s="333">
        <v>300.4588</v>
      </c>
      <c r="BT13" s="333">
        <v>225.49100000000001</v>
      </c>
      <c r="BU13" s="333">
        <v>217.1885</v>
      </c>
      <c r="BV13" s="333">
        <v>267.36040000000003</v>
      </c>
    </row>
    <row r="14" spans="1:74" ht="11.1" customHeight="1" x14ac:dyDescent="0.2">
      <c r="A14" s="111" t="s">
        <v>808</v>
      </c>
      <c r="B14" s="205" t="s">
        <v>258</v>
      </c>
      <c r="C14" s="240">
        <v>489.01906547999999</v>
      </c>
      <c r="D14" s="240">
        <v>442.55177035999998</v>
      </c>
      <c r="E14" s="240">
        <v>382.47736419</v>
      </c>
      <c r="F14" s="240">
        <v>351.610998</v>
      </c>
      <c r="G14" s="240">
        <v>338.45403193999999</v>
      </c>
      <c r="H14" s="240">
        <v>352.73103900000001</v>
      </c>
      <c r="I14" s="240">
        <v>426.83728934999999</v>
      </c>
      <c r="J14" s="240">
        <v>400.89190194000003</v>
      </c>
      <c r="K14" s="240">
        <v>414.18733099999997</v>
      </c>
      <c r="L14" s="240">
        <v>352.94399484000002</v>
      </c>
      <c r="M14" s="240">
        <v>345.92605333</v>
      </c>
      <c r="N14" s="240">
        <v>455.46879741999999</v>
      </c>
      <c r="O14" s="240">
        <v>458.16828709999999</v>
      </c>
      <c r="P14" s="240">
        <v>432.33707285999998</v>
      </c>
      <c r="Q14" s="240">
        <v>367.11750999999998</v>
      </c>
      <c r="R14" s="240">
        <v>348.468841</v>
      </c>
      <c r="S14" s="240">
        <v>327.44820451999999</v>
      </c>
      <c r="T14" s="240">
        <v>367.90510699999999</v>
      </c>
      <c r="U14" s="240">
        <v>421.14253129000002</v>
      </c>
      <c r="V14" s="240">
        <v>425.07486934999997</v>
      </c>
      <c r="W14" s="240">
        <v>423.24494666999999</v>
      </c>
      <c r="X14" s="240">
        <v>376.98801871000001</v>
      </c>
      <c r="Y14" s="240">
        <v>337.14165532999999</v>
      </c>
      <c r="Z14" s="240">
        <v>419.31852935000001</v>
      </c>
      <c r="AA14" s="240">
        <v>433.78232645000003</v>
      </c>
      <c r="AB14" s="240">
        <v>385.84238893000003</v>
      </c>
      <c r="AC14" s="240">
        <v>357.46511419000001</v>
      </c>
      <c r="AD14" s="240">
        <v>340.38886066999999</v>
      </c>
      <c r="AE14" s="240">
        <v>305.79577903000001</v>
      </c>
      <c r="AF14" s="240">
        <v>362.92859199999998</v>
      </c>
      <c r="AG14" s="240">
        <v>428.87730226000002</v>
      </c>
      <c r="AH14" s="240">
        <v>411.88228484000001</v>
      </c>
      <c r="AI14" s="240">
        <v>432.07542833000002</v>
      </c>
      <c r="AJ14" s="240">
        <v>388.08432257999999</v>
      </c>
      <c r="AK14" s="240">
        <v>365.93524100000002</v>
      </c>
      <c r="AL14" s="240">
        <v>444.56243323000001</v>
      </c>
      <c r="AM14" s="240">
        <v>449.47401968000003</v>
      </c>
      <c r="AN14" s="240">
        <v>399.31144</v>
      </c>
      <c r="AO14" s="240">
        <v>369.01581742000002</v>
      </c>
      <c r="AP14" s="240">
        <v>327.18409432999999</v>
      </c>
      <c r="AQ14" s="240">
        <v>308.89058354999997</v>
      </c>
      <c r="AR14" s="240">
        <v>373.60930300000001</v>
      </c>
      <c r="AS14" s="240">
        <v>409.31232548000003</v>
      </c>
      <c r="AT14" s="240">
        <v>458.87472580999997</v>
      </c>
      <c r="AU14" s="240">
        <v>397.85370433000003</v>
      </c>
      <c r="AV14" s="240">
        <v>351.98197548000002</v>
      </c>
      <c r="AW14" s="240">
        <v>344.88042300000001</v>
      </c>
      <c r="AX14" s="240">
        <v>444.86575644999999</v>
      </c>
      <c r="AY14" s="240">
        <v>483.61715935000001</v>
      </c>
      <c r="AZ14" s="240">
        <v>435.41768786</v>
      </c>
      <c r="BA14" s="240">
        <v>398.25169194</v>
      </c>
      <c r="BB14" s="240">
        <v>332.67412567000002</v>
      </c>
      <c r="BC14" s="240">
        <v>332.67918742000001</v>
      </c>
      <c r="BD14" s="240">
        <v>374.16017367000001</v>
      </c>
      <c r="BE14" s="240">
        <v>434.48233451999999</v>
      </c>
      <c r="BF14" s="240">
        <v>471.68475645000001</v>
      </c>
      <c r="BG14" s="240">
        <v>418.78879999999998</v>
      </c>
      <c r="BH14" s="240">
        <v>359.36320000000001</v>
      </c>
      <c r="BI14" s="333">
        <v>351.91269999999997</v>
      </c>
      <c r="BJ14" s="333">
        <v>443.87909999999999</v>
      </c>
      <c r="BK14" s="333">
        <v>470.29399999999998</v>
      </c>
      <c r="BL14" s="333">
        <v>439.1773</v>
      </c>
      <c r="BM14" s="333">
        <v>397.49979999999999</v>
      </c>
      <c r="BN14" s="333">
        <v>355.13869999999997</v>
      </c>
      <c r="BO14" s="333">
        <v>329.92840000000001</v>
      </c>
      <c r="BP14" s="333">
        <v>367.01560000000001</v>
      </c>
      <c r="BQ14" s="333">
        <v>416.95010000000002</v>
      </c>
      <c r="BR14" s="333">
        <v>437.17809999999997</v>
      </c>
      <c r="BS14" s="333">
        <v>415.7559</v>
      </c>
      <c r="BT14" s="333">
        <v>358.29739999999998</v>
      </c>
      <c r="BU14" s="333">
        <v>354.64</v>
      </c>
      <c r="BV14" s="333">
        <v>442.46260000000001</v>
      </c>
    </row>
    <row r="15" spans="1:74" ht="11.1" customHeight="1" x14ac:dyDescent="0.2">
      <c r="A15" s="111" t="s">
        <v>828</v>
      </c>
      <c r="B15" s="205" t="s">
        <v>259</v>
      </c>
      <c r="C15" s="240">
        <v>15.08727129</v>
      </c>
      <c r="D15" s="240">
        <v>13.594460357000001</v>
      </c>
      <c r="E15" s="240">
        <v>12.977703870999999</v>
      </c>
      <c r="F15" s="240">
        <v>12.962614332999999</v>
      </c>
      <c r="G15" s="240">
        <v>12.16033</v>
      </c>
      <c r="H15" s="240">
        <v>11.675819667000001</v>
      </c>
      <c r="I15" s="240">
        <v>11.868890645</v>
      </c>
      <c r="J15" s="240">
        <v>12.077170000000001</v>
      </c>
      <c r="K15" s="240">
        <v>12.125565333000001</v>
      </c>
      <c r="L15" s="240">
        <v>12.564732580999999</v>
      </c>
      <c r="M15" s="240">
        <v>13.123571332999999</v>
      </c>
      <c r="N15" s="240">
        <v>14.733159677</v>
      </c>
      <c r="O15" s="240">
        <v>14.608471935000001</v>
      </c>
      <c r="P15" s="240">
        <v>13.751063929000001</v>
      </c>
      <c r="Q15" s="240">
        <v>12.977654515999999</v>
      </c>
      <c r="R15" s="240">
        <v>11.829851333000001</v>
      </c>
      <c r="S15" s="240">
        <v>11.413808387</v>
      </c>
      <c r="T15" s="240">
        <v>11.586983667</v>
      </c>
      <c r="U15" s="240">
        <v>11.887260323</v>
      </c>
      <c r="V15" s="240">
        <v>12.08483</v>
      </c>
      <c r="W15" s="240">
        <v>12.230372666999999</v>
      </c>
      <c r="X15" s="240">
        <v>12.990402581</v>
      </c>
      <c r="Y15" s="240">
        <v>13.182647666999999</v>
      </c>
      <c r="Z15" s="240">
        <v>13.633009032</v>
      </c>
      <c r="AA15" s="240">
        <v>14.025725806000001</v>
      </c>
      <c r="AB15" s="240">
        <v>13.679761071</v>
      </c>
      <c r="AC15" s="240">
        <v>12.402384839</v>
      </c>
      <c r="AD15" s="240">
        <v>12.004967000000001</v>
      </c>
      <c r="AE15" s="240">
        <v>11.061171613000001</v>
      </c>
      <c r="AF15" s="240">
        <v>11.454253333</v>
      </c>
      <c r="AG15" s="240">
        <v>12.432090968000001</v>
      </c>
      <c r="AH15" s="240">
        <v>12.856195806000001</v>
      </c>
      <c r="AI15" s="240">
        <v>13.428299666999999</v>
      </c>
      <c r="AJ15" s="240">
        <v>12.679321613000001</v>
      </c>
      <c r="AK15" s="240">
        <v>13.616410332999999</v>
      </c>
      <c r="AL15" s="240">
        <v>14.458232258000001</v>
      </c>
      <c r="AM15" s="240">
        <v>14.115564515999999</v>
      </c>
      <c r="AN15" s="240">
        <v>12.944445517</v>
      </c>
      <c r="AO15" s="240">
        <v>11.899353226000001</v>
      </c>
      <c r="AP15" s="240">
        <v>11.897529</v>
      </c>
      <c r="AQ15" s="240">
        <v>11.283488387</v>
      </c>
      <c r="AR15" s="240">
        <v>11.751046000000001</v>
      </c>
      <c r="AS15" s="240">
        <v>12.014321935</v>
      </c>
      <c r="AT15" s="240">
        <v>12.764140322999999</v>
      </c>
      <c r="AU15" s="240">
        <v>12.432921</v>
      </c>
      <c r="AV15" s="240">
        <v>12.706954839</v>
      </c>
      <c r="AW15" s="240">
        <v>13.033225667</v>
      </c>
      <c r="AX15" s="240">
        <v>14.745682903000001</v>
      </c>
      <c r="AY15" s="240">
        <v>14.752505484</v>
      </c>
      <c r="AZ15" s="240">
        <v>13.604547857</v>
      </c>
      <c r="BA15" s="240">
        <v>13.315108387</v>
      </c>
      <c r="BB15" s="240">
        <v>12.143712333</v>
      </c>
      <c r="BC15" s="240">
        <v>11.654944194</v>
      </c>
      <c r="BD15" s="240">
        <v>11.745374333000001</v>
      </c>
      <c r="BE15" s="240">
        <v>12.297859677</v>
      </c>
      <c r="BF15" s="240">
        <v>12.532102258</v>
      </c>
      <c r="BG15" s="240">
        <v>12.09881</v>
      </c>
      <c r="BH15" s="240">
        <v>12.769880000000001</v>
      </c>
      <c r="BI15" s="333">
        <v>13.113</v>
      </c>
      <c r="BJ15" s="333">
        <v>14.3674</v>
      </c>
      <c r="BK15" s="333">
        <v>14.67061</v>
      </c>
      <c r="BL15" s="333">
        <v>13.775119999999999</v>
      </c>
      <c r="BM15" s="333">
        <v>12.94684</v>
      </c>
      <c r="BN15" s="333">
        <v>12.30701</v>
      </c>
      <c r="BO15" s="333">
        <v>11.635770000000001</v>
      </c>
      <c r="BP15" s="333">
        <v>11.71419</v>
      </c>
      <c r="BQ15" s="333">
        <v>12.18042</v>
      </c>
      <c r="BR15" s="333">
        <v>12.47702</v>
      </c>
      <c r="BS15" s="333">
        <v>12.011850000000001</v>
      </c>
      <c r="BT15" s="333">
        <v>12.687900000000001</v>
      </c>
      <c r="BU15" s="333">
        <v>13.034649999999999</v>
      </c>
      <c r="BV15" s="333">
        <v>14.289529999999999</v>
      </c>
    </row>
    <row r="16" spans="1:74" ht="11.1" customHeight="1" x14ac:dyDescent="0.2">
      <c r="A16" s="111" t="s">
        <v>829</v>
      </c>
      <c r="B16" s="205" t="s">
        <v>578</v>
      </c>
      <c r="C16" s="240">
        <v>4251.1237797000003</v>
      </c>
      <c r="D16" s="240">
        <v>4039.7816238999999</v>
      </c>
      <c r="E16" s="240">
        <v>3616.0234031999998</v>
      </c>
      <c r="F16" s="240">
        <v>3184.6950256999999</v>
      </c>
      <c r="G16" s="240">
        <v>3070.6967152000002</v>
      </c>
      <c r="H16" s="240">
        <v>3932.7368783000002</v>
      </c>
      <c r="I16" s="240">
        <v>4640.47577</v>
      </c>
      <c r="J16" s="240">
        <v>4453.7119216000001</v>
      </c>
      <c r="K16" s="240">
        <v>4047.3071943</v>
      </c>
      <c r="L16" s="240">
        <v>3190.0972519000002</v>
      </c>
      <c r="M16" s="240">
        <v>3263.4671979999998</v>
      </c>
      <c r="N16" s="240">
        <v>4160.1955105999996</v>
      </c>
      <c r="O16" s="240">
        <v>4726.1755597000001</v>
      </c>
      <c r="P16" s="240">
        <v>4588.4056442999999</v>
      </c>
      <c r="Q16" s="240">
        <v>3684.9291754999999</v>
      </c>
      <c r="R16" s="240">
        <v>3076.3238342999998</v>
      </c>
      <c r="S16" s="240">
        <v>3087.9602519</v>
      </c>
      <c r="T16" s="240">
        <v>3934.9678933</v>
      </c>
      <c r="U16" s="240">
        <v>4420.2570794000003</v>
      </c>
      <c r="V16" s="240">
        <v>4381.6063428999996</v>
      </c>
      <c r="W16" s="240">
        <v>4024.7115816999999</v>
      </c>
      <c r="X16" s="240">
        <v>3162.5058660999998</v>
      </c>
      <c r="Y16" s="240">
        <v>3316.1923692999999</v>
      </c>
      <c r="Z16" s="240">
        <v>3896.7941989999999</v>
      </c>
      <c r="AA16" s="240">
        <v>4444.0277032000004</v>
      </c>
      <c r="AB16" s="240">
        <v>4422.7757357</v>
      </c>
      <c r="AC16" s="240">
        <v>3779.5842161</v>
      </c>
      <c r="AD16" s="240">
        <v>3006.6395790000001</v>
      </c>
      <c r="AE16" s="240">
        <v>3069.6946094</v>
      </c>
      <c r="AF16" s="240">
        <v>4009.9917850000002</v>
      </c>
      <c r="AG16" s="240">
        <v>4710.9125997000001</v>
      </c>
      <c r="AH16" s="240">
        <v>4661.7788586999995</v>
      </c>
      <c r="AI16" s="240">
        <v>4180.5555430000004</v>
      </c>
      <c r="AJ16" s="240">
        <v>3204.80798</v>
      </c>
      <c r="AK16" s="240">
        <v>3089.2583076999999</v>
      </c>
      <c r="AL16" s="240">
        <v>3602.2721571000002</v>
      </c>
      <c r="AM16" s="240">
        <v>4218.1883065000002</v>
      </c>
      <c r="AN16" s="240">
        <v>3993.8058390000001</v>
      </c>
      <c r="AO16" s="240">
        <v>3229.7707755000001</v>
      </c>
      <c r="AP16" s="240">
        <v>2936.8840687000002</v>
      </c>
      <c r="AQ16" s="240">
        <v>3031.6392403</v>
      </c>
      <c r="AR16" s="240">
        <v>4162.9369047</v>
      </c>
      <c r="AS16" s="240">
        <v>4966.9600010000004</v>
      </c>
      <c r="AT16" s="240">
        <v>5027.4575654999999</v>
      </c>
      <c r="AU16" s="240">
        <v>4303.6958999999997</v>
      </c>
      <c r="AV16" s="240">
        <v>3262.4831726000002</v>
      </c>
      <c r="AW16" s="240">
        <v>3093.2422372999999</v>
      </c>
      <c r="AX16" s="240">
        <v>3898.0587968</v>
      </c>
      <c r="AY16" s="240">
        <v>4161.1877734999998</v>
      </c>
      <c r="AZ16" s="240">
        <v>3612.1776479</v>
      </c>
      <c r="BA16" s="240">
        <v>3329.3452974000002</v>
      </c>
      <c r="BB16" s="240">
        <v>3026.0053809999999</v>
      </c>
      <c r="BC16" s="240">
        <v>3185.6969294</v>
      </c>
      <c r="BD16" s="240">
        <v>4059.2631213</v>
      </c>
      <c r="BE16" s="240">
        <v>4802.0822060999999</v>
      </c>
      <c r="BF16" s="240">
        <v>4572.4269658000003</v>
      </c>
      <c r="BG16" s="240">
        <v>4009.2730099999999</v>
      </c>
      <c r="BH16" s="240">
        <v>3181.24316</v>
      </c>
      <c r="BI16" s="333">
        <v>3192.49</v>
      </c>
      <c r="BJ16" s="333">
        <v>3962.9879999999998</v>
      </c>
      <c r="BK16" s="333">
        <v>4413.5929999999998</v>
      </c>
      <c r="BL16" s="333">
        <v>4216.0950000000003</v>
      </c>
      <c r="BM16" s="333">
        <v>3563.7739999999999</v>
      </c>
      <c r="BN16" s="333">
        <v>3125.0450000000001</v>
      </c>
      <c r="BO16" s="333">
        <v>3188.15</v>
      </c>
      <c r="BP16" s="333">
        <v>4133.0339999999997</v>
      </c>
      <c r="BQ16" s="333">
        <v>4761.393</v>
      </c>
      <c r="BR16" s="333">
        <v>4683.0190000000002</v>
      </c>
      <c r="BS16" s="333">
        <v>4052.3629999999998</v>
      </c>
      <c r="BT16" s="333">
        <v>3123.5639999999999</v>
      </c>
      <c r="BU16" s="333">
        <v>3205.19</v>
      </c>
      <c r="BV16" s="333">
        <v>4125.3239999999996</v>
      </c>
    </row>
    <row r="17" spans="1:74" ht="11.1" customHeight="1" x14ac:dyDescent="0.2">
      <c r="A17" s="111"/>
      <c r="B17" s="113" t="s">
        <v>12</v>
      </c>
      <c r="C17" s="236"/>
      <c r="D17" s="236"/>
      <c r="E17" s="236"/>
      <c r="F17" s="236"/>
      <c r="G17" s="236"/>
      <c r="H17" s="236"/>
      <c r="I17" s="236"/>
      <c r="J17" s="236"/>
      <c r="K17" s="236"/>
      <c r="L17" s="236"/>
      <c r="M17" s="236"/>
      <c r="N17" s="236"/>
      <c r="O17" s="236"/>
      <c r="P17" s="236"/>
      <c r="Q17" s="236"/>
      <c r="R17" s="236"/>
      <c r="S17" s="236"/>
      <c r="T17" s="236"/>
      <c r="U17" s="236"/>
      <c r="V17" s="236"/>
      <c r="W17" s="236"/>
      <c r="X17" s="236"/>
      <c r="Y17" s="236"/>
      <c r="Z17" s="236"/>
      <c r="AA17" s="236"/>
      <c r="AB17" s="236"/>
      <c r="AC17" s="236"/>
      <c r="AD17" s="236"/>
      <c r="AE17" s="236"/>
      <c r="AF17" s="236"/>
      <c r="AG17" s="236"/>
      <c r="AH17" s="236"/>
      <c r="AI17" s="236"/>
      <c r="AJ17" s="236"/>
      <c r="AK17" s="236"/>
      <c r="AL17" s="236"/>
      <c r="AM17" s="236"/>
      <c r="AN17" s="236"/>
      <c r="AO17" s="236"/>
      <c r="AP17" s="236"/>
      <c r="AQ17" s="236"/>
      <c r="AR17" s="236"/>
      <c r="AS17" s="236"/>
      <c r="AT17" s="236"/>
      <c r="AU17" s="236"/>
      <c r="AV17" s="236"/>
      <c r="AW17" s="236"/>
      <c r="AX17" s="236"/>
      <c r="AY17" s="236"/>
      <c r="AZ17" s="236"/>
      <c r="BA17" s="236"/>
      <c r="BB17" s="236"/>
      <c r="BC17" s="236"/>
      <c r="BD17" s="236"/>
      <c r="BE17" s="236"/>
      <c r="BF17" s="236"/>
      <c r="BG17" s="236"/>
      <c r="BH17" s="236"/>
      <c r="BI17" s="372"/>
      <c r="BJ17" s="372"/>
      <c r="BK17" s="372"/>
      <c r="BL17" s="372"/>
      <c r="BM17" s="372"/>
      <c r="BN17" s="372"/>
      <c r="BO17" s="372"/>
      <c r="BP17" s="372"/>
      <c r="BQ17" s="372"/>
      <c r="BR17" s="372"/>
      <c r="BS17" s="372"/>
      <c r="BT17" s="372"/>
      <c r="BU17" s="372"/>
      <c r="BV17" s="372"/>
    </row>
    <row r="18" spans="1:74" ht="11.1" customHeight="1" x14ac:dyDescent="0.2">
      <c r="A18" s="111" t="s">
        <v>809</v>
      </c>
      <c r="B18" s="205" t="s">
        <v>570</v>
      </c>
      <c r="C18" s="240">
        <v>121.66158097</v>
      </c>
      <c r="D18" s="240">
        <v>128.24930286</v>
      </c>
      <c r="E18" s="240">
        <v>115.15265515999999</v>
      </c>
      <c r="F18" s="240">
        <v>113.477402</v>
      </c>
      <c r="G18" s="240">
        <v>112.58502355</v>
      </c>
      <c r="H18" s="240">
        <v>129.38792333000001</v>
      </c>
      <c r="I18" s="240">
        <v>144.28486290000001</v>
      </c>
      <c r="J18" s="240">
        <v>132.40741097</v>
      </c>
      <c r="K18" s="240">
        <v>128.74512999999999</v>
      </c>
      <c r="L18" s="240">
        <v>116.20013032</v>
      </c>
      <c r="M18" s="240">
        <v>115.42608199999999</v>
      </c>
      <c r="N18" s="240">
        <v>120.16625387000001</v>
      </c>
      <c r="O18" s="240">
        <v>148.98061709999999</v>
      </c>
      <c r="P18" s="240">
        <v>157.35917499999999</v>
      </c>
      <c r="Q18" s="240">
        <v>141.01019805999999</v>
      </c>
      <c r="R18" s="240">
        <v>135.61142067</v>
      </c>
      <c r="S18" s="240">
        <v>132.45211774000001</v>
      </c>
      <c r="T18" s="240">
        <v>147.85438866999999</v>
      </c>
      <c r="U18" s="240">
        <v>159.52501355000001</v>
      </c>
      <c r="V18" s="240">
        <v>150.20056581</v>
      </c>
      <c r="W18" s="240">
        <v>155.35405299999999</v>
      </c>
      <c r="X18" s="240">
        <v>139.15450419000001</v>
      </c>
      <c r="Y18" s="240">
        <v>139.55467967000001</v>
      </c>
      <c r="Z18" s="240">
        <v>139.9590771</v>
      </c>
      <c r="AA18" s="240">
        <v>146.32858934999999</v>
      </c>
      <c r="AB18" s="240">
        <v>157.66997107</v>
      </c>
      <c r="AC18" s="240">
        <v>141.88768160999999</v>
      </c>
      <c r="AD18" s="240">
        <v>138.12731966999999</v>
      </c>
      <c r="AE18" s="240">
        <v>130.85264226000001</v>
      </c>
      <c r="AF18" s="240">
        <v>150.38126432999999</v>
      </c>
      <c r="AG18" s="240">
        <v>159.29891065000001</v>
      </c>
      <c r="AH18" s="240">
        <v>161.02950354999999</v>
      </c>
      <c r="AI18" s="240">
        <v>159.763563</v>
      </c>
      <c r="AJ18" s="240">
        <v>139.39484934999999</v>
      </c>
      <c r="AK18" s="240">
        <v>133.90129433000001</v>
      </c>
      <c r="AL18" s="240">
        <v>137.44297194000001</v>
      </c>
      <c r="AM18" s="240">
        <v>143.71999547999999</v>
      </c>
      <c r="AN18" s="240">
        <v>142.57145276</v>
      </c>
      <c r="AO18" s="240">
        <v>136.39995064999999</v>
      </c>
      <c r="AP18" s="240">
        <v>133.111087</v>
      </c>
      <c r="AQ18" s="240">
        <v>127.94272676999999</v>
      </c>
      <c r="AR18" s="240">
        <v>149.52996899999999</v>
      </c>
      <c r="AS18" s="240">
        <v>155.73670032000001</v>
      </c>
      <c r="AT18" s="240">
        <v>166.2576</v>
      </c>
      <c r="AU18" s="240">
        <v>156.98480333000001</v>
      </c>
      <c r="AV18" s="240">
        <v>135.97677999999999</v>
      </c>
      <c r="AW18" s="240">
        <v>131.599906</v>
      </c>
      <c r="AX18" s="240">
        <v>136.36869999999999</v>
      </c>
      <c r="AY18" s="240">
        <v>142.45935903</v>
      </c>
      <c r="AZ18" s="240">
        <v>142.74353070999999</v>
      </c>
      <c r="BA18" s="240">
        <v>135.41406774000001</v>
      </c>
      <c r="BB18" s="240">
        <v>133.48487133</v>
      </c>
      <c r="BC18" s="240">
        <v>126.82301645</v>
      </c>
      <c r="BD18" s="240">
        <v>146.78269166999999</v>
      </c>
      <c r="BE18" s="240">
        <v>154.39234741999999</v>
      </c>
      <c r="BF18" s="240">
        <v>150.7773129</v>
      </c>
      <c r="BG18" s="240">
        <v>150.66739999999999</v>
      </c>
      <c r="BH18" s="240">
        <v>133.00399999999999</v>
      </c>
      <c r="BI18" s="333">
        <v>129.74199999999999</v>
      </c>
      <c r="BJ18" s="333">
        <v>136.32130000000001</v>
      </c>
      <c r="BK18" s="333">
        <v>137.8897</v>
      </c>
      <c r="BL18" s="333">
        <v>143.48099999999999</v>
      </c>
      <c r="BM18" s="333">
        <v>130.84289999999999</v>
      </c>
      <c r="BN18" s="333">
        <v>127.70489999999999</v>
      </c>
      <c r="BO18" s="333">
        <v>124.1071</v>
      </c>
      <c r="BP18" s="333">
        <v>144.5582</v>
      </c>
      <c r="BQ18" s="333">
        <v>154.84909999999999</v>
      </c>
      <c r="BR18" s="333">
        <v>143.48679999999999</v>
      </c>
      <c r="BS18" s="333">
        <v>135.93350000000001</v>
      </c>
      <c r="BT18" s="333">
        <v>126.25320000000001</v>
      </c>
      <c r="BU18" s="333">
        <v>123.97629999999999</v>
      </c>
      <c r="BV18" s="333">
        <v>129.01570000000001</v>
      </c>
    </row>
    <row r="19" spans="1:74" ht="11.1" customHeight="1" x14ac:dyDescent="0.2">
      <c r="A19" s="111" t="s">
        <v>810</v>
      </c>
      <c r="B19" s="187" t="s">
        <v>603</v>
      </c>
      <c r="C19" s="240">
        <v>418.31679322999997</v>
      </c>
      <c r="D19" s="240">
        <v>459.29675714000001</v>
      </c>
      <c r="E19" s="240">
        <v>407.88747031999998</v>
      </c>
      <c r="F19" s="240">
        <v>396.69394667</v>
      </c>
      <c r="G19" s="240">
        <v>395.88177096999999</v>
      </c>
      <c r="H19" s="240">
        <v>450.19736733000002</v>
      </c>
      <c r="I19" s="240">
        <v>492.57097806000002</v>
      </c>
      <c r="J19" s="240">
        <v>475.86944387</v>
      </c>
      <c r="K19" s="240">
        <v>454.97562467</v>
      </c>
      <c r="L19" s="240">
        <v>409.21728612999999</v>
      </c>
      <c r="M19" s="240">
        <v>406.12466899999998</v>
      </c>
      <c r="N19" s="240">
        <v>420.20372806</v>
      </c>
      <c r="O19" s="240">
        <v>437.55661709999998</v>
      </c>
      <c r="P19" s="240">
        <v>470.79638535999999</v>
      </c>
      <c r="Q19" s="240">
        <v>424.89121516</v>
      </c>
      <c r="R19" s="240">
        <v>404.12835667000002</v>
      </c>
      <c r="S19" s="240">
        <v>395.16462483999999</v>
      </c>
      <c r="T19" s="240">
        <v>444.72388367000002</v>
      </c>
      <c r="U19" s="240">
        <v>478.48258128999998</v>
      </c>
      <c r="V19" s="240">
        <v>455.66055581000001</v>
      </c>
      <c r="W19" s="240">
        <v>456.00898833000002</v>
      </c>
      <c r="X19" s="240">
        <v>408.23757354999998</v>
      </c>
      <c r="Y19" s="240">
        <v>403.47341999999998</v>
      </c>
      <c r="Z19" s="240">
        <v>419.69982613000002</v>
      </c>
      <c r="AA19" s="240">
        <v>434.41167710000002</v>
      </c>
      <c r="AB19" s="240">
        <v>472.82869036</v>
      </c>
      <c r="AC19" s="240">
        <v>430.00023484000002</v>
      </c>
      <c r="AD19" s="240">
        <v>401.08102066999999</v>
      </c>
      <c r="AE19" s="240">
        <v>406.63846129000001</v>
      </c>
      <c r="AF19" s="240">
        <v>446.00853999999998</v>
      </c>
      <c r="AG19" s="240">
        <v>476.40010160999998</v>
      </c>
      <c r="AH19" s="240">
        <v>482.32858257999999</v>
      </c>
      <c r="AI19" s="240">
        <v>479.19822667</v>
      </c>
      <c r="AJ19" s="240">
        <v>408.31087323000003</v>
      </c>
      <c r="AK19" s="240">
        <v>401.24821800000001</v>
      </c>
      <c r="AL19" s="240">
        <v>407.33731258</v>
      </c>
      <c r="AM19" s="240">
        <v>422.40847323000003</v>
      </c>
      <c r="AN19" s="240">
        <v>438.69365862000001</v>
      </c>
      <c r="AO19" s="240">
        <v>406.15070419</v>
      </c>
      <c r="AP19" s="240">
        <v>387.97068132999999</v>
      </c>
      <c r="AQ19" s="240">
        <v>393.56138419000001</v>
      </c>
      <c r="AR19" s="240">
        <v>444.18725767000001</v>
      </c>
      <c r="AS19" s="240">
        <v>481.08242418999998</v>
      </c>
      <c r="AT19" s="240">
        <v>500.47224839</v>
      </c>
      <c r="AU19" s="240">
        <v>480.86124000000001</v>
      </c>
      <c r="AV19" s="240">
        <v>409.26862839</v>
      </c>
      <c r="AW19" s="240">
        <v>402.25072899999998</v>
      </c>
      <c r="AX19" s="240">
        <v>412.65161000000001</v>
      </c>
      <c r="AY19" s="240">
        <v>426.82153581</v>
      </c>
      <c r="AZ19" s="240">
        <v>445.65625392999999</v>
      </c>
      <c r="BA19" s="240">
        <v>399.41729226000001</v>
      </c>
      <c r="BB19" s="240">
        <v>391.48886766999999</v>
      </c>
      <c r="BC19" s="240">
        <v>384.32718323</v>
      </c>
      <c r="BD19" s="240">
        <v>437.96127332999998</v>
      </c>
      <c r="BE19" s="240">
        <v>474.0077829</v>
      </c>
      <c r="BF19" s="240">
        <v>462.26585096999997</v>
      </c>
      <c r="BG19" s="240">
        <v>455.86239999999998</v>
      </c>
      <c r="BH19" s="240">
        <v>409.86750000000001</v>
      </c>
      <c r="BI19" s="333">
        <v>396.4264</v>
      </c>
      <c r="BJ19" s="333">
        <v>409.38119999999998</v>
      </c>
      <c r="BK19" s="333">
        <v>419.13780000000003</v>
      </c>
      <c r="BL19" s="333">
        <v>447.38339999999999</v>
      </c>
      <c r="BM19" s="333">
        <v>407.63589999999999</v>
      </c>
      <c r="BN19" s="333">
        <v>391.28309999999999</v>
      </c>
      <c r="BO19" s="333">
        <v>392.03280000000001</v>
      </c>
      <c r="BP19" s="333">
        <v>431.63850000000002</v>
      </c>
      <c r="BQ19" s="333">
        <v>472.99369999999999</v>
      </c>
      <c r="BR19" s="333">
        <v>465.17489999999998</v>
      </c>
      <c r="BS19" s="333">
        <v>442.0847</v>
      </c>
      <c r="BT19" s="333">
        <v>400.64179999999999</v>
      </c>
      <c r="BU19" s="333">
        <v>393.12689999999998</v>
      </c>
      <c r="BV19" s="333">
        <v>404.8519</v>
      </c>
    </row>
    <row r="20" spans="1:74" ht="11.1" customHeight="1" x14ac:dyDescent="0.2">
      <c r="A20" s="111" t="s">
        <v>812</v>
      </c>
      <c r="B20" s="205" t="s">
        <v>571</v>
      </c>
      <c r="C20" s="240">
        <v>492.43371934999999</v>
      </c>
      <c r="D20" s="240">
        <v>501.00304499999999</v>
      </c>
      <c r="E20" s="240">
        <v>478.95183742</v>
      </c>
      <c r="F20" s="240">
        <v>462.29001499999998</v>
      </c>
      <c r="G20" s="240">
        <v>481.00742613</v>
      </c>
      <c r="H20" s="240">
        <v>523.20800267000004</v>
      </c>
      <c r="I20" s="240">
        <v>549.60299902999998</v>
      </c>
      <c r="J20" s="240">
        <v>546.10239903000002</v>
      </c>
      <c r="K20" s="240">
        <v>513.25072899999998</v>
      </c>
      <c r="L20" s="240">
        <v>490.29091484000003</v>
      </c>
      <c r="M20" s="240">
        <v>470.82496900000001</v>
      </c>
      <c r="N20" s="240">
        <v>499.77752161000001</v>
      </c>
      <c r="O20" s="240">
        <v>523.78030032000004</v>
      </c>
      <c r="P20" s="240">
        <v>519.17550714000004</v>
      </c>
      <c r="Q20" s="240">
        <v>488.84558386999998</v>
      </c>
      <c r="R20" s="240">
        <v>458.35539799999998</v>
      </c>
      <c r="S20" s="240">
        <v>474.85867129000002</v>
      </c>
      <c r="T20" s="240">
        <v>536.29964932999997</v>
      </c>
      <c r="U20" s="240">
        <v>527.39555226000004</v>
      </c>
      <c r="V20" s="240">
        <v>538.24536129000001</v>
      </c>
      <c r="W20" s="240">
        <v>507.49825167</v>
      </c>
      <c r="X20" s="240">
        <v>474.22672387</v>
      </c>
      <c r="Y20" s="240">
        <v>479.68170333</v>
      </c>
      <c r="Z20" s="240">
        <v>484.52318774000003</v>
      </c>
      <c r="AA20" s="240">
        <v>511.46493161000001</v>
      </c>
      <c r="AB20" s="240">
        <v>529.79848892999996</v>
      </c>
      <c r="AC20" s="240">
        <v>485.72947128999999</v>
      </c>
      <c r="AD20" s="240">
        <v>457.40758867</v>
      </c>
      <c r="AE20" s="240">
        <v>485.17988129000003</v>
      </c>
      <c r="AF20" s="240">
        <v>526.51621066999996</v>
      </c>
      <c r="AG20" s="240">
        <v>552.30735226000002</v>
      </c>
      <c r="AH20" s="240">
        <v>542.24328032000005</v>
      </c>
      <c r="AI20" s="240">
        <v>531.69134033</v>
      </c>
      <c r="AJ20" s="240">
        <v>475.26048871</v>
      </c>
      <c r="AK20" s="240">
        <v>465.24631399999998</v>
      </c>
      <c r="AL20" s="240">
        <v>469.10693773999998</v>
      </c>
      <c r="AM20" s="240">
        <v>500.33398968</v>
      </c>
      <c r="AN20" s="240">
        <v>495.67210552</v>
      </c>
      <c r="AO20" s="240">
        <v>469.26283096999998</v>
      </c>
      <c r="AP20" s="240">
        <v>462.32565032999997</v>
      </c>
      <c r="AQ20" s="240">
        <v>474.9381429</v>
      </c>
      <c r="AR20" s="240">
        <v>542.77023367000004</v>
      </c>
      <c r="AS20" s="240">
        <v>564.46915129000001</v>
      </c>
      <c r="AT20" s="240">
        <v>594.13501418999999</v>
      </c>
      <c r="AU20" s="240">
        <v>542.53822066999999</v>
      </c>
      <c r="AV20" s="240">
        <v>485.41509031999999</v>
      </c>
      <c r="AW20" s="240">
        <v>467.60251799999998</v>
      </c>
      <c r="AX20" s="240">
        <v>495.93872838999999</v>
      </c>
      <c r="AY20" s="240">
        <v>497.45270097000002</v>
      </c>
      <c r="AZ20" s="240">
        <v>490.86519070999998</v>
      </c>
      <c r="BA20" s="240">
        <v>482.86131710000001</v>
      </c>
      <c r="BB20" s="240">
        <v>452.05943366999998</v>
      </c>
      <c r="BC20" s="240">
        <v>476.03684613000001</v>
      </c>
      <c r="BD20" s="240">
        <v>534.92784700000004</v>
      </c>
      <c r="BE20" s="240">
        <v>554.58406322999997</v>
      </c>
      <c r="BF20" s="240">
        <v>533.64964452000004</v>
      </c>
      <c r="BG20" s="240">
        <v>518.92349999999999</v>
      </c>
      <c r="BH20" s="240">
        <v>469.96460000000002</v>
      </c>
      <c r="BI20" s="333">
        <v>476.8732</v>
      </c>
      <c r="BJ20" s="333">
        <v>491.48200000000003</v>
      </c>
      <c r="BK20" s="333">
        <v>507.38069999999999</v>
      </c>
      <c r="BL20" s="333">
        <v>510.38650000000001</v>
      </c>
      <c r="BM20" s="333">
        <v>480.83629999999999</v>
      </c>
      <c r="BN20" s="333">
        <v>462.19299999999998</v>
      </c>
      <c r="BO20" s="333">
        <v>484.85199999999998</v>
      </c>
      <c r="BP20" s="333">
        <v>523.73500000000001</v>
      </c>
      <c r="BQ20" s="333">
        <v>549.81309999999996</v>
      </c>
      <c r="BR20" s="333">
        <v>548.87919999999997</v>
      </c>
      <c r="BS20" s="333">
        <v>510.95460000000003</v>
      </c>
      <c r="BT20" s="333">
        <v>467.90159999999997</v>
      </c>
      <c r="BU20" s="333">
        <v>474.03930000000003</v>
      </c>
      <c r="BV20" s="333">
        <v>487.24310000000003</v>
      </c>
    </row>
    <row r="21" spans="1:74" ht="11.1" customHeight="1" x14ac:dyDescent="0.2">
      <c r="A21" s="111" t="s">
        <v>813</v>
      </c>
      <c r="B21" s="205" t="s">
        <v>572</v>
      </c>
      <c r="C21" s="240">
        <v>271.41328193999999</v>
      </c>
      <c r="D21" s="240">
        <v>279.88708429000002</v>
      </c>
      <c r="E21" s="240">
        <v>261.84168258</v>
      </c>
      <c r="F21" s="240">
        <v>256.84903632999999</v>
      </c>
      <c r="G21" s="240">
        <v>257.85399805999998</v>
      </c>
      <c r="H21" s="240">
        <v>283.24045833000002</v>
      </c>
      <c r="I21" s="240">
        <v>298.08888903000002</v>
      </c>
      <c r="J21" s="240">
        <v>304.72591419000003</v>
      </c>
      <c r="K21" s="240">
        <v>291.31472200000002</v>
      </c>
      <c r="L21" s="240">
        <v>266.92707258000002</v>
      </c>
      <c r="M21" s="240">
        <v>269.60146233</v>
      </c>
      <c r="N21" s="240">
        <v>278.28326709999999</v>
      </c>
      <c r="O21" s="240">
        <v>284.77835484000002</v>
      </c>
      <c r="P21" s="240">
        <v>292.39871036</v>
      </c>
      <c r="Q21" s="240">
        <v>263.87892452</v>
      </c>
      <c r="R21" s="240">
        <v>253.20446867000001</v>
      </c>
      <c r="S21" s="240">
        <v>261.00004774000001</v>
      </c>
      <c r="T21" s="240">
        <v>287.40642333</v>
      </c>
      <c r="U21" s="240">
        <v>290.34049677000002</v>
      </c>
      <c r="V21" s="240">
        <v>303.61049516000003</v>
      </c>
      <c r="W21" s="240">
        <v>279.52962600000001</v>
      </c>
      <c r="X21" s="240">
        <v>258.90791387000002</v>
      </c>
      <c r="Y21" s="240">
        <v>268.72248232999999</v>
      </c>
      <c r="Z21" s="240">
        <v>268.55554483999998</v>
      </c>
      <c r="AA21" s="240">
        <v>283.93390065</v>
      </c>
      <c r="AB21" s="240">
        <v>293.64354393000002</v>
      </c>
      <c r="AC21" s="240">
        <v>263.25088452</v>
      </c>
      <c r="AD21" s="240">
        <v>254.057975</v>
      </c>
      <c r="AE21" s="240">
        <v>258.84541354999999</v>
      </c>
      <c r="AF21" s="240">
        <v>291.03216932999999</v>
      </c>
      <c r="AG21" s="240">
        <v>309.9495129</v>
      </c>
      <c r="AH21" s="240">
        <v>301.57284226000002</v>
      </c>
      <c r="AI21" s="240">
        <v>298.54257833000003</v>
      </c>
      <c r="AJ21" s="240">
        <v>261.63768032000002</v>
      </c>
      <c r="AK21" s="240">
        <v>263.42649</v>
      </c>
      <c r="AL21" s="240">
        <v>265.23303128999999</v>
      </c>
      <c r="AM21" s="240">
        <v>278.96387709999999</v>
      </c>
      <c r="AN21" s="240">
        <v>278.21088966000002</v>
      </c>
      <c r="AO21" s="240">
        <v>257.29323128999999</v>
      </c>
      <c r="AP21" s="240">
        <v>252.090937</v>
      </c>
      <c r="AQ21" s="240">
        <v>259.82708516000002</v>
      </c>
      <c r="AR21" s="240">
        <v>302.08188933000002</v>
      </c>
      <c r="AS21" s="240">
        <v>310.87718160999998</v>
      </c>
      <c r="AT21" s="240">
        <v>319.34902419000002</v>
      </c>
      <c r="AU21" s="240">
        <v>294.320179</v>
      </c>
      <c r="AV21" s="240">
        <v>268.49728806000002</v>
      </c>
      <c r="AW21" s="240">
        <v>262.74675366999998</v>
      </c>
      <c r="AX21" s="240">
        <v>280.54339677000002</v>
      </c>
      <c r="AY21" s="240">
        <v>279.49909289999999</v>
      </c>
      <c r="AZ21" s="240">
        <v>274.13499464</v>
      </c>
      <c r="BA21" s="240">
        <v>262.75708806</v>
      </c>
      <c r="BB21" s="240">
        <v>254.79478567000001</v>
      </c>
      <c r="BC21" s="240">
        <v>259.43950000000001</v>
      </c>
      <c r="BD21" s="240">
        <v>295.14992432999998</v>
      </c>
      <c r="BE21" s="240">
        <v>316.21638934999999</v>
      </c>
      <c r="BF21" s="240">
        <v>298.12128581000002</v>
      </c>
      <c r="BG21" s="240">
        <v>299.89269999999999</v>
      </c>
      <c r="BH21" s="240">
        <v>272.08280000000002</v>
      </c>
      <c r="BI21" s="333">
        <v>273.86360000000002</v>
      </c>
      <c r="BJ21" s="333">
        <v>280.5215</v>
      </c>
      <c r="BK21" s="333">
        <v>283.70229999999998</v>
      </c>
      <c r="BL21" s="333">
        <v>290.2774</v>
      </c>
      <c r="BM21" s="333">
        <v>266.39280000000002</v>
      </c>
      <c r="BN21" s="333">
        <v>261.06049999999999</v>
      </c>
      <c r="BO21" s="333">
        <v>267.22070000000002</v>
      </c>
      <c r="BP21" s="333">
        <v>302.64389999999997</v>
      </c>
      <c r="BQ21" s="333">
        <v>321.77960000000002</v>
      </c>
      <c r="BR21" s="333">
        <v>312.65609999999998</v>
      </c>
      <c r="BS21" s="333">
        <v>295.1601</v>
      </c>
      <c r="BT21" s="333">
        <v>270.89580000000001</v>
      </c>
      <c r="BU21" s="333">
        <v>272.65210000000002</v>
      </c>
      <c r="BV21" s="333">
        <v>278.54270000000002</v>
      </c>
    </row>
    <row r="22" spans="1:74" ht="11.1" customHeight="1" x14ac:dyDescent="0.2">
      <c r="A22" s="111" t="s">
        <v>814</v>
      </c>
      <c r="B22" s="205" t="s">
        <v>573</v>
      </c>
      <c r="C22" s="240">
        <v>775.42654871000002</v>
      </c>
      <c r="D22" s="240">
        <v>804.18120213999998</v>
      </c>
      <c r="E22" s="240">
        <v>762.61200386999997</v>
      </c>
      <c r="F22" s="240">
        <v>758.42991832999996</v>
      </c>
      <c r="G22" s="240">
        <v>819.30703000000005</v>
      </c>
      <c r="H22" s="240">
        <v>915.65530966999995</v>
      </c>
      <c r="I22" s="240">
        <v>931.79958741999997</v>
      </c>
      <c r="J22" s="240">
        <v>925.26262644999997</v>
      </c>
      <c r="K22" s="240">
        <v>890.48349332999999</v>
      </c>
      <c r="L22" s="240">
        <v>824.16336290000004</v>
      </c>
      <c r="M22" s="240">
        <v>791.24262767000005</v>
      </c>
      <c r="N22" s="240">
        <v>775.70503097000005</v>
      </c>
      <c r="O22" s="240">
        <v>834.66054902999997</v>
      </c>
      <c r="P22" s="240">
        <v>800.97664856999995</v>
      </c>
      <c r="Q22" s="240">
        <v>776.24741871000003</v>
      </c>
      <c r="R22" s="240">
        <v>774.52108899999996</v>
      </c>
      <c r="S22" s="240">
        <v>833.53045386999997</v>
      </c>
      <c r="T22" s="240">
        <v>920.65165366999997</v>
      </c>
      <c r="U22" s="240">
        <v>927.55513226000005</v>
      </c>
      <c r="V22" s="240">
        <v>939.11535709999998</v>
      </c>
      <c r="W22" s="240">
        <v>895.52846499999998</v>
      </c>
      <c r="X22" s="240">
        <v>822.53653548</v>
      </c>
      <c r="Y22" s="240">
        <v>794.98112232999995</v>
      </c>
      <c r="Z22" s="240">
        <v>765.68506935000005</v>
      </c>
      <c r="AA22" s="240">
        <v>809.10166000000004</v>
      </c>
      <c r="AB22" s="240">
        <v>855.87908357000003</v>
      </c>
      <c r="AC22" s="240">
        <v>765.47179000000006</v>
      </c>
      <c r="AD22" s="240">
        <v>797.28383899999994</v>
      </c>
      <c r="AE22" s="240">
        <v>849.02849226000001</v>
      </c>
      <c r="AF22" s="240">
        <v>942.01481466999996</v>
      </c>
      <c r="AG22" s="240">
        <v>957.26464452000005</v>
      </c>
      <c r="AH22" s="240">
        <v>953.59247903000005</v>
      </c>
      <c r="AI22" s="240">
        <v>917.53437367000004</v>
      </c>
      <c r="AJ22" s="240">
        <v>822.63481451999996</v>
      </c>
      <c r="AK22" s="240">
        <v>801.49395566999999</v>
      </c>
      <c r="AL22" s="240">
        <v>778.21851322999999</v>
      </c>
      <c r="AM22" s="240">
        <v>816.59703064999997</v>
      </c>
      <c r="AN22" s="240">
        <v>794.34489552000002</v>
      </c>
      <c r="AO22" s="240">
        <v>766.19807934999994</v>
      </c>
      <c r="AP22" s="240">
        <v>778.02800500000001</v>
      </c>
      <c r="AQ22" s="240">
        <v>822.21971289999999</v>
      </c>
      <c r="AR22" s="240">
        <v>930.97166933000005</v>
      </c>
      <c r="AS22" s="240">
        <v>992.01700581</v>
      </c>
      <c r="AT22" s="240">
        <v>996.57456290000005</v>
      </c>
      <c r="AU22" s="240">
        <v>939.86674732999995</v>
      </c>
      <c r="AV22" s="240">
        <v>817.56748547999996</v>
      </c>
      <c r="AW22" s="240">
        <v>792.94867599999998</v>
      </c>
      <c r="AX22" s="240">
        <v>796.66931193999994</v>
      </c>
      <c r="AY22" s="240">
        <v>775.77480258000003</v>
      </c>
      <c r="AZ22" s="240">
        <v>790.91284464</v>
      </c>
      <c r="BA22" s="240">
        <v>786.86535451999998</v>
      </c>
      <c r="BB22" s="240">
        <v>796.84763167000006</v>
      </c>
      <c r="BC22" s="240">
        <v>839.32883064999999</v>
      </c>
      <c r="BD22" s="240">
        <v>924.49292600000001</v>
      </c>
      <c r="BE22" s="240">
        <v>966.56642581000006</v>
      </c>
      <c r="BF22" s="240">
        <v>959.25335581000002</v>
      </c>
      <c r="BG22" s="240">
        <v>909.16459999999995</v>
      </c>
      <c r="BH22" s="240">
        <v>854.33429999999998</v>
      </c>
      <c r="BI22" s="333">
        <v>804.46929999999998</v>
      </c>
      <c r="BJ22" s="333">
        <v>781.56309999999996</v>
      </c>
      <c r="BK22" s="333">
        <v>810.46069999999997</v>
      </c>
      <c r="BL22" s="333">
        <v>818.13890000000004</v>
      </c>
      <c r="BM22" s="333">
        <v>774.71969999999999</v>
      </c>
      <c r="BN22" s="333">
        <v>789.78420000000006</v>
      </c>
      <c r="BO22" s="333">
        <v>845.04070000000002</v>
      </c>
      <c r="BP22" s="333">
        <v>917.88350000000003</v>
      </c>
      <c r="BQ22" s="333">
        <v>941.06769999999995</v>
      </c>
      <c r="BR22" s="333">
        <v>967.92280000000005</v>
      </c>
      <c r="BS22" s="333">
        <v>907.59209999999996</v>
      </c>
      <c r="BT22" s="333">
        <v>839.80650000000003</v>
      </c>
      <c r="BU22" s="333">
        <v>802.43700000000001</v>
      </c>
      <c r="BV22" s="333">
        <v>784.06439999999998</v>
      </c>
    </row>
    <row r="23" spans="1:74" ht="11.1" customHeight="1" x14ac:dyDescent="0.2">
      <c r="A23" s="111" t="s">
        <v>815</v>
      </c>
      <c r="B23" s="205" t="s">
        <v>574</v>
      </c>
      <c r="C23" s="240">
        <v>230.68263386999999</v>
      </c>
      <c r="D23" s="240">
        <v>243.38371000000001</v>
      </c>
      <c r="E23" s="240">
        <v>219.52936484</v>
      </c>
      <c r="F23" s="240">
        <v>225.41630599999999</v>
      </c>
      <c r="G23" s="240">
        <v>232.44973257999999</v>
      </c>
      <c r="H23" s="240">
        <v>280.21416866999999</v>
      </c>
      <c r="I23" s="240">
        <v>292.45269805999999</v>
      </c>
      <c r="J23" s="240">
        <v>295.00209000000001</v>
      </c>
      <c r="K23" s="240">
        <v>287.25987832999999</v>
      </c>
      <c r="L23" s="240">
        <v>242.76980968000001</v>
      </c>
      <c r="M23" s="240">
        <v>227.16715533000001</v>
      </c>
      <c r="N23" s="240">
        <v>227.54505548</v>
      </c>
      <c r="O23" s="240">
        <v>248.93891355</v>
      </c>
      <c r="P23" s="240">
        <v>255.99963106999999</v>
      </c>
      <c r="Q23" s="240">
        <v>220.30429581000001</v>
      </c>
      <c r="R23" s="240">
        <v>222.28055932999999</v>
      </c>
      <c r="S23" s="240">
        <v>230.90748902999999</v>
      </c>
      <c r="T23" s="240">
        <v>266.73219499999999</v>
      </c>
      <c r="U23" s="240">
        <v>271.09589516</v>
      </c>
      <c r="V23" s="240">
        <v>273.99578935</v>
      </c>
      <c r="W23" s="240">
        <v>277.90358633</v>
      </c>
      <c r="X23" s="240">
        <v>236.40072226000001</v>
      </c>
      <c r="Y23" s="240">
        <v>225.51618432999999</v>
      </c>
      <c r="Z23" s="240">
        <v>222.12517355</v>
      </c>
      <c r="AA23" s="240">
        <v>243.66921644999999</v>
      </c>
      <c r="AB23" s="240">
        <v>257.45956000000001</v>
      </c>
      <c r="AC23" s="240">
        <v>232.07818194000001</v>
      </c>
      <c r="AD23" s="240">
        <v>232.14141799999999</v>
      </c>
      <c r="AE23" s="240">
        <v>239.89252160999999</v>
      </c>
      <c r="AF23" s="240">
        <v>275.885761</v>
      </c>
      <c r="AG23" s="240">
        <v>291.68211484</v>
      </c>
      <c r="AH23" s="240">
        <v>292.66559839000001</v>
      </c>
      <c r="AI23" s="240">
        <v>280.94578967000001</v>
      </c>
      <c r="AJ23" s="240">
        <v>239.18737322999999</v>
      </c>
      <c r="AK23" s="240">
        <v>229.11693567</v>
      </c>
      <c r="AL23" s="240">
        <v>223.68658065</v>
      </c>
      <c r="AM23" s="240">
        <v>234.71388547999999</v>
      </c>
      <c r="AN23" s="240">
        <v>239.15605069</v>
      </c>
      <c r="AO23" s="240">
        <v>220.13469161</v>
      </c>
      <c r="AP23" s="240">
        <v>223.09618233</v>
      </c>
      <c r="AQ23" s="240">
        <v>232.32811000000001</v>
      </c>
      <c r="AR23" s="240">
        <v>272.22525232999999</v>
      </c>
      <c r="AS23" s="240">
        <v>290.83020968</v>
      </c>
      <c r="AT23" s="240">
        <v>300.28712676999999</v>
      </c>
      <c r="AU23" s="240">
        <v>293.88083999999998</v>
      </c>
      <c r="AV23" s="240">
        <v>247.28205452</v>
      </c>
      <c r="AW23" s="240">
        <v>230.94699166999999</v>
      </c>
      <c r="AX23" s="240">
        <v>224.58044097000001</v>
      </c>
      <c r="AY23" s="240">
        <v>230.99422516000001</v>
      </c>
      <c r="AZ23" s="240">
        <v>233.11925786</v>
      </c>
      <c r="BA23" s="240">
        <v>218.82131516000001</v>
      </c>
      <c r="BB23" s="240">
        <v>226.12898799999999</v>
      </c>
      <c r="BC23" s="240">
        <v>234.64763934999999</v>
      </c>
      <c r="BD23" s="240">
        <v>261.10143233000002</v>
      </c>
      <c r="BE23" s="240">
        <v>279.54710452</v>
      </c>
      <c r="BF23" s="240">
        <v>282.22747742000001</v>
      </c>
      <c r="BG23" s="240">
        <v>285.5421</v>
      </c>
      <c r="BH23" s="240">
        <v>246.8109</v>
      </c>
      <c r="BI23" s="333">
        <v>233.5325</v>
      </c>
      <c r="BJ23" s="333">
        <v>229.1</v>
      </c>
      <c r="BK23" s="333">
        <v>242.1103</v>
      </c>
      <c r="BL23" s="333">
        <v>251.55760000000001</v>
      </c>
      <c r="BM23" s="333">
        <v>227.5898</v>
      </c>
      <c r="BN23" s="333">
        <v>231.87469999999999</v>
      </c>
      <c r="BO23" s="333">
        <v>240.79329999999999</v>
      </c>
      <c r="BP23" s="333">
        <v>262.84030000000001</v>
      </c>
      <c r="BQ23" s="333">
        <v>275.46620000000001</v>
      </c>
      <c r="BR23" s="333">
        <v>285.82479999999998</v>
      </c>
      <c r="BS23" s="333">
        <v>288.78640000000001</v>
      </c>
      <c r="BT23" s="333">
        <v>243.6301</v>
      </c>
      <c r="BU23" s="333">
        <v>232.0376</v>
      </c>
      <c r="BV23" s="333">
        <v>228.8759</v>
      </c>
    </row>
    <row r="24" spans="1:74" ht="11.1" customHeight="1" x14ac:dyDescent="0.2">
      <c r="A24" s="111" t="s">
        <v>816</v>
      </c>
      <c r="B24" s="205" t="s">
        <v>575</v>
      </c>
      <c r="C24" s="240">
        <v>469.69005484000002</v>
      </c>
      <c r="D24" s="240">
        <v>484.42896714</v>
      </c>
      <c r="E24" s="240">
        <v>445.98238032</v>
      </c>
      <c r="F24" s="240">
        <v>475.15872867000002</v>
      </c>
      <c r="G24" s="240">
        <v>497.99641355</v>
      </c>
      <c r="H24" s="240">
        <v>583.21732832999999</v>
      </c>
      <c r="I24" s="240">
        <v>607.77722097000003</v>
      </c>
      <c r="J24" s="240">
        <v>620.64727645000005</v>
      </c>
      <c r="K24" s="240">
        <v>617.07787132999999</v>
      </c>
      <c r="L24" s="240">
        <v>547.58908968000003</v>
      </c>
      <c r="M24" s="240">
        <v>489.25887967</v>
      </c>
      <c r="N24" s="240">
        <v>487.91978160999997</v>
      </c>
      <c r="O24" s="240">
        <v>506.74182129000002</v>
      </c>
      <c r="P24" s="240">
        <v>522.14838213999997</v>
      </c>
      <c r="Q24" s="240">
        <v>467.33016580999998</v>
      </c>
      <c r="R24" s="240">
        <v>478.07877732999998</v>
      </c>
      <c r="S24" s="240">
        <v>511.34597710000003</v>
      </c>
      <c r="T24" s="240">
        <v>590.45009067000001</v>
      </c>
      <c r="U24" s="240">
        <v>599.57030354999995</v>
      </c>
      <c r="V24" s="240">
        <v>618.89025484000001</v>
      </c>
      <c r="W24" s="240">
        <v>632.68778832999999</v>
      </c>
      <c r="X24" s="240">
        <v>556.84240225999997</v>
      </c>
      <c r="Y24" s="240">
        <v>489.56877466999998</v>
      </c>
      <c r="Z24" s="240">
        <v>481.79389515999998</v>
      </c>
      <c r="AA24" s="240">
        <v>494.12470065000002</v>
      </c>
      <c r="AB24" s="240">
        <v>507.99537714000002</v>
      </c>
      <c r="AC24" s="240">
        <v>479.28289839000001</v>
      </c>
      <c r="AD24" s="240">
        <v>496.60753467000001</v>
      </c>
      <c r="AE24" s="240">
        <v>490.19245903000001</v>
      </c>
      <c r="AF24" s="240">
        <v>579.28407632999995</v>
      </c>
      <c r="AG24" s="240">
        <v>612.15156290000004</v>
      </c>
      <c r="AH24" s="240">
        <v>623.32491451999999</v>
      </c>
      <c r="AI24" s="240">
        <v>611.23392933000002</v>
      </c>
      <c r="AJ24" s="240">
        <v>545.25584322999998</v>
      </c>
      <c r="AK24" s="240">
        <v>480.87173967000001</v>
      </c>
      <c r="AL24" s="240">
        <v>462.12865677000002</v>
      </c>
      <c r="AM24" s="240">
        <v>479.46417097</v>
      </c>
      <c r="AN24" s="240">
        <v>479.00920414000001</v>
      </c>
      <c r="AO24" s="240">
        <v>460.02134805999998</v>
      </c>
      <c r="AP24" s="240">
        <v>476.19545966999999</v>
      </c>
      <c r="AQ24" s="240">
        <v>495.86386838999999</v>
      </c>
      <c r="AR24" s="240">
        <v>585.32161299999996</v>
      </c>
      <c r="AS24" s="240">
        <v>611.27862160999996</v>
      </c>
      <c r="AT24" s="240">
        <v>634.52841258000001</v>
      </c>
      <c r="AU24" s="240">
        <v>622.72689066999999</v>
      </c>
      <c r="AV24" s="240">
        <v>549.38481322999996</v>
      </c>
      <c r="AW24" s="240">
        <v>503.49520667000002</v>
      </c>
      <c r="AX24" s="240">
        <v>481.28460741999999</v>
      </c>
      <c r="AY24" s="240">
        <v>480.40698935</v>
      </c>
      <c r="AZ24" s="240">
        <v>475.65579429000002</v>
      </c>
      <c r="BA24" s="240">
        <v>474.28392226</v>
      </c>
      <c r="BB24" s="240">
        <v>470.09486299999998</v>
      </c>
      <c r="BC24" s="240">
        <v>521.97946709999997</v>
      </c>
      <c r="BD24" s="240">
        <v>590.43229367000004</v>
      </c>
      <c r="BE24" s="240">
        <v>600.66548580999995</v>
      </c>
      <c r="BF24" s="240">
        <v>607.87358871000004</v>
      </c>
      <c r="BG24" s="240">
        <v>625.34889999999996</v>
      </c>
      <c r="BH24" s="240">
        <v>571.26829999999995</v>
      </c>
      <c r="BI24" s="333">
        <v>508.1003</v>
      </c>
      <c r="BJ24" s="333">
        <v>483.36700000000002</v>
      </c>
      <c r="BK24" s="333">
        <v>500.95479999999998</v>
      </c>
      <c r="BL24" s="333">
        <v>511.24810000000002</v>
      </c>
      <c r="BM24" s="333">
        <v>479.80290000000002</v>
      </c>
      <c r="BN24" s="333">
        <v>501.70049999999998</v>
      </c>
      <c r="BO24" s="333">
        <v>521.82650000000001</v>
      </c>
      <c r="BP24" s="333">
        <v>595.10199999999998</v>
      </c>
      <c r="BQ24" s="333">
        <v>602.26220000000001</v>
      </c>
      <c r="BR24" s="333">
        <v>622.92560000000003</v>
      </c>
      <c r="BS24" s="333">
        <v>634.65369999999996</v>
      </c>
      <c r="BT24" s="333">
        <v>563.79510000000005</v>
      </c>
      <c r="BU24" s="333">
        <v>514.97709999999995</v>
      </c>
      <c r="BV24" s="333">
        <v>498.8349</v>
      </c>
    </row>
    <row r="25" spans="1:74" ht="11.1" customHeight="1" x14ac:dyDescent="0.2">
      <c r="A25" s="111" t="s">
        <v>817</v>
      </c>
      <c r="B25" s="205" t="s">
        <v>576</v>
      </c>
      <c r="C25" s="240">
        <v>241.94574581000001</v>
      </c>
      <c r="D25" s="240">
        <v>247.8228575</v>
      </c>
      <c r="E25" s="240">
        <v>233.90110644999999</v>
      </c>
      <c r="F25" s="240">
        <v>245.853959</v>
      </c>
      <c r="G25" s="240">
        <v>256.66974902999999</v>
      </c>
      <c r="H25" s="240">
        <v>287.88326567000001</v>
      </c>
      <c r="I25" s="240">
        <v>291.31655194000001</v>
      </c>
      <c r="J25" s="240">
        <v>297.81781581000001</v>
      </c>
      <c r="K25" s="240">
        <v>275.61461932999998</v>
      </c>
      <c r="L25" s="240">
        <v>243.45157645</v>
      </c>
      <c r="M25" s="240">
        <v>243.00835566999999</v>
      </c>
      <c r="N25" s="240">
        <v>245.42771612999999</v>
      </c>
      <c r="O25" s="240">
        <v>238.74373613</v>
      </c>
      <c r="P25" s="240">
        <v>242.87916856999999</v>
      </c>
      <c r="Q25" s="240">
        <v>235.79272516</v>
      </c>
      <c r="R25" s="240">
        <v>239.93411</v>
      </c>
      <c r="S25" s="240">
        <v>256.42299322999997</v>
      </c>
      <c r="T25" s="240">
        <v>275.91181332999997</v>
      </c>
      <c r="U25" s="240">
        <v>294.06478548000001</v>
      </c>
      <c r="V25" s="240">
        <v>284.20819225999998</v>
      </c>
      <c r="W25" s="240">
        <v>280.78887166999999</v>
      </c>
      <c r="X25" s="240">
        <v>250.88912676999999</v>
      </c>
      <c r="Y25" s="240">
        <v>245.577935</v>
      </c>
      <c r="Z25" s="240">
        <v>240.88806742</v>
      </c>
      <c r="AA25" s="240">
        <v>241.96387257999999</v>
      </c>
      <c r="AB25" s="240">
        <v>246.24464678999999</v>
      </c>
      <c r="AC25" s="240">
        <v>238.15574323000001</v>
      </c>
      <c r="AD25" s="240">
        <v>242.98789933</v>
      </c>
      <c r="AE25" s="240">
        <v>248.30691612999999</v>
      </c>
      <c r="AF25" s="240">
        <v>282.51581533000001</v>
      </c>
      <c r="AG25" s="240">
        <v>288.57479870999998</v>
      </c>
      <c r="AH25" s="240">
        <v>302.46848096999997</v>
      </c>
      <c r="AI25" s="240">
        <v>283.54162867000002</v>
      </c>
      <c r="AJ25" s="240">
        <v>255.82164097</v>
      </c>
      <c r="AK25" s="240">
        <v>243.15026499999999</v>
      </c>
      <c r="AL25" s="240">
        <v>244.70082644999999</v>
      </c>
      <c r="AM25" s="240">
        <v>242.08775645</v>
      </c>
      <c r="AN25" s="240">
        <v>242.34484103</v>
      </c>
      <c r="AO25" s="240">
        <v>237.10330644999999</v>
      </c>
      <c r="AP25" s="240">
        <v>237.950121</v>
      </c>
      <c r="AQ25" s="240">
        <v>247.39140806</v>
      </c>
      <c r="AR25" s="240">
        <v>288.02151199999997</v>
      </c>
      <c r="AS25" s="240">
        <v>301.56071613</v>
      </c>
      <c r="AT25" s="240">
        <v>294.93814644999998</v>
      </c>
      <c r="AU25" s="240">
        <v>273.99641133</v>
      </c>
      <c r="AV25" s="240">
        <v>258.79104934999998</v>
      </c>
      <c r="AW25" s="240">
        <v>242.086253</v>
      </c>
      <c r="AX25" s="240">
        <v>248.94825742</v>
      </c>
      <c r="AY25" s="240">
        <v>246.93181806000001</v>
      </c>
      <c r="AZ25" s="240">
        <v>248.62353679</v>
      </c>
      <c r="BA25" s="240">
        <v>243.21285484000001</v>
      </c>
      <c r="BB25" s="240">
        <v>243.77736200000001</v>
      </c>
      <c r="BC25" s="240">
        <v>255.21915483999999</v>
      </c>
      <c r="BD25" s="240">
        <v>296.03310966999999</v>
      </c>
      <c r="BE25" s="240">
        <v>309.11792677</v>
      </c>
      <c r="BF25" s="240">
        <v>306.79492128999999</v>
      </c>
      <c r="BG25" s="240">
        <v>282.48379999999997</v>
      </c>
      <c r="BH25" s="240">
        <v>253.6636</v>
      </c>
      <c r="BI25" s="333">
        <v>247.3818</v>
      </c>
      <c r="BJ25" s="333">
        <v>248.3801</v>
      </c>
      <c r="BK25" s="333">
        <v>245.85339999999999</v>
      </c>
      <c r="BL25" s="333">
        <v>251.36060000000001</v>
      </c>
      <c r="BM25" s="333">
        <v>242.23580000000001</v>
      </c>
      <c r="BN25" s="333">
        <v>247.94239999999999</v>
      </c>
      <c r="BO25" s="333">
        <v>259.71319999999997</v>
      </c>
      <c r="BP25" s="333">
        <v>297.72980000000001</v>
      </c>
      <c r="BQ25" s="333">
        <v>315.32600000000002</v>
      </c>
      <c r="BR25" s="333">
        <v>309.15699999999998</v>
      </c>
      <c r="BS25" s="333">
        <v>288.6583</v>
      </c>
      <c r="BT25" s="333">
        <v>255.61779999999999</v>
      </c>
      <c r="BU25" s="333">
        <v>250.50149999999999</v>
      </c>
      <c r="BV25" s="333">
        <v>251.65049999999999</v>
      </c>
    </row>
    <row r="26" spans="1:74" ht="11.1" customHeight="1" x14ac:dyDescent="0.2">
      <c r="A26" s="111" t="s">
        <v>818</v>
      </c>
      <c r="B26" s="205" t="s">
        <v>258</v>
      </c>
      <c r="C26" s="240">
        <v>437.03263484000001</v>
      </c>
      <c r="D26" s="240">
        <v>442.39384928999999</v>
      </c>
      <c r="E26" s="240">
        <v>413.31925774000001</v>
      </c>
      <c r="F26" s="240">
        <v>429.25256532999998</v>
      </c>
      <c r="G26" s="240">
        <v>435.76489128999998</v>
      </c>
      <c r="H26" s="240">
        <v>444.44980533</v>
      </c>
      <c r="I26" s="240">
        <v>482.35152128999999</v>
      </c>
      <c r="J26" s="240">
        <v>483.96872934999999</v>
      </c>
      <c r="K26" s="240">
        <v>471.27716466999999</v>
      </c>
      <c r="L26" s="240">
        <v>452.59250226</v>
      </c>
      <c r="M26" s="240">
        <v>416.58199033</v>
      </c>
      <c r="N26" s="240">
        <v>435.71251129000001</v>
      </c>
      <c r="O26" s="240">
        <v>432.70862323</v>
      </c>
      <c r="P26" s="240">
        <v>447.86236214000002</v>
      </c>
      <c r="Q26" s="240">
        <v>416.45568902999997</v>
      </c>
      <c r="R26" s="240">
        <v>433.24051366999998</v>
      </c>
      <c r="S26" s="240">
        <v>426.13650000000001</v>
      </c>
      <c r="T26" s="240">
        <v>461.53780899999998</v>
      </c>
      <c r="U26" s="240">
        <v>482.16546258</v>
      </c>
      <c r="V26" s="240">
        <v>471.21183547999999</v>
      </c>
      <c r="W26" s="240">
        <v>499.35225566999998</v>
      </c>
      <c r="X26" s="240">
        <v>481.95863613</v>
      </c>
      <c r="Y26" s="240">
        <v>411.16794666999999</v>
      </c>
      <c r="Z26" s="240">
        <v>446.61125806000001</v>
      </c>
      <c r="AA26" s="240">
        <v>419.87671516</v>
      </c>
      <c r="AB26" s="240">
        <v>428.55438643000002</v>
      </c>
      <c r="AC26" s="240">
        <v>425.73698676999999</v>
      </c>
      <c r="AD26" s="240">
        <v>436.439998</v>
      </c>
      <c r="AE26" s="240">
        <v>404.80793032000003</v>
      </c>
      <c r="AF26" s="240">
        <v>466.11246967</v>
      </c>
      <c r="AG26" s="240">
        <v>481.27117419000001</v>
      </c>
      <c r="AH26" s="240">
        <v>470.10436902999999</v>
      </c>
      <c r="AI26" s="240">
        <v>493.82635099999999</v>
      </c>
      <c r="AJ26" s="240">
        <v>475.71723322999998</v>
      </c>
      <c r="AK26" s="240">
        <v>435.94685399999997</v>
      </c>
      <c r="AL26" s="240">
        <v>441.91713838999999</v>
      </c>
      <c r="AM26" s="240">
        <v>410.09805548000003</v>
      </c>
      <c r="AN26" s="240">
        <v>420.84729828000002</v>
      </c>
      <c r="AO26" s="240">
        <v>424.54278515999999</v>
      </c>
      <c r="AP26" s="240">
        <v>415.64794867000001</v>
      </c>
      <c r="AQ26" s="240">
        <v>410.98006967999999</v>
      </c>
      <c r="AR26" s="240">
        <v>458.33509033000001</v>
      </c>
      <c r="AS26" s="240">
        <v>445.98436419000001</v>
      </c>
      <c r="AT26" s="240">
        <v>502.10984000000002</v>
      </c>
      <c r="AU26" s="240">
        <v>477.106898</v>
      </c>
      <c r="AV26" s="240">
        <v>435.84518516000003</v>
      </c>
      <c r="AW26" s="240">
        <v>431.90086000000002</v>
      </c>
      <c r="AX26" s="240">
        <v>440.56706387000003</v>
      </c>
      <c r="AY26" s="240">
        <v>427.20110484000003</v>
      </c>
      <c r="AZ26" s="240">
        <v>434.37916179000001</v>
      </c>
      <c r="BA26" s="240">
        <v>431.71297484000002</v>
      </c>
      <c r="BB26" s="240">
        <v>400.85815532999999</v>
      </c>
      <c r="BC26" s="240">
        <v>427.42768547999998</v>
      </c>
      <c r="BD26" s="240">
        <v>465.17021767</v>
      </c>
      <c r="BE26" s="240">
        <v>459.74948903000001</v>
      </c>
      <c r="BF26" s="240">
        <v>499.34986709999998</v>
      </c>
      <c r="BG26" s="240">
        <v>507.13470000000001</v>
      </c>
      <c r="BH26" s="240">
        <v>497.24610000000001</v>
      </c>
      <c r="BI26" s="333">
        <v>423.78339999999997</v>
      </c>
      <c r="BJ26" s="333">
        <v>437.40609999999998</v>
      </c>
      <c r="BK26" s="333">
        <v>424.339</v>
      </c>
      <c r="BL26" s="333">
        <v>432.57859999999999</v>
      </c>
      <c r="BM26" s="333">
        <v>417.20670000000001</v>
      </c>
      <c r="BN26" s="333">
        <v>417.85640000000001</v>
      </c>
      <c r="BO26" s="333">
        <v>411.01940000000002</v>
      </c>
      <c r="BP26" s="333">
        <v>463.4948</v>
      </c>
      <c r="BQ26" s="333">
        <v>444.00319999999999</v>
      </c>
      <c r="BR26" s="333">
        <v>474.93799999999999</v>
      </c>
      <c r="BS26" s="333">
        <v>481.51830000000001</v>
      </c>
      <c r="BT26" s="333">
        <v>474.92320000000001</v>
      </c>
      <c r="BU26" s="333">
        <v>403.23360000000002</v>
      </c>
      <c r="BV26" s="333">
        <v>425.88440000000003</v>
      </c>
    </row>
    <row r="27" spans="1:74" ht="11.1" customHeight="1" x14ac:dyDescent="0.2">
      <c r="A27" s="111" t="s">
        <v>830</v>
      </c>
      <c r="B27" s="205" t="s">
        <v>259</v>
      </c>
      <c r="C27" s="240">
        <v>16.517864839000001</v>
      </c>
      <c r="D27" s="240">
        <v>17.054449999999999</v>
      </c>
      <c r="E27" s="240">
        <v>16.027354839000001</v>
      </c>
      <c r="F27" s="240">
        <v>16.409516</v>
      </c>
      <c r="G27" s="240">
        <v>16.374481613</v>
      </c>
      <c r="H27" s="240">
        <v>16.226800999999998</v>
      </c>
      <c r="I27" s="240">
        <v>16.547464516000002</v>
      </c>
      <c r="J27" s="240">
        <v>17.011595805999999</v>
      </c>
      <c r="K27" s="240">
        <v>16.924819667000001</v>
      </c>
      <c r="L27" s="240">
        <v>16.689273226000001</v>
      </c>
      <c r="M27" s="240">
        <v>16.913101333</v>
      </c>
      <c r="N27" s="240">
        <v>17.723811935000001</v>
      </c>
      <c r="O27" s="240">
        <v>16.204818710000001</v>
      </c>
      <c r="P27" s="240">
        <v>17.284118213999999</v>
      </c>
      <c r="Q27" s="240">
        <v>15.820776452</v>
      </c>
      <c r="R27" s="240">
        <v>15.943636333000001</v>
      </c>
      <c r="S27" s="240">
        <v>15.779477096999999</v>
      </c>
      <c r="T27" s="240">
        <v>15.849774332999999</v>
      </c>
      <c r="U27" s="240">
        <v>16.067584516</v>
      </c>
      <c r="V27" s="240">
        <v>16.571389676999999</v>
      </c>
      <c r="W27" s="240">
        <v>16.975203333</v>
      </c>
      <c r="X27" s="240">
        <v>16.752406451999999</v>
      </c>
      <c r="Y27" s="240">
        <v>16.604730332999999</v>
      </c>
      <c r="Z27" s="240">
        <v>16.295817742000001</v>
      </c>
      <c r="AA27" s="240">
        <v>15.758846774</v>
      </c>
      <c r="AB27" s="240">
        <v>17.157549642999999</v>
      </c>
      <c r="AC27" s="240">
        <v>15.699147097000001</v>
      </c>
      <c r="AD27" s="240">
        <v>16.125335667000002</v>
      </c>
      <c r="AE27" s="240">
        <v>15.46991871</v>
      </c>
      <c r="AF27" s="240">
        <v>15.919586000000001</v>
      </c>
      <c r="AG27" s="240">
        <v>16.398321934999998</v>
      </c>
      <c r="AH27" s="240">
        <v>16.441642903000002</v>
      </c>
      <c r="AI27" s="240">
        <v>16.902431666999998</v>
      </c>
      <c r="AJ27" s="240">
        <v>16.182027419000001</v>
      </c>
      <c r="AK27" s="240">
        <v>16.939252</v>
      </c>
      <c r="AL27" s="240">
        <v>16.338593871</v>
      </c>
      <c r="AM27" s="240">
        <v>15.793502903</v>
      </c>
      <c r="AN27" s="240">
        <v>16.630286897000001</v>
      </c>
      <c r="AO27" s="240">
        <v>15.788173548</v>
      </c>
      <c r="AP27" s="240">
        <v>15.725434667</v>
      </c>
      <c r="AQ27" s="240">
        <v>15.603390644999999</v>
      </c>
      <c r="AR27" s="240">
        <v>15.667914</v>
      </c>
      <c r="AS27" s="240">
        <v>16.001206452000002</v>
      </c>
      <c r="AT27" s="240">
        <v>16.440879355</v>
      </c>
      <c r="AU27" s="240">
        <v>16.427644000000001</v>
      </c>
      <c r="AV27" s="240">
        <v>16.050838386999999</v>
      </c>
      <c r="AW27" s="240">
        <v>16.226424667</v>
      </c>
      <c r="AX27" s="240">
        <v>16.243188387</v>
      </c>
      <c r="AY27" s="240">
        <v>15.830019676999999</v>
      </c>
      <c r="AZ27" s="240">
        <v>16.683730357000002</v>
      </c>
      <c r="BA27" s="240">
        <v>15.988869032</v>
      </c>
      <c r="BB27" s="240">
        <v>15.984686999999999</v>
      </c>
      <c r="BC27" s="240">
        <v>15.31988129</v>
      </c>
      <c r="BD27" s="240">
        <v>15.556520333</v>
      </c>
      <c r="BE27" s="240">
        <v>15.772452581</v>
      </c>
      <c r="BF27" s="240">
        <v>16.361236129000002</v>
      </c>
      <c r="BG27" s="240">
        <v>16.570910000000001</v>
      </c>
      <c r="BH27" s="240">
        <v>16.448799999999999</v>
      </c>
      <c r="BI27" s="333">
        <v>16.502369999999999</v>
      </c>
      <c r="BJ27" s="333">
        <v>16.356940000000002</v>
      </c>
      <c r="BK27" s="333">
        <v>15.7615</v>
      </c>
      <c r="BL27" s="333">
        <v>16.643239999999999</v>
      </c>
      <c r="BM27" s="333">
        <v>15.44755</v>
      </c>
      <c r="BN27" s="333">
        <v>15.62166</v>
      </c>
      <c r="BO27" s="333">
        <v>15.36375</v>
      </c>
      <c r="BP27" s="333">
        <v>15.54217</v>
      </c>
      <c r="BQ27" s="333">
        <v>15.83061</v>
      </c>
      <c r="BR27" s="333">
        <v>16.346730000000001</v>
      </c>
      <c r="BS27" s="333">
        <v>16.55179</v>
      </c>
      <c r="BT27" s="333">
        <v>16.42897</v>
      </c>
      <c r="BU27" s="333">
        <v>16.481999999999999</v>
      </c>
      <c r="BV27" s="333">
        <v>16.335750000000001</v>
      </c>
    </row>
    <row r="28" spans="1:74" ht="11.1" customHeight="1" x14ac:dyDescent="0.2">
      <c r="A28" s="111" t="s">
        <v>831</v>
      </c>
      <c r="B28" s="205" t="s">
        <v>578</v>
      </c>
      <c r="C28" s="240">
        <v>3475.1208584000001</v>
      </c>
      <c r="D28" s="240">
        <v>3607.7012254000001</v>
      </c>
      <c r="E28" s="240">
        <v>3355.2051135000002</v>
      </c>
      <c r="F28" s="240">
        <v>3379.8313932999999</v>
      </c>
      <c r="G28" s="240">
        <v>3505.8905168000001</v>
      </c>
      <c r="H28" s="240">
        <v>3913.6804302999999</v>
      </c>
      <c r="I28" s="240">
        <v>4106.7927731999998</v>
      </c>
      <c r="J28" s="240">
        <v>4098.8153019000001</v>
      </c>
      <c r="K28" s="240">
        <v>3946.9240522999999</v>
      </c>
      <c r="L28" s="240">
        <v>3609.8910181000001</v>
      </c>
      <c r="M28" s="240">
        <v>3446.1492923000001</v>
      </c>
      <c r="N28" s="240">
        <v>3508.4646781000001</v>
      </c>
      <c r="O28" s="240">
        <v>3673.0943513000002</v>
      </c>
      <c r="P28" s="240">
        <v>3726.8800885999999</v>
      </c>
      <c r="Q28" s="240">
        <v>3450.5769925999998</v>
      </c>
      <c r="R28" s="240">
        <v>3415.2983297000001</v>
      </c>
      <c r="S28" s="240">
        <v>3537.5983519000001</v>
      </c>
      <c r="T28" s="240">
        <v>3947.4176809999999</v>
      </c>
      <c r="U28" s="240">
        <v>4046.2628073999999</v>
      </c>
      <c r="V28" s="240">
        <v>4051.7097967999998</v>
      </c>
      <c r="W28" s="240">
        <v>4001.6270893000001</v>
      </c>
      <c r="X28" s="240">
        <v>3645.9065448000001</v>
      </c>
      <c r="Y28" s="240">
        <v>3474.8489786999999</v>
      </c>
      <c r="Z28" s="240">
        <v>3486.1369171000001</v>
      </c>
      <c r="AA28" s="240">
        <v>3600.6341103</v>
      </c>
      <c r="AB28" s="240">
        <v>3767.2312978999998</v>
      </c>
      <c r="AC28" s="240">
        <v>3477.2930197000001</v>
      </c>
      <c r="AD28" s="240">
        <v>3472.2599286999998</v>
      </c>
      <c r="AE28" s="240">
        <v>3529.2146364999999</v>
      </c>
      <c r="AF28" s="240">
        <v>3975.6707072999998</v>
      </c>
      <c r="AG28" s="240">
        <v>4145.2984944999998</v>
      </c>
      <c r="AH28" s="240">
        <v>4145.7716934999999</v>
      </c>
      <c r="AI28" s="240">
        <v>4073.1802123000002</v>
      </c>
      <c r="AJ28" s="240">
        <v>3639.4028241999999</v>
      </c>
      <c r="AK28" s="240">
        <v>3471.3413182999998</v>
      </c>
      <c r="AL28" s="240">
        <v>3446.1105628999999</v>
      </c>
      <c r="AM28" s="240">
        <v>3544.1807374</v>
      </c>
      <c r="AN28" s="240">
        <v>3547.4806831000001</v>
      </c>
      <c r="AO28" s="240">
        <v>3392.8951013000001</v>
      </c>
      <c r="AP28" s="240">
        <v>3382.1415069999998</v>
      </c>
      <c r="AQ28" s="240">
        <v>3480.6558986999999</v>
      </c>
      <c r="AR28" s="240">
        <v>3989.1124006999999</v>
      </c>
      <c r="AS28" s="240">
        <v>4169.8375813000002</v>
      </c>
      <c r="AT28" s="240">
        <v>4325.0928548000002</v>
      </c>
      <c r="AU28" s="240">
        <v>4098.7098742999997</v>
      </c>
      <c r="AV28" s="240">
        <v>3624.0792129000001</v>
      </c>
      <c r="AW28" s="240">
        <v>3481.8043186999998</v>
      </c>
      <c r="AX28" s="240">
        <v>3533.7953051999998</v>
      </c>
      <c r="AY28" s="240">
        <v>3523.3716484000001</v>
      </c>
      <c r="AZ28" s="240">
        <v>3552.7742957</v>
      </c>
      <c r="BA28" s="240">
        <v>3451.3350558000002</v>
      </c>
      <c r="BB28" s="240">
        <v>3385.5196452999999</v>
      </c>
      <c r="BC28" s="240">
        <v>3540.5492045000001</v>
      </c>
      <c r="BD28" s="240">
        <v>3967.608236</v>
      </c>
      <c r="BE28" s="240">
        <v>4130.6194673999998</v>
      </c>
      <c r="BF28" s="240">
        <v>4116.6745406</v>
      </c>
      <c r="BG28" s="240">
        <v>4051.5910100000001</v>
      </c>
      <c r="BH28" s="240">
        <v>3724.6909000000001</v>
      </c>
      <c r="BI28" s="333">
        <v>3510.6750000000002</v>
      </c>
      <c r="BJ28" s="333">
        <v>3513.8789999999999</v>
      </c>
      <c r="BK28" s="333">
        <v>3587.59</v>
      </c>
      <c r="BL28" s="333">
        <v>3673.0549999999998</v>
      </c>
      <c r="BM28" s="333">
        <v>3442.71</v>
      </c>
      <c r="BN28" s="333">
        <v>3447.0210000000002</v>
      </c>
      <c r="BO28" s="333">
        <v>3561.9690000000001</v>
      </c>
      <c r="BP28" s="333">
        <v>3955.1680000000001</v>
      </c>
      <c r="BQ28" s="333">
        <v>4093.3910000000001</v>
      </c>
      <c r="BR28" s="333">
        <v>4147.3119999999999</v>
      </c>
      <c r="BS28" s="333">
        <v>4001.893</v>
      </c>
      <c r="BT28" s="333">
        <v>3659.8939999999998</v>
      </c>
      <c r="BU28" s="333">
        <v>3483.4630000000002</v>
      </c>
      <c r="BV28" s="333">
        <v>3505.299</v>
      </c>
    </row>
    <row r="29" spans="1:74" ht="11.1" customHeight="1" x14ac:dyDescent="0.2">
      <c r="A29" s="111"/>
      <c r="B29" s="113" t="s">
        <v>33</v>
      </c>
      <c r="C29" s="236"/>
      <c r="D29" s="236"/>
      <c r="E29" s="236"/>
      <c r="F29" s="236"/>
      <c r="G29" s="236"/>
      <c r="H29" s="236"/>
      <c r="I29" s="236"/>
      <c r="J29" s="236"/>
      <c r="K29" s="236"/>
      <c r="L29" s="236"/>
      <c r="M29" s="236"/>
      <c r="N29" s="236"/>
      <c r="O29" s="236"/>
      <c r="P29" s="236"/>
      <c r="Q29" s="236"/>
      <c r="R29" s="236"/>
      <c r="S29" s="236"/>
      <c r="T29" s="236"/>
      <c r="U29" s="236"/>
      <c r="V29" s="236"/>
      <c r="W29" s="236"/>
      <c r="X29" s="236"/>
      <c r="Y29" s="236"/>
      <c r="Z29" s="236"/>
      <c r="AA29" s="236"/>
      <c r="AB29" s="236"/>
      <c r="AC29" s="236"/>
      <c r="AD29" s="236"/>
      <c r="AE29" s="236"/>
      <c r="AF29" s="236"/>
      <c r="AG29" s="236"/>
      <c r="AH29" s="236"/>
      <c r="AI29" s="236"/>
      <c r="AJ29" s="236"/>
      <c r="AK29" s="236"/>
      <c r="AL29" s="236"/>
      <c r="AM29" s="236"/>
      <c r="AN29" s="236"/>
      <c r="AO29" s="236"/>
      <c r="AP29" s="236"/>
      <c r="AQ29" s="236"/>
      <c r="AR29" s="236"/>
      <c r="AS29" s="236"/>
      <c r="AT29" s="236"/>
      <c r="AU29" s="236"/>
      <c r="AV29" s="236"/>
      <c r="AW29" s="236"/>
      <c r="AX29" s="236"/>
      <c r="AY29" s="236"/>
      <c r="AZ29" s="236"/>
      <c r="BA29" s="236"/>
      <c r="BB29" s="236"/>
      <c r="BC29" s="236"/>
      <c r="BD29" s="236"/>
      <c r="BE29" s="236"/>
      <c r="BF29" s="236"/>
      <c r="BG29" s="236"/>
      <c r="BH29" s="236"/>
      <c r="BI29" s="372"/>
      <c r="BJ29" s="372"/>
      <c r="BK29" s="372"/>
      <c r="BL29" s="372"/>
      <c r="BM29" s="372"/>
      <c r="BN29" s="372"/>
      <c r="BO29" s="372"/>
      <c r="BP29" s="372"/>
      <c r="BQ29" s="372"/>
      <c r="BR29" s="372"/>
      <c r="BS29" s="372"/>
      <c r="BT29" s="372"/>
      <c r="BU29" s="372"/>
      <c r="BV29" s="372"/>
    </row>
    <row r="30" spans="1:74" ht="11.1" customHeight="1" x14ac:dyDescent="0.2">
      <c r="A30" s="111" t="s">
        <v>819</v>
      </c>
      <c r="B30" s="205" t="s">
        <v>570</v>
      </c>
      <c r="C30" s="240">
        <v>73.184688065000003</v>
      </c>
      <c r="D30" s="240">
        <v>78.631416786000003</v>
      </c>
      <c r="E30" s="240">
        <v>71.798460645000006</v>
      </c>
      <c r="F30" s="240">
        <v>74.389045999999993</v>
      </c>
      <c r="G30" s="240">
        <v>73.151979354999995</v>
      </c>
      <c r="H30" s="240">
        <v>77.262512333000004</v>
      </c>
      <c r="I30" s="240">
        <v>81.894760000000005</v>
      </c>
      <c r="J30" s="240">
        <v>78.102388065</v>
      </c>
      <c r="K30" s="240">
        <v>79.359330999999997</v>
      </c>
      <c r="L30" s="240">
        <v>73.026150645000001</v>
      </c>
      <c r="M30" s="240">
        <v>72.091735333000003</v>
      </c>
      <c r="N30" s="240">
        <v>70.683206773999999</v>
      </c>
      <c r="O30" s="240">
        <v>49.186399999999999</v>
      </c>
      <c r="P30" s="240">
        <v>53.378075357</v>
      </c>
      <c r="Q30" s="240">
        <v>50.126160323000001</v>
      </c>
      <c r="R30" s="240">
        <v>51.105955000000002</v>
      </c>
      <c r="S30" s="240">
        <v>50.627939355000002</v>
      </c>
      <c r="T30" s="240">
        <v>53.389336999999998</v>
      </c>
      <c r="U30" s="240">
        <v>54.283130968000002</v>
      </c>
      <c r="V30" s="240">
        <v>56.384354193999997</v>
      </c>
      <c r="W30" s="240">
        <v>53.172728333000002</v>
      </c>
      <c r="X30" s="240">
        <v>52.799747418999999</v>
      </c>
      <c r="Y30" s="240">
        <v>53.890611333000003</v>
      </c>
      <c r="Z30" s="240">
        <v>50.01446129</v>
      </c>
      <c r="AA30" s="240">
        <v>47.890173548</v>
      </c>
      <c r="AB30" s="240">
        <v>52.221447499999996</v>
      </c>
      <c r="AC30" s="240">
        <v>47.142878064999998</v>
      </c>
      <c r="AD30" s="240">
        <v>50.658081666999998</v>
      </c>
      <c r="AE30" s="240">
        <v>50.460533226000003</v>
      </c>
      <c r="AF30" s="240">
        <v>55.111336667000003</v>
      </c>
      <c r="AG30" s="240">
        <v>53.171741613000002</v>
      </c>
      <c r="AH30" s="240">
        <v>54.936035484000001</v>
      </c>
      <c r="AI30" s="240">
        <v>54.028529667000001</v>
      </c>
      <c r="AJ30" s="240">
        <v>53.375757096999997</v>
      </c>
      <c r="AK30" s="240">
        <v>49.200727667000002</v>
      </c>
      <c r="AL30" s="240">
        <v>47.900695484000003</v>
      </c>
      <c r="AM30" s="240">
        <v>45.094257419000002</v>
      </c>
      <c r="AN30" s="240">
        <v>46.774133102999997</v>
      </c>
      <c r="AO30" s="240">
        <v>44.448147742000003</v>
      </c>
      <c r="AP30" s="240">
        <v>45.789945000000003</v>
      </c>
      <c r="AQ30" s="240">
        <v>45.456245484</v>
      </c>
      <c r="AR30" s="240">
        <v>48.417259332999997</v>
      </c>
      <c r="AS30" s="240">
        <v>48.462096129000003</v>
      </c>
      <c r="AT30" s="240">
        <v>51.073116452000001</v>
      </c>
      <c r="AU30" s="240">
        <v>48.935568000000004</v>
      </c>
      <c r="AV30" s="240">
        <v>45.095421612999999</v>
      </c>
      <c r="AW30" s="240">
        <v>45.848326999999998</v>
      </c>
      <c r="AX30" s="240">
        <v>44.242282580999998</v>
      </c>
      <c r="AY30" s="240">
        <v>43.103422580999997</v>
      </c>
      <c r="AZ30" s="240">
        <v>45.268719286</v>
      </c>
      <c r="BA30" s="240">
        <v>43.557804193999999</v>
      </c>
      <c r="BB30" s="240">
        <v>42.976075999999999</v>
      </c>
      <c r="BC30" s="240">
        <v>43.363719031999999</v>
      </c>
      <c r="BD30" s="240">
        <v>47.025307333000001</v>
      </c>
      <c r="BE30" s="240">
        <v>47.745420645000003</v>
      </c>
      <c r="BF30" s="240">
        <v>47.139682581000002</v>
      </c>
      <c r="BG30" s="240">
        <v>48.497050000000002</v>
      </c>
      <c r="BH30" s="240">
        <v>50.189590000000003</v>
      </c>
      <c r="BI30" s="333">
        <v>47.318040000000003</v>
      </c>
      <c r="BJ30" s="333">
        <v>44.03539</v>
      </c>
      <c r="BK30" s="333">
        <v>42.824039999999997</v>
      </c>
      <c r="BL30" s="333">
        <v>45.016199999999998</v>
      </c>
      <c r="BM30" s="333">
        <v>41.601640000000003</v>
      </c>
      <c r="BN30" s="333">
        <v>43.310850000000002</v>
      </c>
      <c r="BO30" s="333">
        <v>42.269159999999999</v>
      </c>
      <c r="BP30" s="333">
        <v>42.789529999999999</v>
      </c>
      <c r="BQ30" s="333">
        <v>44.43121</v>
      </c>
      <c r="BR30" s="333">
        <v>45.395710000000001</v>
      </c>
      <c r="BS30" s="333">
        <v>46.896070000000002</v>
      </c>
      <c r="BT30" s="333">
        <v>48.495379999999997</v>
      </c>
      <c r="BU30" s="333">
        <v>45.91075</v>
      </c>
      <c r="BV30" s="333">
        <v>42.758969999999998</v>
      </c>
    </row>
    <row r="31" spans="1:74" ht="11.1" customHeight="1" x14ac:dyDescent="0.2">
      <c r="A31" s="111" t="s">
        <v>820</v>
      </c>
      <c r="B31" s="187" t="s">
        <v>603</v>
      </c>
      <c r="C31" s="240">
        <v>194.60872516000001</v>
      </c>
      <c r="D31" s="240">
        <v>213.49511892999999</v>
      </c>
      <c r="E31" s="240">
        <v>196.02506258</v>
      </c>
      <c r="F31" s="240">
        <v>198.93848399999999</v>
      </c>
      <c r="G31" s="240">
        <v>196.54155194000001</v>
      </c>
      <c r="H31" s="240">
        <v>203.46499033000001</v>
      </c>
      <c r="I31" s="240">
        <v>210.39825257999999</v>
      </c>
      <c r="J31" s="240">
        <v>204.36027806000001</v>
      </c>
      <c r="K31" s="240">
        <v>205.87962167000001</v>
      </c>
      <c r="L31" s="240">
        <v>201.76034451999999</v>
      </c>
      <c r="M31" s="240">
        <v>198.90254100000001</v>
      </c>
      <c r="N31" s="240">
        <v>193.93019032000001</v>
      </c>
      <c r="O31" s="240">
        <v>203.91885676999999</v>
      </c>
      <c r="P31" s="240">
        <v>212.92430929</v>
      </c>
      <c r="Q31" s="240">
        <v>195.34200645000001</v>
      </c>
      <c r="R31" s="240">
        <v>196.96682000000001</v>
      </c>
      <c r="S31" s="240">
        <v>199.51546451999999</v>
      </c>
      <c r="T31" s="240">
        <v>205.80874632999999</v>
      </c>
      <c r="U31" s="240">
        <v>205.41987194000001</v>
      </c>
      <c r="V31" s="240">
        <v>209.97893902999999</v>
      </c>
      <c r="W31" s="240">
        <v>209.061924</v>
      </c>
      <c r="X31" s="240">
        <v>203.13082097</v>
      </c>
      <c r="Y31" s="240">
        <v>195.98579767000001</v>
      </c>
      <c r="Z31" s="240">
        <v>190.45874065000001</v>
      </c>
      <c r="AA31" s="240">
        <v>192.35570645000001</v>
      </c>
      <c r="AB31" s="240">
        <v>212.88416570999999</v>
      </c>
      <c r="AC31" s="240">
        <v>199.41329451999999</v>
      </c>
      <c r="AD31" s="240">
        <v>197.22554066999999</v>
      </c>
      <c r="AE31" s="240">
        <v>179.35767516000001</v>
      </c>
      <c r="AF31" s="240">
        <v>220.58178000000001</v>
      </c>
      <c r="AG31" s="240">
        <v>210.56460645000001</v>
      </c>
      <c r="AH31" s="240">
        <v>201.39736386999999</v>
      </c>
      <c r="AI31" s="240">
        <v>208.72949299999999</v>
      </c>
      <c r="AJ31" s="240">
        <v>196.42044806000001</v>
      </c>
      <c r="AK31" s="240">
        <v>190.99379267</v>
      </c>
      <c r="AL31" s="240">
        <v>185.56171968000001</v>
      </c>
      <c r="AM31" s="240">
        <v>189.79294805999999</v>
      </c>
      <c r="AN31" s="240">
        <v>202.33901033999999</v>
      </c>
      <c r="AO31" s="240">
        <v>185.42092547999999</v>
      </c>
      <c r="AP31" s="240">
        <v>186.78974233</v>
      </c>
      <c r="AQ31" s="240">
        <v>185.63373709999999</v>
      </c>
      <c r="AR31" s="240">
        <v>199.76847266999999</v>
      </c>
      <c r="AS31" s="240">
        <v>201.08069484000001</v>
      </c>
      <c r="AT31" s="240">
        <v>202.41082742</v>
      </c>
      <c r="AU31" s="240">
        <v>203.17724999999999</v>
      </c>
      <c r="AV31" s="240">
        <v>189.66701387000001</v>
      </c>
      <c r="AW31" s="240">
        <v>185.83405067000001</v>
      </c>
      <c r="AX31" s="240">
        <v>190.16902289999999</v>
      </c>
      <c r="AY31" s="240">
        <v>186.05243257999999</v>
      </c>
      <c r="AZ31" s="240">
        <v>203.46790429000001</v>
      </c>
      <c r="BA31" s="240">
        <v>186.18179871000001</v>
      </c>
      <c r="BB31" s="240">
        <v>194.57582866999999</v>
      </c>
      <c r="BC31" s="240">
        <v>187.29755161</v>
      </c>
      <c r="BD31" s="240">
        <v>199.53322967</v>
      </c>
      <c r="BE31" s="240">
        <v>202.62104484</v>
      </c>
      <c r="BF31" s="240">
        <v>207.99838129</v>
      </c>
      <c r="BG31" s="240">
        <v>202.19929999999999</v>
      </c>
      <c r="BH31" s="240">
        <v>204.62180000000001</v>
      </c>
      <c r="BI31" s="333">
        <v>195.50710000000001</v>
      </c>
      <c r="BJ31" s="333">
        <v>189.75630000000001</v>
      </c>
      <c r="BK31" s="333">
        <v>192.2867</v>
      </c>
      <c r="BL31" s="333">
        <v>206.09379999999999</v>
      </c>
      <c r="BM31" s="333">
        <v>192.95910000000001</v>
      </c>
      <c r="BN31" s="333">
        <v>192.00219999999999</v>
      </c>
      <c r="BO31" s="333">
        <v>190.61179999999999</v>
      </c>
      <c r="BP31" s="333">
        <v>186.41030000000001</v>
      </c>
      <c r="BQ31" s="333">
        <v>212.7936</v>
      </c>
      <c r="BR31" s="333">
        <v>208.14680000000001</v>
      </c>
      <c r="BS31" s="333">
        <v>202.2226</v>
      </c>
      <c r="BT31" s="333">
        <v>204.58709999999999</v>
      </c>
      <c r="BU31" s="333">
        <v>195.501</v>
      </c>
      <c r="BV31" s="333">
        <v>189.81209999999999</v>
      </c>
    </row>
    <row r="32" spans="1:74" ht="11.1" customHeight="1" x14ac:dyDescent="0.2">
      <c r="A32" s="111" t="s">
        <v>821</v>
      </c>
      <c r="B32" s="205" t="s">
        <v>571</v>
      </c>
      <c r="C32" s="240">
        <v>538.41857709999999</v>
      </c>
      <c r="D32" s="240">
        <v>572.03192571</v>
      </c>
      <c r="E32" s="240">
        <v>540.21515032000002</v>
      </c>
      <c r="F32" s="240">
        <v>540.66545932999998</v>
      </c>
      <c r="G32" s="240">
        <v>554.08784806000006</v>
      </c>
      <c r="H32" s="240">
        <v>552.77725167000006</v>
      </c>
      <c r="I32" s="240">
        <v>547.82900934999998</v>
      </c>
      <c r="J32" s="240">
        <v>562.01689612999996</v>
      </c>
      <c r="K32" s="240">
        <v>543.50373966999996</v>
      </c>
      <c r="L32" s="240">
        <v>535.16573289999997</v>
      </c>
      <c r="M32" s="240">
        <v>525.94609466999998</v>
      </c>
      <c r="N32" s="240">
        <v>508.36097096999998</v>
      </c>
      <c r="O32" s="240">
        <v>535.57714194000005</v>
      </c>
      <c r="P32" s="240">
        <v>557.53808786000002</v>
      </c>
      <c r="Q32" s="240">
        <v>540.04335129000003</v>
      </c>
      <c r="R32" s="240">
        <v>529.01048533000005</v>
      </c>
      <c r="S32" s="240">
        <v>552.63490967999996</v>
      </c>
      <c r="T32" s="240">
        <v>570.78816700000004</v>
      </c>
      <c r="U32" s="240">
        <v>558.86453547999997</v>
      </c>
      <c r="V32" s="240">
        <v>574.60682839000003</v>
      </c>
      <c r="W32" s="240">
        <v>559.25786667</v>
      </c>
      <c r="X32" s="240">
        <v>549.20133194000005</v>
      </c>
      <c r="Y32" s="240">
        <v>546.26076999999998</v>
      </c>
      <c r="Z32" s="240">
        <v>519.20931805999999</v>
      </c>
      <c r="AA32" s="240">
        <v>527.06088032000002</v>
      </c>
      <c r="AB32" s="240">
        <v>563.60726642999998</v>
      </c>
      <c r="AC32" s="240">
        <v>537.39146581</v>
      </c>
      <c r="AD32" s="240">
        <v>529.90001299999994</v>
      </c>
      <c r="AE32" s="240">
        <v>546.22037483999998</v>
      </c>
      <c r="AF32" s="240">
        <v>564.07080299999996</v>
      </c>
      <c r="AG32" s="240">
        <v>543.15064805999998</v>
      </c>
      <c r="AH32" s="240">
        <v>552.53966258000003</v>
      </c>
      <c r="AI32" s="240">
        <v>555.27735099999995</v>
      </c>
      <c r="AJ32" s="240">
        <v>525.72997999999995</v>
      </c>
      <c r="AK32" s="240">
        <v>512.53913</v>
      </c>
      <c r="AL32" s="240">
        <v>501.12355645000002</v>
      </c>
      <c r="AM32" s="240">
        <v>486.72784225999999</v>
      </c>
      <c r="AN32" s="240">
        <v>517.31212724</v>
      </c>
      <c r="AO32" s="240">
        <v>502.97614419000001</v>
      </c>
      <c r="AP32" s="240">
        <v>493.46769799999998</v>
      </c>
      <c r="AQ32" s="240">
        <v>500.44753355</v>
      </c>
      <c r="AR32" s="240">
        <v>518.33442300000002</v>
      </c>
      <c r="AS32" s="240">
        <v>526.98886903000005</v>
      </c>
      <c r="AT32" s="240">
        <v>539.78401742000005</v>
      </c>
      <c r="AU32" s="240">
        <v>515.39323333000004</v>
      </c>
      <c r="AV32" s="240">
        <v>489.72400515999999</v>
      </c>
      <c r="AW32" s="240">
        <v>486.34403866999997</v>
      </c>
      <c r="AX32" s="240">
        <v>478.51261452</v>
      </c>
      <c r="AY32" s="240">
        <v>480.34293871</v>
      </c>
      <c r="AZ32" s="240">
        <v>501.11029107000002</v>
      </c>
      <c r="BA32" s="240">
        <v>497.52739322999997</v>
      </c>
      <c r="BB32" s="240">
        <v>486.67677366999999</v>
      </c>
      <c r="BC32" s="240">
        <v>496.33486161000002</v>
      </c>
      <c r="BD32" s="240">
        <v>524.12650667000003</v>
      </c>
      <c r="BE32" s="240">
        <v>518.40781160999995</v>
      </c>
      <c r="BF32" s="240">
        <v>527.36574515999996</v>
      </c>
      <c r="BG32" s="240">
        <v>529.39229999999998</v>
      </c>
      <c r="BH32" s="240">
        <v>527.61220000000003</v>
      </c>
      <c r="BI32" s="333">
        <v>515.62189999999998</v>
      </c>
      <c r="BJ32" s="333">
        <v>489.13780000000003</v>
      </c>
      <c r="BK32" s="333">
        <v>503.93239999999997</v>
      </c>
      <c r="BL32" s="333">
        <v>532.70619999999997</v>
      </c>
      <c r="BM32" s="333">
        <v>508.65940000000001</v>
      </c>
      <c r="BN32" s="333">
        <v>505.83929999999998</v>
      </c>
      <c r="BO32" s="333">
        <v>516.59630000000004</v>
      </c>
      <c r="BP32" s="333">
        <v>503.2235</v>
      </c>
      <c r="BQ32" s="333">
        <v>522.42179999999996</v>
      </c>
      <c r="BR32" s="333">
        <v>528.0847</v>
      </c>
      <c r="BS32" s="333">
        <v>529.07640000000004</v>
      </c>
      <c r="BT32" s="333">
        <v>526.43449999999996</v>
      </c>
      <c r="BU32" s="333">
        <v>514.94259999999997</v>
      </c>
      <c r="BV32" s="333">
        <v>488.74340000000001</v>
      </c>
    </row>
    <row r="33" spans="1:74" ht="11.1" customHeight="1" x14ac:dyDescent="0.2">
      <c r="A33" s="111" t="s">
        <v>822</v>
      </c>
      <c r="B33" s="205" t="s">
        <v>572</v>
      </c>
      <c r="C33" s="240">
        <v>233.61234160999999</v>
      </c>
      <c r="D33" s="240">
        <v>245.60110714000001</v>
      </c>
      <c r="E33" s="240">
        <v>234.12874452</v>
      </c>
      <c r="F33" s="240">
        <v>235.77477833</v>
      </c>
      <c r="G33" s="240">
        <v>247.27059129</v>
      </c>
      <c r="H33" s="240">
        <v>255.64404433000001</v>
      </c>
      <c r="I33" s="240">
        <v>260.82631097000001</v>
      </c>
      <c r="J33" s="240">
        <v>267.40975386999997</v>
      </c>
      <c r="K33" s="240">
        <v>251.77029866999999</v>
      </c>
      <c r="L33" s="240">
        <v>243.26404160999999</v>
      </c>
      <c r="M33" s="240">
        <v>251.62250667000001</v>
      </c>
      <c r="N33" s="240">
        <v>239.05663999999999</v>
      </c>
      <c r="O33" s="240">
        <v>240.41507580999999</v>
      </c>
      <c r="P33" s="240">
        <v>254.71086356999999</v>
      </c>
      <c r="Q33" s="240">
        <v>242.45956967999999</v>
      </c>
      <c r="R33" s="240">
        <v>248.49663633</v>
      </c>
      <c r="S33" s="240">
        <v>256.43468483999999</v>
      </c>
      <c r="T33" s="240">
        <v>262.43474866999998</v>
      </c>
      <c r="U33" s="240">
        <v>270.29889386999997</v>
      </c>
      <c r="V33" s="240">
        <v>270.57627031999999</v>
      </c>
      <c r="W33" s="240">
        <v>266.40245433000001</v>
      </c>
      <c r="X33" s="240">
        <v>255.12660516</v>
      </c>
      <c r="Y33" s="240">
        <v>257.89787200000001</v>
      </c>
      <c r="Z33" s="240">
        <v>249.15607806</v>
      </c>
      <c r="AA33" s="240">
        <v>240.62565742000001</v>
      </c>
      <c r="AB33" s="240">
        <v>259.99802070999999</v>
      </c>
      <c r="AC33" s="240">
        <v>242.76371935</v>
      </c>
      <c r="AD33" s="240">
        <v>249.23124733</v>
      </c>
      <c r="AE33" s="240">
        <v>244.40584290000001</v>
      </c>
      <c r="AF33" s="240">
        <v>258.475638</v>
      </c>
      <c r="AG33" s="240">
        <v>261.28357097000003</v>
      </c>
      <c r="AH33" s="240">
        <v>271.62341709999998</v>
      </c>
      <c r="AI33" s="240">
        <v>255.05421867000001</v>
      </c>
      <c r="AJ33" s="240">
        <v>244.08777871000001</v>
      </c>
      <c r="AK33" s="240">
        <v>246.54565567</v>
      </c>
      <c r="AL33" s="240">
        <v>232.98745258</v>
      </c>
      <c r="AM33" s="240">
        <v>218.81453839</v>
      </c>
      <c r="AN33" s="240">
        <v>231.43799344999999</v>
      </c>
      <c r="AO33" s="240">
        <v>218.61343839</v>
      </c>
      <c r="AP33" s="240">
        <v>219.43183033</v>
      </c>
      <c r="AQ33" s="240">
        <v>225.11046257999999</v>
      </c>
      <c r="AR33" s="240">
        <v>239.88062467</v>
      </c>
      <c r="AS33" s="240">
        <v>242.70285870999999</v>
      </c>
      <c r="AT33" s="240">
        <v>252.96649934999999</v>
      </c>
      <c r="AU33" s="240">
        <v>241.40563399999999</v>
      </c>
      <c r="AV33" s="240">
        <v>227.2594029</v>
      </c>
      <c r="AW33" s="240">
        <v>236.35232067000001</v>
      </c>
      <c r="AX33" s="240">
        <v>219.07276128999999</v>
      </c>
      <c r="AY33" s="240">
        <v>220.53709484000001</v>
      </c>
      <c r="AZ33" s="240">
        <v>234.90062036</v>
      </c>
      <c r="BA33" s="240">
        <v>229.95246613</v>
      </c>
      <c r="BB33" s="240">
        <v>230.47905732999999</v>
      </c>
      <c r="BC33" s="240">
        <v>237.61267839000001</v>
      </c>
      <c r="BD33" s="240">
        <v>250.52461867</v>
      </c>
      <c r="BE33" s="240">
        <v>258.43707452000001</v>
      </c>
      <c r="BF33" s="240">
        <v>251.80742161000001</v>
      </c>
      <c r="BG33" s="240">
        <v>262.42849999999999</v>
      </c>
      <c r="BH33" s="240">
        <v>262.4975</v>
      </c>
      <c r="BI33" s="333">
        <v>266.75259999999997</v>
      </c>
      <c r="BJ33" s="333">
        <v>249.52289999999999</v>
      </c>
      <c r="BK33" s="333">
        <v>249.83580000000001</v>
      </c>
      <c r="BL33" s="333">
        <v>261.82319999999999</v>
      </c>
      <c r="BM33" s="333">
        <v>246.87289999999999</v>
      </c>
      <c r="BN33" s="333">
        <v>248.98869999999999</v>
      </c>
      <c r="BO33" s="333">
        <v>253.9633</v>
      </c>
      <c r="BP33" s="333">
        <v>255.61250000000001</v>
      </c>
      <c r="BQ33" s="333">
        <v>267.40780000000001</v>
      </c>
      <c r="BR33" s="333">
        <v>259.87990000000002</v>
      </c>
      <c r="BS33" s="333">
        <v>270.37520000000001</v>
      </c>
      <c r="BT33" s="333">
        <v>269.53539999999998</v>
      </c>
      <c r="BU33" s="333">
        <v>273.6626</v>
      </c>
      <c r="BV33" s="333">
        <v>256.04320000000001</v>
      </c>
    </row>
    <row r="34" spans="1:74" ht="11.1" customHeight="1" x14ac:dyDescent="0.2">
      <c r="A34" s="111" t="s">
        <v>823</v>
      </c>
      <c r="B34" s="205" t="s">
        <v>573</v>
      </c>
      <c r="C34" s="240">
        <v>356.24190548000001</v>
      </c>
      <c r="D34" s="240">
        <v>382.89991500000002</v>
      </c>
      <c r="E34" s="240">
        <v>366.29870419000002</v>
      </c>
      <c r="F34" s="240">
        <v>371.98785500000002</v>
      </c>
      <c r="G34" s="240">
        <v>392.80262677000002</v>
      </c>
      <c r="H34" s="240">
        <v>399.11668866999997</v>
      </c>
      <c r="I34" s="240">
        <v>402.74913322999998</v>
      </c>
      <c r="J34" s="240">
        <v>397.85993516000002</v>
      </c>
      <c r="K34" s="240">
        <v>389.72378033000001</v>
      </c>
      <c r="L34" s="240">
        <v>388.46306806000001</v>
      </c>
      <c r="M34" s="240">
        <v>390.64891633000002</v>
      </c>
      <c r="N34" s="240">
        <v>343.05315096999999</v>
      </c>
      <c r="O34" s="240">
        <v>364.55347612999998</v>
      </c>
      <c r="P34" s="240">
        <v>370.30245036000002</v>
      </c>
      <c r="Q34" s="240">
        <v>377.32566773999997</v>
      </c>
      <c r="R34" s="240">
        <v>378.88040733000003</v>
      </c>
      <c r="S34" s="240">
        <v>399.21790032000001</v>
      </c>
      <c r="T34" s="240">
        <v>409.75391033</v>
      </c>
      <c r="U34" s="240">
        <v>390.68613484000002</v>
      </c>
      <c r="V34" s="240">
        <v>416.46705644999997</v>
      </c>
      <c r="W34" s="240">
        <v>401.82701967000003</v>
      </c>
      <c r="X34" s="240">
        <v>392.08790386999999</v>
      </c>
      <c r="Y34" s="240">
        <v>398.34877267000002</v>
      </c>
      <c r="Z34" s="240">
        <v>358.62660613000003</v>
      </c>
      <c r="AA34" s="240">
        <v>366.52545386999998</v>
      </c>
      <c r="AB34" s="240">
        <v>405.83700642999997</v>
      </c>
      <c r="AC34" s="240">
        <v>355.68821903000003</v>
      </c>
      <c r="AD34" s="240">
        <v>392.89183233</v>
      </c>
      <c r="AE34" s="240">
        <v>407.03408612999999</v>
      </c>
      <c r="AF34" s="240">
        <v>418.07070866999999</v>
      </c>
      <c r="AG34" s="240">
        <v>402.94375226</v>
      </c>
      <c r="AH34" s="240">
        <v>412.67165774</v>
      </c>
      <c r="AI34" s="240">
        <v>403.92606667000001</v>
      </c>
      <c r="AJ34" s="240">
        <v>388.79404645</v>
      </c>
      <c r="AK34" s="240">
        <v>390.39743467</v>
      </c>
      <c r="AL34" s="240">
        <v>366.55831968000001</v>
      </c>
      <c r="AM34" s="240">
        <v>359.30086581</v>
      </c>
      <c r="AN34" s="240">
        <v>371.43241033999999</v>
      </c>
      <c r="AO34" s="240">
        <v>355.53710031999998</v>
      </c>
      <c r="AP34" s="240">
        <v>380.15220966999999</v>
      </c>
      <c r="AQ34" s="240">
        <v>383.30248999999998</v>
      </c>
      <c r="AR34" s="240">
        <v>389.76936867000001</v>
      </c>
      <c r="AS34" s="240">
        <v>392.31451548000001</v>
      </c>
      <c r="AT34" s="240">
        <v>404.07682839</v>
      </c>
      <c r="AU34" s="240">
        <v>382.26412900000003</v>
      </c>
      <c r="AV34" s="240">
        <v>368.02334160999999</v>
      </c>
      <c r="AW34" s="240">
        <v>370.63249200000001</v>
      </c>
      <c r="AX34" s="240">
        <v>347.98371613</v>
      </c>
      <c r="AY34" s="240">
        <v>350.64331451999999</v>
      </c>
      <c r="AZ34" s="240">
        <v>367.45453035999998</v>
      </c>
      <c r="BA34" s="240">
        <v>370.09245128999999</v>
      </c>
      <c r="BB34" s="240">
        <v>375.10729333</v>
      </c>
      <c r="BC34" s="240">
        <v>390.96493128999998</v>
      </c>
      <c r="BD34" s="240">
        <v>391.10223932999997</v>
      </c>
      <c r="BE34" s="240">
        <v>387.94837516000001</v>
      </c>
      <c r="BF34" s="240">
        <v>401.07007806000001</v>
      </c>
      <c r="BG34" s="240">
        <v>363.59620000000001</v>
      </c>
      <c r="BH34" s="240">
        <v>364.0573</v>
      </c>
      <c r="BI34" s="333">
        <v>366.95170000000002</v>
      </c>
      <c r="BJ34" s="333">
        <v>337.69409999999999</v>
      </c>
      <c r="BK34" s="333">
        <v>338.03550000000001</v>
      </c>
      <c r="BL34" s="333">
        <v>360.41809999999998</v>
      </c>
      <c r="BM34" s="333">
        <v>343.1429</v>
      </c>
      <c r="BN34" s="333">
        <v>359.17520000000002</v>
      </c>
      <c r="BO34" s="333">
        <v>370.91980000000001</v>
      </c>
      <c r="BP34" s="333">
        <v>387.91919999999999</v>
      </c>
      <c r="BQ34" s="333">
        <v>400.04270000000002</v>
      </c>
      <c r="BR34" s="333">
        <v>395.71440000000001</v>
      </c>
      <c r="BS34" s="333">
        <v>358.64319999999998</v>
      </c>
      <c r="BT34" s="333">
        <v>358.67970000000003</v>
      </c>
      <c r="BU34" s="333">
        <v>361.68369999999999</v>
      </c>
      <c r="BV34" s="333">
        <v>333.07780000000002</v>
      </c>
    </row>
    <row r="35" spans="1:74" ht="11.1" customHeight="1" x14ac:dyDescent="0.2">
      <c r="A35" s="111" t="s">
        <v>824</v>
      </c>
      <c r="B35" s="205" t="s">
        <v>574</v>
      </c>
      <c r="C35" s="240">
        <v>316.04298225999997</v>
      </c>
      <c r="D35" s="240">
        <v>328.04474106999999</v>
      </c>
      <c r="E35" s="240">
        <v>315.77504902999999</v>
      </c>
      <c r="F35" s="240">
        <v>325.12620800000002</v>
      </c>
      <c r="G35" s="240">
        <v>317.47947935000002</v>
      </c>
      <c r="H35" s="240">
        <v>299.87116166999999</v>
      </c>
      <c r="I35" s="240">
        <v>283.05044451999999</v>
      </c>
      <c r="J35" s="240">
        <v>294.59212226</v>
      </c>
      <c r="K35" s="240">
        <v>286.86213033000001</v>
      </c>
      <c r="L35" s="240">
        <v>285.05008290000001</v>
      </c>
      <c r="M35" s="240">
        <v>281.98951933000001</v>
      </c>
      <c r="N35" s="240">
        <v>266.54237934999998</v>
      </c>
      <c r="O35" s="240">
        <v>280.92821193999998</v>
      </c>
      <c r="P35" s="240">
        <v>293.98782820999998</v>
      </c>
      <c r="Q35" s="240">
        <v>285.89626128999998</v>
      </c>
      <c r="R35" s="240">
        <v>286.63021966999997</v>
      </c>
      <c r="S35" s="240">
        <v>293.98008742000002</v>
      </c>
      <c r="T35" s="240">
        <v>304.85124400000001</v>
      </c>
      <c r="U35" s="240">
        <v>301.36512742000002</v>
      </c>
      <c r="V35" s="240">
        <v>305.41203452000002</v>
      </c>
      <c r="W35" s="240">
        <v>306.11462833000002</v>
      </c>
      <c r="X35" s="240">
        <v>296.44011096999998</v>
      </c>
      <c r="Y35" s="240">
        <v>291.20256899999998</v>
      </c>
      <c r="Z35" s="240">
        <v>284.88906935</v>
      </c>
      <c r="AA35" s="240">
        <v>279.12461387000002</v>
      </c>
      <c r="AB35" s="240">
        <v>287.68516463999998</v>
      </c>
      <c r="AC35" s="240">
        <v>276.53288644999998</v>
      </c>
      <c r="AD35" s="240">
        <v>285.31702066999998</v>
      </c>
      <c r="AE35" s="240">
        <v>283.27754257999999</v>
      </c>
      <c r="AF35" s="240">
        <v>296.756145</v>
      </c>
      <c r="AG35" s="240">
        <v>290.78859129</v>
      </c>
      <c r="AH35" s="240">
        <v>291.50597064999999</v>
      </c>
      <c r="AI35" s="240">
        <v>288.00317867000001</v>
      </c>
      <c r="AJ35" s="240">
        <v>273.70779128999999</v>
      </c>
      <c r="AK35" s="240">
        <v>263.39041766999998</v>
      </c>
      <c r="AL35" s="240">
        <v>254.84368677000001</v>
      </c>
      <c r="AM35" s="240">
        <v>254.81453354999999</v>
      </c>
      <c r="AN35" s="240">
        <v>266.64722759</v>
      </c>
      <c r="AO35" s="240">
        <v>253.48168999999999</v>
      </c>
      <c r="AP35" s="240">
        <v>263.90859132999998</v>
      </c>
      <c r="AQ35" s="240">
        <v>265.81051774000002</v>
      </c>
      <c r="AR35" s="240">
        <v>276.07143500000001</v>
      </c>
      <c r="AS35" s="240">
        <v>270.55644354999998</v>
      </c>
      <c r="AT35" s="240">
        <v>280.71477161000001</v>
      </c>
      <c r="AU35" s="240">
        <v>270.96056533000001</v>
      </c>
      <c r="AV35" s="240">
        <v>262.61672322999999</v>
      </c>
      <c r="AW35" s="240">
        <v>263.48052332999998</v>
      </c>
      <c r="AX35" s="240">
        <v>255.66261710000001</v>
      </c>
      <c r="AY35" s="240">
        <v>259.69405418999997</v>
      </c>
      <c r="AZ35" s="240">
        <v>268.36803214000003</v>
      </c>
      <c r="BA35" s="240">
        <v>263.41099193999997</v>
      </c>
      <c r="BB35" s="240">
        <v>269.06684300000001</v>
      </c>
      <c r="BC35" s="240">
        <v>275.30970129000002</v>
      </c>
      <c r="BD35" s="240">
        <v>281.47669400000001</v>
      </c>
      <c r="BE35" s="240">
        <v>280.17976709999999</v>
      </c>
      <c r="BF35" s="240">
        <v>287.02585613000002</v>
      </c>
      <c r="BG35" s="240">
        <v>286.66539999999998</v>
      </c>
      <c r="BH35" s="240">
        <v>278.92669999999998</v>
      </c>
      <c r="BI35" s="333">
        <v>279.89019999999999</v>
      </c>
      <c r="BJ35" s="333">
        <v>269.49599999999998</v>
      </c>
      <c r="BK35" s="333">
        <v>278.8449</v>
      </c>
      <c r="BL35" s="333">
        <v>289.35000000000002</v>
      </c>
      <c r="BM35" s="333">
        <v>278.81720000000001</v>
      </c>
      <c r="BN35" s="333">
        <v>284.15499999999997</v>
      </c>
      <c r="BO35" s="333">
        <v>282.49709999999999</v>
      </c>
      <c r="BP35" s="333">
        <v>272.13080000000002</v>
      </c>
      <c r="BQ35" s="333">
        <v>274.22340000000003</v>
      </c>
      <c r="BR35" s="333">
        <v>285.01060000000001</v>
      </c>
      <c r="BS35" s="333">
        <v>284.34660000000002</v>
      </c>
      <c r="BT35" s="333">
        <v>276.1583</v>
      </c>
      <c r="BU35" s="333">
        <v>276.96379999999999</v>
      </c>
      <c r="BV35" s="333">
        <v>266.66449999999998</v>
      </c>
    </row>
    <row r="36" spans="1:74" ht="11.1" customHeight="1" x14ac:dyDescent="0.2">
      <c r="A36" s="111" t="s">
        <v>825</v>
      </c>
      <c r="B36" s="205" t="s">
        <v>575</v>
      </c>
      <c r="C36" s="240">
        <v>431.92322258000002</v>
      </c>
      <c r="D36" s="240">
        <v>448.54840393000001</v>
      </c>
      <c r="E36" s="240">
        <v>420.64021580999997</v>
      </c>
      <c r="F36" s="240">
        <v>456.06486767000001</v>
      </c>
      <c r="G36" s="240">
        <v>452.79283257999998</v>
      </c>
      <c r="H36" s="240">
        <v>476.64063900000002</v>
      </c>
      <c r="I36" s="240">
        <v>462.31465226</v>
      </c>
      <c r="J36" s="240">
        <v>480.46178322999998</v>
      </c>
      <c r="K36" s="240">
        <v>488.79331832999998</v>
      </c>
      <c r="L36" s="240">
        <v>460.09147323000002</v>
      </c>
      <c r="M36" s="240">
        <v>452.68988632999998</v>
      </c>
      <c r="N36" s="240">
        <v>435.89570322999998</v>
      </c>
      <c r="O36" s="240">
        <v>456.19172967999998</v>
      </c>
      <c r="P36" s="240">
        <v>475.01414392999999</v>
      </c>
      <c r="Q36" s="240">
        <v>462.20287547999999</v>
      </c>
      <c r="R36" s="240">
        <v>504.52165767000002</v>
      </c>
      <c r="S36" s="240">
        <v>494.61899161000002</v>
      </c>
      <c r="T36" s="240">
        <v>503.67480799999998</v>
      </c>
      <c r="U36" s="240">
        <v>500.71096194</v>
      </c>
      <c r="V36" s="240">
        <v>513.56677774000002</v>
      </c>
      <c r="W36" s="240">
        <v>513.10549666999998</v>
      </c>
      <c r="X36" s="240">
        <v>489.44966903</v>
      </c>
      <c r="Y36" s="240">
        <v>485.48658633000002</v>
      </c>
      <c r="Z36" s="240">
        <v>464.19323742</v>
      </c>
      <c r="AA36" s="240">
        <v>455.49040934999999</v>
      </c>
      <c r="AB36" s="240">
        <v>482.47526749999997</v>
      </c>
      <c r="AC36" s="240">
        <v>449.95128645</v>
      </c>
      <c r="AD36" s="240">
        <v>478.97573433000002</v>
      </c>
      <c r="AE36" s="240">
        <v>477.15557805999998</v>
      </c>
      <c r="AF36" s="240">
        <v>519.60561800000005</v>
      </c>
      <c r="AG36" s="240">
        <v>525.43989257999999</v>
      </c>
      <c r="AH36" s="240">
        <v>518.27457418999995</v>
      </c>
      <c r="AI36" s="240">
        <v>527.54384400000004</v>
      </c>
      <c r="AJ36" s="240">
        <v>502.28648032000001</v>
      </c>
      <c r="AK36" s="240">
        <v>483.59484932999999</v>
      </c>
      <c r="AL36" s="240">
        <v>476.95252644999999</v>
      </c>
      <c r="AM36" s="240">
        <v>464.01179774000002</v>
      </c>
      <c r="AN36" s="240">
        <v>465.01210448</v>
      </c>
      <c r="AO36" s="240">
        <v>438.93398547999999</v>
      </c>
      <c r="AP36" s="240">
        <v>478.04220700000002</v>
      </c>
      <c r="AQ36" s="240">
        <v>454.20749258000001</v>
      </c>
      <c r="AR36" s="240">
        <v>481.86318567000001</v>
      </c>
      <c r="AS36" s="240">
        <v>478.82943774</v>
      </c>
      <c r="AT36" s="240">
        <v>479.50213258000002</v>
      </c>
      <c r="AU36" s="240">
        <v>486.02418467000001</v>
      </c>
      <c r="AV36" s="240">
        <v>464.51368194000003</v>
      </c>
      <c r="AW36" s="240">
        <v>461.48588867000001</v>
      </c>
      <c r="AX36" s="240">
        <v>448.36475612999999</v>
      </c>
      <c r="AY36" s="240">
        <v>472.93417128999999</v>
      </c>
      <c r="AZ36" s="240">
        <v>496.35081357000001</v>
      </c>
      <c r="BA36" s="240">
        <v>461.23321773999999</v>
      </c>
      <c r="BB36" s="240">
        <v>476.136458</v>
      </c>
      <c r="BC36" s="240">
        <v>487.26544031999998</v>
      </c>
      <c r="BD36" s="240">
        <v>530.52931366999996</v>
      </c>
      <c r="BE36" s="240">
        <v>502.01090484000002</v>
      </c>
      <c r="BF36" s="240">
        <v>522.70571484000004</v>
      </c>
      <c r="BG36" s="240">
        <v>503.07319999999999</v>
      </c>
      <c r="BH36" s="240">
        <v>476.88690000000003</v>
      </c>
      <c r="BI36" s="333">
        <v>476.03570000000002</v>
      </c>
      <c r="BJ36" s="333">
        <v>457.96030000000002</v>
      </c>
      <c r="BK36" s="333">
        <v>472.17200000000003</v>
      </c>
      <c r="BL36" s="333">
        <v>487.42739999999998</v>
      </c>
      <c r="BM36" s="333">
        <v>465.29020000000003</v>
      </c>
      <c r="BN36" s="333">
        <v>497.77260000000001</v>
      </c>
      <c r="BO36" s="333">
        <v>488.8888</v>
      </c>
      <c r="BP36" s="333">
        <v>555.55640000000005</v>
      </c>
      <c r="BQ36" s="333">
        <v>528.72950000000003</v>
      </c>
      <c r="BR36" s="333">
        <v>543.98940000000005</v>
      </c>
      <c r="BS36" s="333">
        <v>522.95519999999999</v>
      </c>
      <c r="BT36" s="333">
        <v>495.51170000000002</v>
      </c>
      <c r="BU36" s="333">
        <v>494.92410000000001</v>
      </c>
      <c r="BV36" s="333">
        <v>476.39159999999998</v>
      </c>
    </row>
    <row r="37" spans="1:74" s="116" customFormat="1" ht="11.1" customHeight="1" x14ac:dyDescent="0.2">
      <c r="A37" s="111" t="s">
        <v>826</v>
      </c>
      <c r="B37" s="205" t="s">
        <v>576</v>
      </c>
      <c r="C37" s="240">
        <v>207.70155516</v>
      </c>
      <c r="D37" s="240">
        <v>212.87952713999999</v>
      </c>
      <c r="E37" s="240">
        <v>204.81160968</v>
      </c>
      <c r="F37" s="240">
        <v>215.06400332999999</v>
      </c>
      <c r="G37" s="240">
        <v>229.93071032</v>
      </c>
      <c r="H37" s="240">
        <v>252.52150567000001</v>
      </c>
      <c r="I37" s="240">
        <v>254.66413323</v>
      </c>
      <c r="J37" s="240">
        <v>245.89194742000001</v>
      </c>
      <c r="K37" s="240">
        <v>231.48486732999999</v>
      </c>
      <c r="L37" s="240">
        <v>213.29233805999999</v>
      </c>
      <c r="M37" s="240">
        <v>218.55711532999999</v>
      </c>
      <c r="N37" s="240">
        <v>209.99846613</v>
      </c>
      <c r="O37" s="240">
        <v>212.77561645</v>
      </c>
      <c r="P37" s="240">
        <v>217.4633</v>
      </c>
      <c r="Q37" s="240">
        <v>205.94018129</v>
      </c>
      <c r="R37" s="240">
        <v>224.090067</v>
      </c>
      <c r="S37" s="240">
        <v>237.12578225999999</v>
      </c>
      <c r="T37" s="240">
        <v>257.89023366999999</v>
      </c>
      <c r="U37" s="240">
        <v>265.86759903000001</v>
      </c>
      <c r="V37" s="240">
        <v>252.18750194</v>
      </c>
      <c r="W37" s="240">
        <v>244.69889599999999</v>
      </c>
      <c r="X37" s="240">
        <v>223.67970806</v>
      </c>
      <c r="Y37" s="240">
        <v>219.86140266999999</v>
      </c>
      <c r="Z37" s="240">
        <v>218.33821258</v>
      </c>
      <c r="AA37" s="240">
        <v>219.14770128999999</v>
      </c>
      <c r="AB37" s="240">
        <v>221.37607036</v>
      </c>
      <c r="AC37" s="240">
        <v>211.10501644999999</v>
      </c>
      <c r="AD37" s="240">
        <v>224.93588033</v>
      </c>
      <c r="AE37" s="240">
        <v>227.37298000000001</v>
      </c>
      <c r="AF37" s="240">
        <v>255.82600133</v>
      </c>
      <c r="AG37" s="240">
        <v>253.32316774</v>
      </c>
      <c r="AH37" s="240">
        <v>257.28665387000001</v>
      </c>
      <c r="AI37" s="240">
        <v>243.84010533</v>
      </c>
      <c r="AJ37" s="240">
        <v>227.17273387</v>
      </c>
      <c r="AK37" s="240">
        <v>228.14945233</v>
      </c>
      <c r="AL37" s="240">
        <v>216.18471031999999</v>
      </c>
      <c r="AM37" s="240">
        <v>212.75233258</v>
      </c>
      <c r="AN37" s="240">
        <v>220.63503689999999</v>
      </c>
      <c r="AO37" s="240">
        <v>207.92881903</v>
      </c>
      <c r="AP37" s="240">
        <v>218.75554867</v>
      </c>
      <c r="AQ37" s="240">
        <v>223.90991129</v>
      </c>
      <c r="AR37" s="240">
        <v>252.60301799999999</v>
      </c>
      <c r="AS37" s="240">
        <v>258.36669452000001</v>
      </c>
      <c r="AT37" s="240">
        <v>249.87379322999999</v>
      </c>
      <c r="AU37" s="240">
        <v>232.79041867000001</v>
      </c>
      <c r="AV37" s="240">
        <v>221.10095612999999</v>
      </c>
      <c r="AW37" s="240">
        <v>212.11304000000001</v>
      </c>
      <c r="AX37" s="240">
        <v>211.36711677</v>
      </c>
      <c r="AY37" s="240">
        <v>208.12423451999999</v>
      </c>
      <c r="AZ37" s="240">
        <v>213.59513713999999</v>
      </c>
      <c r="BA37" s="240">
        <v>208.19130032000001</v>
      </c>
      <c r="BB37" s="240">
        <v>213.05144833</v>
      </c>
      <c r="BC37" s="240">
        <v>223.73598193999999</v>
      </c>
      <c r="BD37" s="240">
        <v>247.58420267</v>
      </c>
      <c r="BE37" s="240">
        <v>250.18457935000001</v>
      </c>
      <c r="BF37" s="240">
        <v>246.10596613000001</v>
      </c>
      <c r="BG37" s="240">
        <v>246.37889999999999</v>
      </c>
      <c r="BH37" s="240">
        <v>224.46270000000001</v>
      </c>
      <c r="BI37" s="333">
        <v>221.035</v>
      </c>
      <c r="BJ37" s="333">
        <v>216.20939999999999</v>
      </c>
      <c r="BK37" s="333">
        <v>218.5856</v>
      </c>
      <c r="BL37" s="333">
        <v>224.87180000000001</v>
      </c>
      <c r="BM37" s="333">
        <v>213.87280000000001</v>
      </c>
      <c r="BN37" s="333">
        <v>227.47730000000001</v>
      </c>
      <c r="BO37" s="333">
        <v>237.39349999999999</v>
      </c>
      <c r="BP37" s="333">
        <v>250.36099999999999</v>
      </c>
      <c r="BQ37" s="333">
        <v>259.30200000000002</v>
      </c>
      <c r="BR37" s="333">
        <v>252.56</v>
      </c>
      <c r="BS37" s="333">
        <v>252.59309999999999</v>
      </c>
      <c r="BT37" s="333">
        <v>229.9847</v>
      </c>
      <c r="BU37" s="333">
        <v>226.4187</v>
      </c>
      <c r="BV37" s="333">
        <v>221.44239999999999</v>
      </c>
    </row>
    <row r="38" spans="1:74" s="116" customFormat="1" ht="11.1" customHeight="1" x14ac:dyDescent="0.2">
      <c r="A38" s="111" t="s">
        <v>827</v>
      </c>
      <c r="B38" s="205" t="s">
        <v>258</v>
      </c>
      <c r="C38" s="240">
        <v>231.88543806000001</v>
      </c>
      <c r="D38" s="240">
        <v>243.97512642999999</v>
      </c>
      <c r="E38" s="240">
        <v>233.39931935000001</v>
      </c>
      <c r="F38" s="240">
        <v>242.48907199999999</v>
      </c>
      <c r="G38" s="240">
        <v>261.07508354999999</v>
      </c>
      <c r="H38" s="240">
        <v>274.63547867</v>
      </c>
      <c r="I38" s="240">
        <v>285.00739613000002</v>
      </c>
      <c r="J38" s="240">
        <v>287.31811386999999</v>
      </c>
      <c r="K38" s="240">
        <v>275.97935733000003</v>
      </c>
      <c r="L38" s="240">
        <v>262.61992032000001</v>
      </c>
      <c r="M38" s="240">
        <v>248.28614899999999</v>
      </c>
      <c r="N38" s="240">
        <v>237.66933419</v>
      </c>
      <c r="O38" s="240">
        <v>228.63989871000001</v>
      </c>
      <c r="P38" s="240">
        <v>244.19211464</v>
      </c>
      <c r="Q38" s="240">
        <v>225.29671612999999</v>
      </c>
      <c r="R38" s="240">
        <v>250.36637332999999</v>
      </c>
      <c r="S38" s="240">
        <v>256.49510935000001</v>
      </c>
      <c r="T38" s="240">
        <v>274.71548066999998</v>
      </c>
      <c r="U38" s="240">
        <v>290.41523096999998</v>
      </c>
      <c r="V38" s="240">
        <v>283.42374225999998</v>
      </c>
      <c r="W38" s="240">
        <v>281.25007633000001</v>
      </c>
      <c r="X38" s="240">
        <v>265.61628225999999</v>
      </c>
      <c r="Y38" s="240">
        <v>238.80594067000001</v>
      </c>
      <c r="Z38" s="240">
        <v>236.37639677000001</v>
      </c>
      <c r="AA38" s="240">
        <v>227.11104645</v>
      </c>
      <c r="AB38" s="240">
        <v>241.42159785999999</v>
      </c>
      <c r="AC38" s="240">
        <v>238.22284644999999</v>
      </c>
      <c r="AD38" s="240">
        <v>260.30116233000001</v>
      </c>
      <c r="AE38" s="240">
        <v>246.30311032</v>
      </c>
      <c r="AF38" s="240">
        <v>271.80219667</v>
      </c>
      <c r="AG38" s="240">
        <v>275.73034547999998</v>
      </c>
      <c r="AH38" s="240">
        <v>275.06881161000001</v>
      </c>
      <c r="AI38" s="240">
        <v>273.34180366999999</v>
      </c>
      <c r="AJ38" s="240">
        <v>259.66670290000002</v>
      </c>
      <c r="AK38" s="240">
        <v>237.43739299999999</v>
      </c>
      <c r="AL38" s="240">
        <v>227.51015742000001</v>
      </c>
      <c r="AM38" s="240">
        <v>203.50182838999999</v>
      </c>
      <c r="AN38" s="240">
        <v>213.42627414</v>
      </c>
      <c r="AO38" s="240">
        <v>227.93378129000001</v>
      </c>
      <c r="AP38" s="240">
        <v>226.918205</v>
      </c>
      <c r="AQ38" s="240">
        <v>226.65621838999999</v>
      </c>
      <c r="AR38" s="240">
        <v>253.940844</v>
      </c>
      <c r="AS38" s="240">
        <v>255.82395387</v>
      </c>
      <c r="AT38" s="240">
        <v>268.54641032000001</v>
      </c>
      <c r="AU38" s="240">
        <v>261.95891267000002</v>
      </c>
      <c r="AV38" s="240">
        <v>232.29351677</v>
      </c>
      <c r="AW38" s="240">
        <v>225.62797732999999</v>
      </c>
      <c r="AX38" s="240">
        <v>214.33715129000001</v>
      </c>
      <c r="AY38" s="240">
        <v>204.21323290000001</v>
      </c>
      <c r="AZ38" s="240">
        <v>218.15317107000001</v>
      </c>
      <c r="BA38" s="240">
        <v>210.84511871000001</v>
      </c>
      <c r="BB38" s="240">
        <v>219.186802</v>
      </c>
      <c r="BC38" s="240">
        <v>220.03289613000001</v>
      </c>
      <c r="BD38" s="240">
        <v>250.32489699999999</v>
      </c>
      <c r="BE38" s="240">
        <v>248.81298064999999</v>
      </c>
      <c r="BF38" s="240">
        <v>262.64048226</v>
      </c>
      <c r="BG38" s="240">
        <v>267.50380000000001</v>
      </c>
      <c r="BH38" s="240">
        <v>265.5342</v>
      </c>
      <c r="BI38" s="333">
        <v>246.8931</v>
      </c>
      <c r="BJ38" s="333">
        <v>231.5626</v>
      </c>
      <c r="BK38" s="333">
        <v>221.1062</v>
      </c>
      <c r="BL38" s="333">
        <v>231.6713</v>
      </c>
      <c r="BM38" s="333">
        <v>226.31970000000001</v>
      </c>
      <c r="BN38" s="333">
        <v>236.72929999999999</v>
      </c>
      <c r="BO38" s="333">
        <v>239.40610000000001</v>
      </c>
      <c r="BP38" s="333">
        <v>239.36410000000001</v>
      </c>
      <c r="BQ38" s="333">
        <v>238.13630000000001</v>
      </c>
      <c r="BR38" s="333">
        <v>265.29849999999999</v>
      </c>
      <c r="BS38" s="333">
        <v>270.07619999999997</v>
      </c>
      <c r="BT38" s="333">
        <v>267.80770000000001</v>
      </c>
      <c r="BU38" s="333">
        <v>248.98220000000001</v>
      </c>
      <c r="BV38" s="333">
        <v>233.5926</v>
      </c>
    </row>
    <row r="39" spans="1:74" s="116" customFormat="1" ht="11.1" customHeight="1" x14ac:dyDescent="0.2">
      <c r="A39" s="111" t="s">
        <v>832</v>
      </c>
      <c r="B39" s="205" t="s">
        <v>259</v>
      </c>
      <c r="C39" s="240">
        <v>13.331283226</v>
      </c>
      <c r="D39" s="240">
        <v>12.894462857000001</v>
      </c>
      <c r="E39" s="240">
        <v>12.855726129000001</v>
      </c>
      <c r="F39" s="240">
        <v>13.382603333</v>
      </c>
      <c r="G39" s="240">
        <v>13.477858386999999</v>
      </c>
      <c r="H39" s="240">
        <v>13.727622667</v>
      </c>
      <c r="I39" s="240">
        <v>14.069395483999999</v>
      </c>
      <c r="J39" s="240">
        <v>14.450277742000001</v>
      </c>
      <c r="K39" s="240">
        <v>14.143265667</v>
      </c>
      <c r="L39" s="240">
        <v>14.033506128999999</v>
      </c>
      <c r="M39" s="240">
        <v>13.651336000000001</v>
      </c>
      <c r="N39" s="240">
        <v>13.103508387</v>
      </c>
      <c r="O39" s="240">
        <v>13.26027</v>
      </c>
      <c r="P39" s="240">
        <v>13.819701071000001</v>
      </c>
      <c r="Q39" s="240">
        <v>13.401702258</v>
      </c>
      <c r="R39" s="240">
        <v>13.442264333000001</v>
      </c>
      <c r="S39" s="240">
        <v>13.639043548</v>
      </c>
      <c r="T39" s="240">
        <v>13.729857666999999</v>
      </c>
      <c r="U39" s="240">
        <v>14.253040323</v>
      </c>
      <c r="V39" s="240">
        <v>14.441919031999999</v>
      </c>
      <c r="W39" s="240">
        <v>14.747503</v>
      </c>
      <c r="X39" s="240">
        <v>14.215139677</v>
      </c>
      <c r="Y39" s="240">
        <v>13.732890333</v>
      </c>
      <c r="Z39" s="240">
        <v>13.335238065</v>
      </c>
      <c r="AA39" s="240">
        <v>12.700604516</v>
      </c>
      <c r="AB39" s="240">
        <v>13.521326429</v>
      </c>
      <c r="AC39" s="240">
        <v>13.049871613000001</v>
      </c>
      <c r="AD39" s="240">
        <v>13.517911</v>
      </c>
      <c r="AE39" s="240">
        <v>13.113532580999999</v>
      </c>
      <c r="AF39" s="240">
        <v>13.623232333000001</v>
      </c>
      <c r="AG39" s="240">
        <v>14.163251613</v>
      </c>
      <c r="AH39" s="240">
        <v>15.440183226</v>
      </c>
      <c r="AI39" s="240">
        <v>14.604882333000001</v>
      </c>
      <c r="AJ39" s="240">
        <v>14.204449354999999</v>
      </c>
      <c r="AK39" s="240">
        <v>14.240095999999999</v>
      </c>
      <c r="AL39" s="240">
        <v>13.744307419</v>
      </c>
      <c r="AM39" s="240">
        <v>13.321051935</v>
      </c>
      <c r="AN39" s="240">
        <v>13.582251034</v>
      </c>
      <c r="AO39" s="240">
        <v>13.325806129</v>
      </c>
      <c r="AP39" s="240">
        <v>13.450502667</v>
      </c>
      <c r="AQ39" s="240">
        <v>13.517518387000001</v>
      </c>
      <c r="AR39" s="240">
        <v>13.817714333</v>
      </c>
      <c r="AS39" s="240">
        <v>14.184487419</v>
      </c>
      <c r="AT39" s="240">
        <v>14.952297419000001</v>
      </c>
      <c r="AU39" s="240">
        <v>14.379036333</v>
      </c>
      <c r="AV39" s="240">
        <v>14.547772581</v>
      </c>
      <c r="AW39" s="240">
        <v>13.866167333</v>
      </c>
      <c r="AX39" s="240">
        <v>13.640066451999999</v>
      </c>
      <c r="AY39" s="240">
        <v>12.919809355</v>
      </c>
      <c r="AZ39" s="240">
        <v>13.495925714</v>
      </c>
      <c r="BA39" s="240">
        <v>13.453310968</v>
      </c>
      <c r="BB39" s="240">
        <v>13.557041</v>
      </c>
      <c r="BC39" s="240">
        <v>13.488363871000001</v>
      </c>
      <c r="BD39" s="240">
        <v>13.859019999999999</v>
      </c>
      <c r="BE39" s="240">
        <v>14.187442903000001</v>
      </c>
      <c r="BF39" s="240">
        <v>14.396526452</v>
      </c>
      <c r="BG39" s="240">
        <v>14.95966</v>
      </c>
      <c r="BH39" s="240">
        <v>14.10839</v>
      </c>
      <c r="BI39" s="333">
        <v>13.9068</v>
      </c>
      <c r="BJ39" s="333">
        <v>13.66953</v>
      </c>
      <c r="BK39" s="333">
        <v>13.35497</v>
      </c>
      <c r="BL39" s="333">
        <v>13.676270000000001</v>
      </c>
      <c r="BM39" s="333">
        <v>13.35366</v>
      </c>
      <c r="BN39" s="333">
        <v>13.565910000000001</v>
      </c>
      <c r="BO39" s="333">
        <v>13.56326</v>
      </c>
      <c r="BP39" s="333">
        <v>13.820550000000001</v>
      </c>
      <c r="BQ39" s="333">
        <v>14.059570000000001</v>
      </c>
      <c r="BR39" s="333">
        <v>14.414099999999999</v>
      </c>
      <c r="BS39" s="333">
        <v>14.979229999999999</v>
      </c>
      <c r="BT39" s="333">
        <v>14.126099999999999</v>
      </c>
      <c r="BU39" s="333">
        <v>13.924060000000001</v>
      </c>
      <c r="BV39" s="333">
        <v>13.686400000000001</v>
      </c>
    </row>
    <row r="40" spans="1:74" s="116" customFormat="1" ht="11.1" customHeight="1" x14ac:dyDescent="0.2">
      <c r="A40" s="111" t="s">
        <v>833</v>
      </c>
      <c r="B40" s="205" t="s">
        <v>578</v>
      </c>
      <c r="C40" s="240">
        <v>2596.9507186999999</v>
      </c>
      <c r="D40" s="240">
        <v>2739.001745</v>
      </c>
      <c r="E40" s="240">
        <v>2595.9480423</v>
      </c>
      <c r="F40" s="240">
        <v>2673.8823769999999</v>
      </c>
      <c r="G40" s="240">
        <v>2738.6105616</v>
      </c>
      <c r="H40" s="240">
        <v>2805.6618950000002</v>
      </c>
      <c r="I40" s="240">
        <v>2802.8034877</v>
      </c>
      <c r="J40" s="240">
        <v>2832.4634958000001</v>
      </c>
      <c r="K40" s="240">
        <v>2767.4997103000001</v>
      </c>
      <c r="L40" s="240">
        <v>2676.7666583999999</v>
      </c>
      <c r="M40" s="240">
        <v>2654.3858</v>
      </c>
      <c r="N40" s="240">
        <v>2518.2935502999999</v>
      </c>
      <c r="O40" s="240">
        <v>2585.4466774000002</v>
      </c>
      <c r="P40" s="240">
        <v>2693.3308742999998</v>
      </c>
      <c r="Q40" s="240">
        <v>2598.0344918999999</v>
      </c>
      <c r="R40" s="240">
        <v>2683.510886</v>
      </c>
      <c r="S40" s="240">
        <v>2754.2899129000002</v>
      </c>
      <c r="T40" s="240">
        <v>2857.0365333</v>
      </c>
      <c r="U40" s="240">
        <v>2852.1645268000002</v>
      </c>
      <c r="V40" s="240">
        <v>2897.0454239000001</v>
      </c>
      <c r="W40" s="240">
        <v>2849.6385933000001</v>
      </c>
      <c r="X40" s="240">
        <v>2741.7473193999999</v>
      </c>
      <c r="Y40" s="240">
        <v>2701.4732127000002</v>
      </c>
      <c r="Z40" s="240">
        <v>2584.5973583999998</v>
      </c>
      <c r="AA40" s="240">
        <v>2568.0322470999999</v>
      </c>
      <c r="AB40" s="240">
        <v>2741.0273336</v>
      </c>
      <c r="AC40" s="240">
        <v>2571.2614841999998</v>
      </c>
      <c r="AD40" s="240">
        <v>2682.9544237</v>
      </c>
      <c r="AE40" s="240">
        <v>2674.7012558000001</v>
      </c>
      <c r="AF40" s="240">
        <v>2873.9234597</v>
      </c>
      <c r="AG40" s="240">
        <v>2830.5595681</v>
      </c>
      <c r="AH40" s="240">
        <v>2850.7443303</v>
      </c>
      <c r="AI40" s="240">
        <v>2824.3494730000002</v>
      </c>
      <c r="AJ40" s="240">
        <v>2685.4461680999998</v>
      </c>
      <c r="AK40" s="240">
        <v>2616.488949</v>
      </c>
      <c r="AL40" s="240">
        <v>2523.3671322999999</v>
      </c>
      <c r="AM40" s="240">
        <v>2448.1319960999999</v>
      </c>
      <c r="AN40" s="240">
        <v>2548.5985685999999</v>
      </c>
      <c r="AO40" s="240">
        <v>2448.5998380999999</v>
      </c>
      <c r="AP40" s="240">
        <v>2526.7064799999998</v>
      </c>
      <c r="AQ40" s="240">
        <v>2524.0521270999998</v>
      </c>
      <c r="AR40" s="240">
        <v>2674.4663452999998</v>
      </c>
      <c r="AS40" s="240">
        <v>2689.3100512999999</v>
      </c>
      <c r="AT40" s="240">
        <v>2743.9006942000001</v>
      </c>
      <c r="AU40" s="240">
        <v>2657.2889319999999</v>
      </c>
      <c r="AV40" s="240">
        <v>2514.8418357999999</v>
      </c>
      <c r="AW40" s="240">
        <v>2501.5848256999998</v>
      </c>
      <c r="AX40" s="240">
        <v>2423.3521052000001</v>
      </c>
      <c r="AY40" s="240">
        <v>2438.5647054999999</v>
      </c>
      <c r="AZ40" s="240">
        <v>2562.1651449999999</v>
      </c>
      <c r="BA40" s="240">
        <v>2484.4458531999999</v>
      </c>
      <c r="BB40" s="240">
        <v>2520.8136212999998</v>
      </c>
      <c r="BC40" s="240">
        <v>2575.4061255000001</v>
      </c>
      <c r="BD40" s="240">
        <v>2736.0860290000001</v>
      </c>
      <c r="BE40" s="240">
        <v>2710.5354016000001</v>
      </c>
      <c r="BF40" s="240">
        <v>2768.2558545000002</v>
      </c>
      <c r="BG40" s="240">
        <v>2724.6943099999999</v>
      </c>
      <c r="BH40" s="240">
        <v>2668.8972800000001</v>
      </c>
      <c r="BI40" s="333">
        <v>2629.9119999999998</v>
      </c>
      <c r="BJ40" s="333">
        <v>2499.0439999999999</v>
      </c>
      <c r="BK40" s="333">
        <v>2530.9780000000001</v>
      </c>
      <c r="BL40" s="333">
        <v>2653.0540000000001</v>
      </c>
      <c r="BM40" s="333">
        <v>2530.8890000000001</v>
      </c>
      <c r="BN40" s="333">
        <v>2609.0160000000001</v>
      </c>
      <c r="BO40" s="333">
        <v>2636.1089999999999</v>
      </c>
      <c r="BP40" s="333">
        <v>2707.1880000000001</v>
      </c>
      <c r="BQ40" s="333">
        <v>2761.5479999999998</v>
      </c>
      <c r="BR40" s="333">
        <v>2798.4940000000001</v>
      </c>
      <c r="BS40" s="333">
        <v>2752.1640000000002</v>
      </c>
      <c r="BT40" s="333">
        <v>2691.3209999999999</v>
      </c>
      <c r="BU40" s="333">
        <v>2652.9140000000002</v>
      </c>
      <c r="BV40" s="333">
        <v>2522.2130000000002</v>
      </c>
    </row>
    <row r="41" spans="1:74" s="116" customFormat="1" ht="11.1" customHeight="1" x14ac:dyDescent="0.2">
      <c r="A41" s="117"/>
      <c r="B41" s="118" t="s">
        <v>257</v>
      </c>
      <c r="C41" s="237"/>
      <c r="D41" s="237"/>
      <c r="E41" s="237"/>
      <c r="F41" s="237"/>
      <c r="G41" s="237"/>
      <c r="H41" s="237"/>
      <c r="I41" s="237"/>
      <c r="J41" s="237"/>
      <c r="K41" s="237"/>
      <c r="L41" s="237"/>
      <c r="M41" s="237"/>
      <c r="N41" s="237"/>
      <c r="O41" s="237"/>
      <c r="P41" s="237"/>
      <c r="Q41" s="237"/>
      <c r="R41" s="237"/>
      <c r="S41" s="237"/>
      <c r="T41" s="237"/>
      <c r="U41" s="237"/>
      <c r="V41" s="237"/>
      <c r="W41" s="237"/>
      <c r="X41" s="237"/>
      <c r="Y41" s="237"/>
      <c r="Z41" s="237"/>
      <c r="AA41" s="237"/>
      <c r="AB41" s="237"/>
      <c r="AC41" s="237"/>
      <c r="AD41" s="237"/>
      <c r="AE41" s="237"/>
      <c r="AF41" s="237"/>
      <c r="AG41" s="237"/>
      <c r="AH41" s="237"/>
      <c r="AI41" s="237"/>
      <c r="AJ41" s="237"/>
      <c r="AK41" s="237"/>
      <c r="AL41" s="237"/>
      <c r="AM41" s="237"/>
      <c r="AN41" s="237"/>
      <c r="AO41" s="237"/>
      <c r="AP41" s="237"/>
      <c r="AQ41" s="237"/>
      <c r="AR41" s="237"/>
      <c r="AS41" s="237"/>
      <c r="AT41" s="237"/>
      <c r="AU41" s="237"/>
      <c r="AV41" s="237"/>
      <c r="AW41" s="237"/>
      <c r="AX41" s="237"/>
      <c r="AY41" s="237"/>
      <c r="AZ41" s="237"/>
      <c r="BA41" s="237"/>
      <c r="BB41" s="237"/>
      <c r="BC41" s="237"/>
      <c r="BD41" s="237"/>
      <c r="BE41" s="237"/>
      <c r="BF41" s="237"/>
      <c r="BG41" s="237"/>
      <c r="BH41" s="237"/>
      <c r="BI41" s="373"/>
      <c r="BJ41" s="373"/>
      <c r="BK41" s="373"/>
      <c r="BL41" s="373"/>
      <c r="BM41" s="373"/>
      <c r="BN41" s="373"/>
      <c r="BO41" s="373"/>
      <c r="BP41" s="373"/>
      <c r="BQ41" s="373"/>
      <c r="BR41" s="373"/>
      <c r="BS41" s="373"/>
      <c r="BT41" s="373"/>
      <c r="BU41" s="373"/>
      <c r="BV41" s="373"/>
    </row>
    <row r="42" spans="1:74" s="116" customFormat="1" ht="11.1" customHeight="1" x14ac:dyDescent="0.2">
      <c r="A42" s="111" t="s">
        <v>834</v>
      </c>
      <c r="B42" s="205" t="s">
        <v>570</v>
      </c>
      <c r="C42" s="259">
        <v>346.81562355</v>
      </c>
      <c r="D42" s="259">
        <v>361.13081749999998</v>
      </c>
      <c r="E42" s="259">
        <v>319.52331193999999</v>
      </c>
      <c r="F42" s="259">
        <v>307.38990332999998</v>
      </c>
      <c r="G42" s="259">
        <v>289.73192741999998</v>
      </c>
      <c r="H42" s="259">
        <v>335.75485800000001</v>
      </c>
      <c r="I42" s="259">
        <v>396.47448742</v>
      </c>
      <c r="J42" s="259">
        <v>355.91115710000003</v>
      </c>
      <c r="K42" s="259">
        <v>338.05245266999998</v>
      </c>
      <c r="L42" s="259">
        <v>296.10085644999998</v>
      </c>
      <c r="M42" s="259">
        <v>306.76038533000002</v>
      </c>
      <c r="N42" s="259">
        <v>337.58316096999999</v>
      </c>
      <c r="O42" s="259">
        <v>361.15158903000003</v>
      </c>
      <c r="P42" s="259">
        <v>372.35171214000002</v>
      </c>
      <c r="Q42" s="259">
        <v>330.49318097000003</v>
      </c>
      <c r="R42" s="259">
        <v>304.43012267</v>
      </c>
      <c r="S42" s="259">
        <v>288.97245613000001</v>
      </c>
      <c r="T42" s="259">
        <v>316.28478232999998</v>
      </c>
      <c r="U42" s="259">
        <v>361.0604629</v>
      </c>
      <c r="V42" s="259">
        <v>341.00100064999998</v>
      </c>
      <c r="W42" s="259">
        <v>339.07176033000002</v>
      </c>
      <c r="X42" s="259">
        <v>295.53883096999999</v>
      </c>
      <c r="Y42" s="259">
        <v>311.04099732999998</v>
      </c>
      <c r="Z42" s="259">
        <v>326.06581096999997</v>
      </c>
      <c r="AA42" s="259">
        <v>349.7857171</v>
      </c>
      <c r="AB42" s="259">
        <v>378.52163929</v>
      </c>
      <c r="AC42" s="259">
        <v>329.42967742000002</v>
      </c>
      <c r="AD42" s="259">
        <v>309.13993799999997</v>
      </c>
      <c r="AE42" s="259">
        <v>282.7303</v>
      </c>
      <c r="AF42" s="259">
        <v>323.82877667000002</v>
      </c>
      <c r="AG42" s="259">
        <v>354.38956547999999</v>
      </c>
      <c r="AH42" s="259">
        <v>368.1704671</v>
      </c>
      <c r="AI42" s="259">
        <v>357.28810900000002</v>
      </c>
      <c r="AJ42" s="259">
        <v>300.29161323</v>
      </c>
      <c r="AK42" s="259">
        <v>290.90203700000001</v>
      </c>
      <c r="AL42" s="259">
        <v>309.94512355000001</v>
      </c>
      <c r="AM42" s="259">
        <v>329.83236515999999</v>
      </c>
      <c r="AN42" s="259">
        <v>328.78848345</v>
      </c>
      <c r="AO42" s="259">
        <v>303.30841515999998</v>
      </c>
      <c r="AP42" s="259">
        <v>291.19203033000002</v>
      </c>
      <c r="AQ42" s="259">
        <v>273.32776805999998</v>
      </c>
      <c r="AR42" s="259">
        <v>318.05326233</v>
      </c>
      <c r="AS42" s="259">
        <v>352.14665160999999</v>
      </c>
      <c r="AT42" s="259">
        <v>383.32904903000002</v>
      </c>
      <c r="AU42" s="259">
        <v>351.29412867000002</v>
      </c>
      <c r="AV42" s="259">
        <v>285.93938644999997</v>
      </c>
      <c r="AW42" s="259">
        <v>286.77474067000003</v>
      </c>
      <c r="AX42" s="259">
        <v>313.31220194000002</v>
      </c>
      <c r="AY42" s="259">
        <v>330.55998355000003</v>
      </c>
      <c r="AZ42" s="259">
        <v>325.81300750000003</v>
      </c>
      <c r="BA42" s="259">
        <v>305.11933515999999</v>
      </c>
      <c r="BB42" s="259">
        <v>292.81809067</v>
      </c>
      <c r="BC42" s="259">
        <v>271.89404483999999</v>
      </c>
      <c r="BD42" s="259">
        <v>316.890669</v>
      </c>
      <c r="BE42" s="259">
        <v>349.62560000000002</v>
      </c>
      <c r="BF42" s="259">
        <v>338.32756031999998</v>
      </c>
      <c r="BG42" s="259">
        <v>331.21545600000002</v>
      </c>
      <c r="BH42" s="259">
        <v>283.34889800000002</v>
      </c>
      <c r="BI42" s="374">
        <v>284.9898</v>
      </c>
      <c r="BJ42" s="374">
        <v>316.28429999999997</v>
      </c>
      <c r="BK42" s="374">
        <v>329.57049999999998</v>
      </c>
      <c r="BL42" s="374">
        <v>337.50119999999998</v>
      </c>
      <c r="BM42" s="374">
        <v>301.24200000000002</v>
      </c>
      <c r="BN42" s="374">
        <v>285.3082</v>
      </c>
      <c r="BO42" s="374">
        <v>268.74959999999999</v>
      </c>
      <c r="BP42" s="374">
        <v>311.60599999999999</v>
      </c>
      <c r="BQ42" s="374">
        <v>358.80950000000001</v>
      </c>
      <c r="BR42" s="374">
        <v>341.80930000000001</v>
      </c>
      <c r="BS42" s="374">
        <v>305.8673</v>
      </c>
      <c r="BT42" s="374">
        <v>275.8322</v>
      </c>
      <c r="BU42" s="374">
        <v>280.839</v>
      </c>
      <c r="BV42" s="374">
        <v>313.4674</v>
      </c>
    </row>
    <row r="43" spans="1:74" s="116" customFormat="1" ht="11.1" customHeight="1" x14ac:dyDescent="0.2">
      <c r="A43" s="111" t="s">
        <v>835</v>
      </c>
      <c r="B43" s="187" t="s">
        <v>603</v>
      </c>
      <c r="C43" s="259">
        <v>1026.0559828999999</v>
      </c>
      <c r="D43" s="259">
        <v>1102.0192382</v>
      </c>
      <c r="E43" s="259">
        <v>972.68072902999995</v>
      </c>
      <c r="F43" s="259">
        <v>924.14435900000001</v>
      </c>
      <c r="G43" s="259">
        <v>893.02045710000004</v>
      </c>
      <c r="H43" s="259">
        <v>1031.0002612999999</v>
      </c>
      <c r="I43" s="259">
        <v>1187.0230881</v>
      </c>
      <c r="J43" s="259">
        <v>1107.3194771000001</v>
      </c>
      <c r="K43" s="259">
        <v>1031.9859113</v>
      </c>
      <c r="L43" s="259">
        <v>912.14778225999999</v>
      </c>
      <c r="M43" s="259">
        <v>929.47487466999996</v>
      </c>
      <c r="N43" s="259">
        <v>1012.6101671</v>
      </c>
      <c r="O43" s="259">
        <v>1096.1731193999999</v>
      </c>
      <c r="P43" s="259">
        <v>1141.8388596</v>
      </c>
      <c r="Q43" s="259">
        <v>1015.1864548</v>
      </c>
      <c r="R43" s="259">
        <v>931.08124999999995</v>
      </c>
      <c r="S43" s="259">
        <v>887.24286805999998</v>
      </c>
      <c r="T43" s="259">
        <v>1006.9443517</v>
      </c>
      <c r="U43" s="259">
        <v>1112.5656119</v>
      </c>
      <c r="V43" s="259">
        <v>1062.1315135</v>
      </c>
      <c r="W43" s="259">
        <v>1030.1924446999999</v>
      </c>
      <c r="X43" s="259">
        <v>903.38941193999995</v>
      </c>
      <c r="Y43" s="259">
        <v>927.81637066999997</v>
      </c>
      <c r="Z43" s="259">
        <v>990.18752065000001</v>
      </c>
      <c r="AA43" s="259">
        <v>1066.7237651999999</v>
      </c>
      <c r="AB43" s="259">
        <v>1149.2121525</v>
      </c>
      <c r="AC43" s="259">
        <v>1033.1197142000001</v>
      </c>
      <c r="AD43" s="259">
        <v>918.79346167000006</v>
      </c>
      <c r="AE43" s="259">
        <v>889.83456064999996</v>
      </c>
      <c r="AF43" s="259">
        <v>1038.734972</v>
      </c>
      <c r="AG43" s="259">
        <v>1121.6445352000001</v>
      </c>
      <c r="AH43" s="259">
        <v>1135.9605016</v>
      </c>
      <c r="AI43" s="259">
        <v>1103.229689</v>
      </c>
      <c r="AJ43" s="259">
        <v>909.74844226000005</v>
      </c>
      <c r="AK43" s="259">
        <v>892.24432666999996</v>
      </c>
      <c r="AL43" s="259">
        <v>939.07465419000005</v>
      </c>
      <c r="AM43" s="259">
        <v>1010.6203919</v>
      </c>
      <c r="AN43" s="259">
        <v>1043.9827990000001</v>
      </c>
      <c r="AO43" s="259">
        <v>926.36071613000001</v>
      </c>
      <c r="AP43" s="259">
        <v>874.35518766999996</v>
      </c>
      <c r="AQ43" s="259">
        <v>867.12009774000001</v>
      </c>
      <c r="AR43" s="259">
        <v>1014.571591</v>
      </c>
      <c r="AS43" s="259">
        <v>1155.7584419</v>
      </c>
      <c r="AT43" s="259">
        <v>1211.4462281000001</v>
      </c>
      <c r="AU43" s="259">
        <v>1116.0909033</v>
      </c>
      <c r="AV43" s="259">
        <v>902.88678742000002</v>
      </c>
      <c r="AW43" s="259">
        <v>898.28484533000005</v>
      </c>
      <c r="AX43" s="259">
        <v>979.18446257999994</v>
      </c>
      <c r="AY43" s="259">
        <v>1018.8603177</v>
      </c>
      <c r="AZ43" s="259">
        <v>1028.1317704000001</v>
      </c>
      <c r="BA43" s="259">
        <v>939.51727547999997</v>
      </c>
      <c r="BB43" s="259">
        <v>887.88418300000001</v>
      </c>
      <c r="BC43" s="259">
        <v>855.90725225999995</v>
      </c>
      <c r="BD43" s="259">
        <v>1003.9857623</v>
      </c>
      <c r="BE43" s="259">
        <v>1129.1777661000001</v>
      </c>
      <c r="BF43" s="259">
        <v>1093.8836916</v>
      </c>
      <c r="BG43" s="259">
        <v>1024.9598900000001</v>
      </c>
      <c r="BH43" s="259">
        <v>906.65096000000005</v>
      </c>
      <c r="BI43" s="374">
        <v>901.93679999999995</v>
      </c>
      <c r="BJ43" s="374">
        <v>982.41780000000006</v>
      </c>
      <c r="BK43" s="374">
        <v>1037.434</v>
      </c>
      <c r="BL43" s="374">
        <v>1080.1400000000001</v>
      </c>
      <c r="BM43" s="374">
        <v>960.82010000000002</v>
      </c>
      <c r="BN43" s="374">
        <v>894.90809999999999</v>
      </c>
      <c r="BO43" s="374">
        <v>874.24</v>
      </c>
      <c r="BP43" s="374">
        <v>1002.013</v>
      </c>
      <c r="BQ43" s="374">
        <v>1135.377</v>
      </c>
      <c r="BR43" s="374">
        <v>1119.3889999999999</v>
      </c>
      <c r="BS43" s="374">
        <v>1000.63</v>
      </c>
      <c r="BT43" s="374">
        <v>895.34069999999997</v>
      </c>
      <c r="BU43" s="374">
        <v>904.97180000000003</v>
      </c>
      <c r="BV43" s="374">
        <v>995.26459999999997</v>
      </c>
    </row>
    <row r="44" spans="1:74" s="116" customFormat="1" ht="11.1" customHeight="1" x14ac:dyDescent="0.2">
      <c r="A44" s="111" t="s">
        <v>836</v>
      </c>
      <c r="B44" s="205" t="s">
        <v>571</v>
      </c>
      <c r="C44" s="259">
        <v>1624.9407306000001</v>
      </c>
      <c r="D44" s="259">
        <v>1645.9802706999999</v>
      </c>
      <c r="E44" s="259">
        <v>1548.6948361</v>
      </c>
      <c r="F44" s="259">
        <v>1437.3075269999999</v>
      </c>
      <c r="G44" s="259">
        <v>1454.3889529</v>
      </c>
      <c r="H44" s="259">
        <v>1572.2843399999999</v>
      </c>
      <c r="I44" s="259">
        <v>1712.3018509999999</v>
      </c>
      <c r="J44" s="259">
        <v>1677.7813329000001</v>
      </c>
      <c r="K44" s="259">
        <v>1536.6006123</v>
      </c>
      <c r="L44" s="259">
        <v>1436.6171764999999</v>
      </c>
      <c r="M44" s="259">
        <v>1476.7182097</v>
      </c>
      <c r="N44" s="259">
        <v>1609.3678232</v>
      </c>
      <c r="O44" s="259">
        <v>1733.7768894000001</v>
      </c>
      <c r="P44" s="259">
        <v>1728.151415</v>
      </c>
      <c r="Q44" s="259">
        <v>1568.3676581</v>
      </c>
      <c r="R44" s="259">
        <v>1402.8368717000001</v>
      </c>
      <c r="S44" s="259">
        <v>1435.8089229</v>
      </c>
      <c r="T44" s="259">
        <v>1630.7464797</v>
      </c>
      <c r="U44" s="259">
        <v>1619.6758993999999</v>
      </c>
      <c r="V44" s="259">
        <v>1670.7735894</v>
      </c>
      <c r="W44" s="259">
        <v>1522.274735</v>
      </c>
      <c r="X44" s="259">
        <v>1417.7202448</v>
      </c>
      <c r="Y44" s="259">
        <v>1516.8270107000001</v>
      </c>
      <c r="Z44" s="259">
        <v>1566.8627835</v>
      </c>
      <c r="AA44" s="259">
        <v>1662.0230219</v>
      </c>
      <c r="AB44" s="259">
        <v>1725.0108361</v>
      </c>
      <c r="AC44" s="259">
        <v>1541.9507355000001</v>
      </c>
      <c r="AD44" s="259">
        <v>1379.9843737000001</v>
      </c>
      <c r="AE44" s="259">
        <v>1438.0631203</v>
      </c>
      <c r="AF44" s="259">
        <v>1582.5290777</v>
      </c>
      <c r="AG44" s="259">
        <v>1684.2776658</v>
      </c>
      <c r="AH44" s="259">
        <v>1672.8031155000001</v>
      </c>
      <c r="AI44" s="259">
        <v>1594.1366617000001</v>
      </c>
      <c r="AJ44" s="259">
        <v>1382.4989694000001</v>
      </c>
      <c r="AK44" s="259">
        <v>1405.0115857000001</v>
      </c>
      <c r="AL44" s="259">
        <v>1469.2353555</v>
      </c>
      <c r="AM44" s="259">
        <v>1573.5574168000001</v>
      </c>
      <c r="AN44" s="259">
        <v>1556.8090007000001</v>
      </c>
      <c r="AO44" s="259">
        <v>1413.8514210000001</v>
      </c>
      <c r="AP44" s="259">
        <v>1356.7672593</v>
      </c>
      <c r="AQ44" s="259">
        <v>1374.2850142</v>
      </c>
      <c r="AR44" s="259">
        <v>1608.0161217</v>
      </c>
      <c r="AS44" s="259">
        <v>1748.2529829</v>
      </c>
      <c r="AT44" s="259">
        <v>1813.2977777000001</v>
      </c>
      <c r="AU44" s="259">
        <v>1581.3603499999999</v>
      </c>
      <c r="AV44" s="259">
        <v>1368.1290687000001</v>
      </c>
      <c r="AW44" s="259">
        <v>1372.9370017000001</v>
      </c>
      <c r="AX44" s="259">
        <v>1542.7917655000001</v>
      </c>
      <c r="AY44" s="259">
        <v>1551.7286326000001</v>
      </c>
      <c r="AZ44" s="259">
        <v>1482.0027018000001</v>
      </c>
      <c r="BA44" s="259">
        <v>1441.4096932</v>
      </c>
      <c r="BB44" s="259">
        <v>1325.5580997</v>
      </c>
      <c r="BC44" s="259">
        <v>1368.7905294</v>
      </c>
      <c r="BD44" s="259">
        <v>1587.3978947000001</v>
      </c>
      <c r="BE44" s="259">
        <v>1692.2680284</v>
      </c>
      <c r="BF44" s="259">
        <v>1601.8963255000001</v>
      </c>
      <c r="BG44" s="259">
        <v>1512.031757</v>
      </c>
      <c r="BH44" s="259">
        <v>1375.3956969999999</v>
      </c>
      <c r="BI44" s="374">
        <v>1430.422</v>
      </c>
      <c r="BJ44" s="374">
        <v>1544.9659999999999</v>
      </c>
      <c r="BK44" s="374">
        <v>1619.0709999999999</v>
      </c>
      <c r="BL44" s="374">
        <v>1616.6780000000001</v>
      </c>
      <c r="BM44" s="374">
        <v>1474.4090000000001</v>
      </c>
      <c r="BN44" s="374">
        <v>1370.32</v>
      </c>
      <c r="BO44" s="374">
        <v>1403.8440000000001</v>
      </c>
      <c r="BP44" s="374">
        <v>1558.3</v>
      </c>
      <c r="BQ44" s="374">
        <v>1692.4949999999999</v>
      </c>
      <c r="BR44" s="374">
        <v>1651.905</v>
      </c>
      <c r="BS44" s="374">
        <v>1493.646</v>
      </c>
      <c r="BT44" s="374">
        <v>1373.8050000000001</v>
      </c>
      <c r="BU44" s="374">
        <v>1429.107</v>
      </c>
      <c r="BV44" s="374">
        <v>1553.7809999999999</v>
      </c>
    </row>
    <row r="45" spans="1:74" s="116" customFormat="1" ht="11.1" customHeight="1" x14ac:dyDescent="0.2">
      <c r="A45" s="111" t="s">
        <v>837</v>
      </c>
      <c r="B45" s="205" t="s">
        <v>572</v>
      </c>
      <c r="C45" s="259">
        <v>855.69782548000001</v>
      </c>
      <c r="D45" s="259">
        <v>854.31585142999995</v>
      </c>
      <c r="E45" s="259">
        <v>793.18747839000002</v>
      </c>
      <c r="F45" s="259">
        <v>744.30284732999996</v>
      </c>
      <c r="G45" s="259">
        <v>731.67265225999995</v>
      </c>
      <c r="H45" s="259">
        <v>810.08213433000003</v>
      </c>
      <c r="I45" s="259">
        <v>892.17884451999998</v>
      </c>
      <c r="J45" s="259">
        <v>890.74261000000001</v>
      </c>
      <c r="K45" s="259">
        <v>828.59899932999997</v>
      </c>
      <c r="L45" s="259">
        <v>733.81094194000002</v>
      </c>
      <c r="M45" s="259">
        <v>780.039354</v>
      </c>
      <c r="N45" s="259">
        <v>868.37094193999997</v>
      </c>
      <c r="O45" s="259">
        <v>916.16369999999995</v>
      </c>
      <c r="P45" s="259">
        <v>927.55791107000005</v>
      </c>
      <c r="Q45" s="259">
        <v>808.99001386999998</v>
      </c>
      <c r="R45" s="259">
        <v>738.80112899999995</v>
      </c>
      <c r="S45" s="259">
        <v>746.04764</v>
      </c>
      <c r="T45" s="259">
        <v>834.33410700000002</v>
      </c>
      <c r="U45" s="259">
        <v>868.18060838999997</v>
      </c>
      <c r="V45" s="259">
        <v>895.18311418999997</v>
      </c>
      <c r="W45" s="259">
        <v>805.82019966999997</v>
      </c>
      <c r="X45" s="259">
        <v>728.91375129000005</v>
      </c>
      <c r="Y45" s="259">
        <v>792.06571667000003</v>
      </c>
      <c r="Z45" s="259">
        <v>845.41123645000005</v>
      </c>
      <c r="AA45" s="259">
        <v>878.92430741999999</v>
      </c>
      <c r="AB45" s="259">
        <v>902.20754285999999</v>
      </c>
      <c r="AC45" s="259">
        <v>785.18021806000002</v>
      </c>
      <c r="AD45" s="259">
        <v>716.38726567000003</v>
      </c>
      <c r="AE45" s="259">
        <v>711.73629484000003</v>
      </c>
      <c r="AF45" s="259">
        <v>829.56410167000001</v>
      </c>
      <c r="AG45" s="259">
        <v>908.14909483999998</v>
      </c>
      <c r="AH45" s="259">
        <v>886.33339032000003</v>
      </c>
      <c r="AI45" s="259">
        <v>831.90214066999999</v>
      </c>
      <c r="AJ45" s="259">
        <v>717.02507871</v>
      </c>
      <c r="AK45" s="259">
        <v>737.128512</v>
      </c>
      <c r="AL45" s="259">
        <v>793.11809484000003</v>
      </c>
      <c r="AM45" s="259">
        <v>839.33546516000001</v>
      </c>
      <c r="AN45" s="259">
        <v>817.33317585999998</v>
      </c>
      <c r="AO45" s="259">
        <v>720.30706968000004</v>
      </c>
      <c r="AP45" s="259">
        <v>684.00644733000001</v>
      </c>
      <c r="AQ45" s="259">
        <v>690.70689322999999</v>
      </c>
      <c r="AR45" s="259">
        <v>853.71797400000003</v>
      </c>
      <c r="AS45" s="259">
        <v>902.04118355000003</v>
      </c>
      <c r="AT45" s="259">
        <v>912.83655386999999</v>
      </c>
      <c r="AU45" s="259">
        <v>812.98825633000001</v>
      </c>
      <c r="AV45" s="259">
        <v>712.70450903000005</v>
      </c>
      <c r="AW45" s="259">
        <v>719.82969700000001</v>
      </c>
      <c r="AX45" s="259">
        <v>824.90089096999998</v>
      </c>
      <c r="AY45" s="259">
        <v>848.05648676999999</v>
      </c>
      <c r="AZ45" s="259">
        <v>798.07281893000004</v>
      </c>
      <c r="BA45" s="259">
        <v>748.29939193999996</v>
      </c>
      <c r="BB45" s="259">
        <v>704.04587032999996</v>
      </c>
      <c r="BC45" s="259">
        <v>726.16271418999997</v>
      </c>
      <c r="BD45" s="259">
        <v>836.28889532999995</v>
      </c>
      <c r="BE45" s="259">
        <v>925.39955999999995</v>
      </c>
      <c r="BF45" s="259">
        <v>841.80113871000003</v>
      </c>
      <c r="BG45" s="259">
        <v>832.22865520000005</v>
      </c>
      <c r="BH45" s="259">
        <v>759.64480360000005</v>
      </c>
      <c r="BI45" s="374">
        <v>785.6277</v>
      </c>
      <c r="BJ45" s="374">
        <v>866.33879999999999</v>
      </c>
      <c r="BK45" s="374">
        <v>899.87459999999999</v>
      </c>
      <c r="BL45" s="374">
        <v>897.53980000000001</v>
      </c>
      <c r="BM45" s="374">
        <v>794.37969999999996</v>
      </c>
      <c r="BN45" s="374">
        <v>743.83590000000004</v>
      </c>
      <c r="BO45" s="374">
        <v>749.04780000000005</v>
      </c>
      <c r="BP45" s="374">
        <v>850.28309999999999</v>
      </c>
      <c r="BQ45" s="374">
        <v>926.97439999999995</v>
      </c>
      <c r="BR45" s="374">
        <v>888.35950000000003</v>
      </c>
      <c r="BS45" s="374">
        <v>832.34040000000005</v>
      </c>
      <c r="BT45" s="374">
        <v>765.33249999999998</v>
      </c>
      <c r="BU45" s="374">
        <v>793.07690000000002</v>
      </c>
      <c r="BV45" s="374">
        <v>877.58349999999996</v>
      </c>
    </row>
    <row r="46" spans="1:74" s="116" customFormat="1" ht="11.1" customHeight="1" x14ac:dyDescent="0.2">
      <c r="A46" s="111" t="s">
        <v>838</v>
      </c>
      <c r="B46" s="205" t="s">
        <v>573</v>
      </c>
      <c r="C46" s="259">
        <v>2131.7008234999998</v>
      </c>
      <c r="D46" s="259">
        <v>2179.1019449999999</v>
      </c>
      <c r="E46" s="259">
        <v>2036.9004829</v>
      </c>
      <c r="F46" s="259">
        <v>1917.607602</v>
      </c>
      <c r="G46" s="259">
        <v>1969.5436668</v>
      </c>
      <c r="H46" s="259">
        <v>2323.8620727000002</v>
      </c>
      <c r="I46" s="259">
        <v>2460.6484365000001</v>
      </c>
      <c r="J46" s="259">
        <v>2427.1095997000002</v>
      </c>
      <c r="K46" s="259">
        <v>2284.6279017000002</v>
      </c>
      <c r="L46" s="259">
        <v>2016.8666784</v>
      </c>
      <c r="M46" s="259">
        <v>2012.8191019999999</v>
      </c>
      <c r="N46" s="259">
        <v>2114.0419671</v>
      </c>
      <c r="O46" s="259">
        <v>2397.1944210000001</v>
      </c>
      <c r="P46" s="259">
        <v>2319.7690868</v>
      </c>
      <c r="Q46" s="259">
        <v>2072.0891919000001</v>
      </c>
      <c r="R46" s="259">
        <v>1916.7132942999999</v>
      </c>
      <c r="S46" s="259">
        <v>2039.7186594</v>
      </c>
      <c r="T46" s="259">
        <v>2353.0508682999998</v>
      </c>
      <c r="U46" s="259">
        <v>2459.5541535000002</v>
      </c>
      <c r="V46" s="259">
        <v>2469.4710877000002</v>
      </c>
      <c r="W46" s="259">
        <v>2328.5561520000001</v>
      </c>
      <c r="X46" s="259">
        <v>2003.0938541999999</v>
      </c>
      <c r="Y46" s="259">
        <v>2030.0027097</v>
      </c>
      <c r="Z46" s="259">
        <v>2101.7102432000001</v>
      </c>
      <c r="AA46" s="259">
        <v>2304.9334368</v>
      </c>
      <c r="AB46" s="259">
        <v>2426.9551618</v>
      </c>
      <c r="AC46" s="259">
        <v>2097.9772542000001</v>
      </c>
      <c r="AD46" s="259">
        <v>1951.636244</v>
      </c>
      <c r="AE46" s="259">
        <v>2095.3396603000001</v>
      </c>
      <c r="AF46" s="259">
        <v>2452.9527223</v>
      </c>
      <c r="AG46" s="259">
        <v>2594.6578964999999</v>
      </c>
      <c r="AH46" s="259">
        <v>2540.7119757999999</v>
      </c>
      <c r="AI46" s="259">
        <v>2355.8589040000002</v>
      </c>
      <c r="AJ46" s="259">
        <v>2008.2717084000001</v>
      </c>
      <c r="AK46" s="259">
        <v>1986.0308247</v>
      </c>
      <c r="AL46" s="259">
        <v>2009.3179619</v>
      </c>
      <c r="AM46" s="259">
        <v>2241.6438665000001</v>
      </c>
      <c r="AN46" s="259">
        <v>2208.3665833999999</v>
      </c>
      <c r="AO46" s="259">
        <v>1934.5310065000001</v>
      </c>
      <c r="AP46" s="259">
        <v>1894.7393030000001</v>
      </c>
      <c r="AQ46" s="259">
        <v>2013.3549852000001</v>
      </c>
      <c r="AR46" s="259">
        <v>2413.1492747000002</v>
      </c>
      <c r="AS46" s="259">
        <v>2681.2228381</v>
      </c>
      <c r="AT46" s="259">
        <v>2665.023741</v>
      </c>
      <c r="AU46" s="259">
        <v>2437.6489489999999</v>
      </c>
      <c r="AV46" s="259">
        <v>2010.3880574</v>
      </c>
      <c r="AW46" s="259">
        <v>1947.5630249999999</v>
      </c>
      <c r="AX46" s="259">
        <v>2099.1116606000001</v>
      </c>
      <c r="AY46" s="259">
        <v>2122.2746584000001</v>
      </c>
      <c r="AZ46" s="259">
        <v>2020.7179914000001</v>
      </c>
      <c r="BA46" s="259">
        <v>1980.8914867999999</v>
      </c>
      <c r="BB46" s="259">
        <v>1949.0400767000001</v>
      </c>
      <c r="BC46" s="259">
        <v>2088.2159077000001</v>
      </c>
      <c r="BD46" s="259">
        <v>2365.4026843000001</v>
      </c>
      <c r="BE46" s="259">
        <v>2582.434111</v>
      </c>
      <c r="BF46" s="259">
        <v>2531.2653316000001</v>
      </c>
      <c r="BG46" s="259">
        <v>2326.0647739999999</v>
      </c>
      <c r="BH46" s="259">
        <v>2047.900099</v>
      </c>
      <c r="BI46" s="374">
        <v>1977.511</v>
      </c>
      <c r="BJ46" s="374">
        <v>2089.94</v>
      </c>
      <c r="BK46" s="374">
        <v>2255.3539999999998</v>
      </c>
      <c r="BL46" s="374">
        <v>2243.5230000000001</v>
      </c>
      <c r="BM46" s="374">
        <v>2021.472</v>
      </c>
      <c r="BN46" s="374">
        <v>1943.59</v>
      </c>
      <c r="BO46" s="374">
        <v>2063.1709999999998</v>
      </c>
      <c r="BP46" s="374">
        <v>2388.587</v>
      </c>
      <c r="BQ46" s="374">
        <v>2531.652</v>
      </c>
      <c r="BR46" s="374">
        <v>2529.3620000000001</v>
      </c>
      <c r="BS46" s="374">
        <v>2356.2249999999999</v>
      </c>
      <c r="BT46" s="374">
        <v>1998.155</v>
      </c>
      <c r="BU46" s="374">
        <v>1971.7329999999999</v>
      </c>
      <c r="BV46" s="374">
        <v>2139.4189999999999</v>
      </c>
    </row>
    <row r="47" spans="1:74" s="116" customFormat="1" ht="11.1" customHeight="1" x14ac:dyDescent="0.2">
      <c r="A47" s="111" t="s">
        <v>839</v>
      </c>
      <c r="B47" s="205" t="s">
        <v>574</v>
      </c>
      <c r="C47" s="259">
        <v>911.42645742000002</v>
      </c>
      <c r="D47" s="259">
        <v>924.13858035999999</v>
      </c>
      <c r="E47" s="259">
        <v>854.80108194000002</v>
      </c>
      <c r="F47" s="259">
        <v>820.90436299999999</v>
      </c>
      <c r="G47" s="259">
        <v>794.30313032000004</v>
      </c>
      <c r="H47" s="259">
        <v>910.13407299999994</v>
      </c>
      <c r="I47" s="259">
        <v>948.68834547999995</v>
      </c>
      <c r="J47" s="259">
        <v>961.94145129000003</v>
      </c>
      <c r="K47" s="259">
        <v>928.55058332999999</v>
      </c>
      <c r="L47" s="259">
        <v>788.00255000000004</v>
      </c>
      <c r="M47" s="259">
        <v>776.65246666999997</v>
      </c>
      <c r="N47" s="259">
        <v>849.83147676999999</v>
      </c>
      <c r="O47" s="259">
        <v>976.47876065000003</v>
      </c>
      <c r="P47" s="259">
        <v>1002.238285</v>
      </c>
      <c r="Q47" s="259">
        <v>825.44218290000003</v>
      </c>
      <c r="R47" s="259">
        <v>760.52557300000001</v>
      </c>
      <c r="S47" s="259">
        <v>773.93288323000002</v>
      </c>
      <c r="T47" s="259">
        <v>904.85996999999998</v>
      </c>
      <c r="U47" s="259">
        <v>939.32594289999997</v>
      </c>
      <c r="V47" s="259">
        <v>947.96276225999998</v>
      </c>
      <c r="W47" s="259">
        <v>941.39599399999997</v>
      </c>
      <c r="X47" s="259">
        <v>786.54853387000003</v>
      </c>
      <c r="Y47" s="259">
        <v>798.70077600000002</v>
      </c>
      <c r="Z47" s="259">
        <v>838.48214968000002</v>
      </c>
      <c r="AA47" s="259">
        <v>917.80759064999995</v>
      </c>
      <c r="AB47" s="259">
        <v>975.75319249999995</v>
      </c>
      <c r="AC47" s="259">
        <v>850.19538516</v>
      </c>
      <c r="AD47" s="259">
        <v>757.21219532999999</v>
      </c>
      <c r="AE47" s="259">
        <v>771.54997418999994</v>
      </c>
      <c r="AF47" s="259">
        <v>910.35094466999999</v>
      </c>
      <c r="AG47" s="259">
        <v>984.73531484</v>
      </c>
      <c r="AH47" s="259">
        <v>984.58289354999999</v>
      </c>
      <c r="AI47" s="259">
        <v>910.57711967</v>
      </c>
      <c r="AJ47" s="259">
        <v>760.0768071</v>
      </c>
      <c r="AK47" s="259">
        <v>729.58584832999998</v>
      </c>
      <c r="AL47" s="259">
        <v>752.17904870999996</v>
      </c>
      <c r="AM47" s="259">
        <v>856.53975258000003</v>
      </c>
      <c r="AN47" s="259">
        <v>882.24637897000002</v>
      </c>
      <c r="AO47" s="259">
        <v>745.06489515999999</v>
      </c>
      <c r="AP47" s="259">
        <v>721.40184799999997</v>
      </c>
      <c r="AQ47" s="259">
        <v>741.45458031999999</v>
      </c>
      <c r="AR47" s="259">
        <v>893.35429667000005</v>
      </c>
      <c r="AS47" s="259">
        <v>981.27188322999996</v>
      </c>
      <c r="AT47" s="259">
        <v>1005.9892077</v>
      </c>
      <c r="AU47" s="259">
        <v>954.91315133000001</v>
      </c>
      <c r="AV47" s="259">
        <v>784.43612128999996</v>
      </c>
      <c r="AW47" s="259">
        <v>739.17535867000004</v>
      </c>
      <c r="AX47" s="259">
        <v>796.70348870999999</v>
      </c>
      <c r="AY47" s="259">
        <v>840.10018387000002</v>
      </c>
      <c r="AZ47" s="259">
        <v>805.08545892999996</v>
      </c>
      <c r="BA47" s="259">
        <v>745.10291128999995</v>
      </c>
      <c r="BB47" s="259">
        <v>742.78387467000005</v>
      </c>
      <c r="BC47" s="259">
        <v>768.99929225999995</v>
      </c>
      <c r="BD47" s="259">
        <v>867.56341433</v>
      </c>
      <c r="BE47" s="259">
        <v>952.66629064999995</v>
      </c>
      <c r="BF47" s="259">
        <v>954.73301645000004</v>
      </c>
      <c r="BG47" s="259">
        <v>904.76340000000005</v>
      </c>
      <c r="BH47" s="259">
        <v>769.63739999999996</v>
      </c>
      <c r="BI47" s="374">
        <v>771.81330000000003</v>
      </c>
      <c r="BJ47" s="374">
        <v>829.98850000000004</v>
      </c>
      <c r="BK47" s="374">
        <v>908.14509999999996</v>
      </c>
      <c r="BL47" s="374">
        <v>926.32060000000001</v>
      </c>
      <c r="BM47" s="374">
        <v>807.86410000000001</v>
      </c>
      <c r="BN47" s="374">
        <v>771.44370000000004</v>
      </c>
      <c r="BO47" s="374">
        <v>781.61779999999999</v>
      </c>
      <c r="BP47" s="374">
        <v>880.27940000000001</v>
      </c>
      <c r="BQ47" s="374">
        <v>946.14369999999997</v>
      </c>
      <c r="BR47" s="374">
        <v>959.37879999999996</v>
      </c>
      <c r="BS47" s="374">
        <v>920.36720000000003</v>
      </c>
      <c r="BT47" s="374">
        <v>761.42880000000002</v>
      </c>
      <c r="BU47" s="374">
        <v>765.42290000000003</v>
      </c>
      <c r="BV47" s="374">
        <v>848.48090000000002</v>
      </c>
    </row>
    <row r="48" spans="1:74" s="116" customFormat="1" ht="11.1" customHeight="1" x14ac:dyDescent="0.2">
      <c r="A48" s="111" t="s">
        <v>840</v>
      </c>
      <c r="B48" s="205" t="s">
        <v>575</v>
      </c>
      <c r="C48" s="259">
        <v>1503.6029142</v>
      </c>
      <c r="D48" s="259">
        <v>1454.7409886</v>
      </c>
      <c r="E48" s="259">
        <v>1333.6576639</v>
      </c>
      <c r="F48" s="259">
        <v>1371.411746</v>
      </c>
      <c r="G48" s="259">
        <v>1406.5786705999999</v>
      </c>
      <c r="H48" s="259">
        <v>1723.6444300000001</v>
      </c>
      <c r="I48" s="259">
        <v>1826.2843706000001</v>
      </c>
      <c r="J48" s="259">
        <v>1884.8356025999999</v>
      </c>
      <c r="K48" s="259">
        <v>1838.3128437</v>
      </c>
      <c r="L48" s="259">
        <v>1536.1244729</v>
      </c>
      <c r="M48" s="259">
        <v>1375.5064877</v>
      </c>
      <c r="N48" s="259">
        <v>1516.6060229</v>
      </c>
      <c r="O48" s="259">
        <v>1643.8234181</v>
      </c>
      <c r="P48" s="259">
        <v>1669.3786436</v>
      </c>
      <c r="Q48" s="259">
        <v>1429.7977100000001</v>
      </c>
      <c r="R48" s="259">
        <v>1399.3777520000001</v>
      </c>
      <c r="S48" s="259">
        <v>1457.5629799999999</v>
      </c>
      <c r="T48" s="259">
        <v>1730.5330260000001</v>
      </c>
      <c r="U48" s="259">
        <v>1824.548871</v>
      </c>
      <c r="V48" s="259">
        <v>1883.3043531999999</v>
      </c>
      <c r="W48" s="259">
        <v>1866.8823709999999</v>
      </c>
      <c r="X48" s="259">
        <v>1570.3505164999999</v>
      </c>
      <c r="Y48" s="259">
        <v>1428.5267533000001</v>
      </c>
      <c r="Z48" s="259">
        <v>1463.180151</v>
      </c>
      <c r="AA48" s="259">
        <v>1601.3727065</v>
      </c>
      <c r="AB48" s="259">
        <v>1605.3995210999999</v>
      </c>
      <c r="AC48" s="259">
        <v>1485.4090813</v>
      </c>
      <c r="AD48" s="259">
        <v>1399.3967752999999</v>
      </c>
      <c r="AE48" s="259">
        <v>1422.0125613</v>
      </c>
      <c r="AF48" s="259">
        <v>1746.4240176999999</v>
      </c>
      <c r="AG48" s="259">
        <v>1939.7713131999999</v>
      </c>
      <c r="AH48" s="259">
        <v>1975.0417926</v>
      </c>
      <c r="AI48" s="259">
        <v>1872.7836996999999</v>
      </c>
      <c r="AJ48" s="259">
        <v>1589.8850657999999</v>
      </c>
      <c r="AK48" s="259">
        <v>1386.4973660000001</v>
      </c>
      <c r="AL48" s="259">
        <v>1428.8023416000001</v>
      </c>
      <c r="AM48" s="259">
        <v>1539.8536571</v>
      </c>
      <c r="AN48" s="259">
        <v>1496.2910155</v>
      </c>
      <c r="AO48" s="259">
        <v>1330.9445232</v>
      </c>
      <c r="AP48" s="259">
        <v>1372.1481217</v>
      </c>
      <c r="AQ48" s="259">
        <v>1416.0742244999999</v>
      </c>
      <c r="AR48" s="259">
        <v>1740.6558507</v>
      </c>
      <c r="AS48" s="259">
        <v>1933.9755196999999</v>
      </c>
      <c r="AT48" s="259">
        <v>1947.9517487000001</v>
      </c>
      <c r="AU48" s="259">
        <v>1859.7293099999999</v>
      </c>
      <c r="AV48" s="259">
        <v>1590.5829773999999</v>
      </c>
      <c r="AW48" s="259">
        <v>1419.3865957</v>
      </c>
      <c r="AX48" s="259">
        <v>1448.3351565</v>
      </c>
      <c r="AY48" s="259">
        <v>1538.7164868</v>
      </c>
      <c r="AZ48" s="259">
        <v>1454.7536138999999</v>
      </c>
      <c r="BA48" s="259">
        <v>1371.0133883999999</v>
      </c>
      <c r="BB48" s="259">
        <v>1385.7080880000001</v>
      </c>
      <c r="BC48" s="259">
        <v>1504.0377323</v>
      </c>
      <c r="BD48" s="259">
        <v>1796.6938173000001</v>
      </c>
      <c r="BE48" s="259">
        <v>1894.4188597</v>
      </c>
      <c r="BF48" s="259">
        <v>1926.2871329</v>
      </c>
      <c r="BG48" s="259">
        <v>1818.3119016999999</v>
      </c>
      <c r="BH48" s="259">
        <v>1584.4895941</v>
      </c>
      <c r="BI48" s="374">
        <v>1450.856</v>
      </c>
      <c r="BJ48" s="374">
        <v>1478.819</v>
      </c>
      <c r="BK48" s="374">
        <v>1599.749</v>
      </c>
      <c r="BL48" s="374">
        <v>1587.326</v>
      </c>
      <c r="BM48" s="374">
        <v>1429.2660000000001</v>
      </c>
      <c r="BN48" s="374">
        <v>1448.828</v>
      </c>
      <c r="BO48" s="374">
        <v>1510.3920000000001</v>
      </c>
      <c r="BP48" s="374">
        <v>1847.9860000000001</v>
      </c>
      <c r="BQ48" s="374">
        <v>1945.04</v>
      </c>
      <c r="BR48" s="374">
        <v>2010.8879999999999</v>
      </c>
      <c r="BS48" s="374">
        <v>1864.5070000000001</v>
      </c>
      <c r="BT48" s="374">
        <v>1568.0820000000001</v>
      </c>
      <c r="BU48" s="374">
        <v>1470.674</v>
      </c>
      <c r="BV48" s="374">
        <v>1557.8409999999999</v>
      </c>
    </row>
    <row r="49" spans="1:74" s="116" customFormat="1" ht="11.1" customHeight="1" x14ac:dyDescent="0.2">
      <c r="A49" s="111" t="s">
        <v>841</v>
      </c>
      <c r="B49" s="205" t="s">
        <v>576</v>
      </c>
      <c r="C49" s="259">
        <v>739.17392515999995</v>
      </c>
      <c r="D49" s="259">
        <v>713.74874750000004</v>
      </c>
      <c r="E49" s="259">
        <v>655.05115193999995</v>
      </c>
      <c r="F49" s="259">
        <v>667.99101267000003</v>
      </c>
      <c r="G49" s="259">
        <v>716.41082065000001</v>
      </c>
      <c r="H49" s="259">
        <v>850.63220133000004</v>
      </c>
      <c r="I49" s="259">
        <v>908.25910161000002</v>
      </c>
      <c r="J49" s="259">
        <v>881.91937742000005</v>
      </c>
      <c r="K49" s="259">
        <v>789.16808232999995</v>
      </c>
      <c r="L49" s="259">
        <v>662.57137935000003</v>
      </c>
      <c r="M49" s="259">
        <v>668.24557566999999</v>
      </c>
      <c r="N49" s="259">
        <v>723.53786258000002</v>
      </c>
      <c r="O49" s="259">
        <v>716.94657934999998</v>
      </c>
      <c r="P49" s="259">
        <v>700.74965393000002</v>
      </c>
      <c r="Q49" s="259">
        <v>650.84863839000002</v>
      </c>
      <c r="R49" s="259">
        <v>667.02381066999999</v>
      </c>
      <c r="S49" s="259">
        <v>718.11725451999996</v>
      </c>
      <c r="T49" s="259">
        <v>835.28984366999998</v>
      </c>
      <c r="U49" s="259">
        <v>916.13385031999996</v>
      </c>
      <c r="V49" s="259">
        <v>856.03849226</v>
      </c>
      <c r="W49" s="259">
        <v>812.54515000000004</v>
      </c>
      <c r="X49" s="259">
        <v>693.82163645000003</v>
      </c>
      <c r="Y49" s="259">
        <v>675.95258200000001</v>
      </c>
      <c r="Z49" s="259">
        <v>707.8507171</v>
      </c>
      <c r="AA49" s="259">
        <v>727.44947580999997</v>
      </c>
      <c r="AB49" s="259">
        <v>690.39406070999996</v>
      </c>
      <c r="AC49" s="259">
        <v>661.99146452000002</v>
      </c>
      <c r="AD49" s="259">
        <v>668.331143</v>
      </c>
      <c r="AE49" s="259">
        <v>683.26881322999998</v>
      </c>
      <c r="AF49" s="259">
        <v>851.22810933000005</v>
      </c>
      <c r="AG49" s="259">
        <v>888.82208032000005</v>
      </c>
      <c r="AH49" s="259">
        <v>910.73777484000004</v>
      </c>
      <c r="AI49" s="259">
        <v>826.27164132999997</v>
      </c>
      <c r="AJ49" s="259">
        <v>713.29613355000004</v>
      </c>
      <c r="AK49" s="259">
        <v>683.46412832999999</v>
      </c>
      <c r="AL49" s="259">
        <v>729.00389323000002</v>
      </c>
      <c r="AM49" s="259">
        <v>731.97461806000001</v>
      </c>
      <c r="AN49" s="259">
        <v>699.38879585999996</v>
      </c>
      <c r="AO49" s="259">
        <v>651.84853194000004</v>
      </c>
      <c r="AP49" s="259">
        <v>657.85461067000006</v>
      </c>
      <c r="AQ49" s="259">
        <v>689.85807903</v>
      </c>
      <c r="AR49" s="259">
        <v>876.49643466999999</v>
      </c>
      <c r="AS49" s="259">
        <v>936.94418289999999</v>
      </c>
      <c r="AT49" s="259">
        <v>901.06341839000004</v>
      </c>
      <c r="AU49" s="259">
        <v>784.54897467000001</v>
      </c>
      <c r="AV49" s="259">
        <v>700.33807032000004</v>
      </c>
      <c r="AW49" s="259">
        <v>664.94853966999995</v>
      </c>
      <c r="AX49" s="259">
        <v>724.95376773999999</v>
      </c>
      <c r="AY49" s="259">
        <v>733.55351386999996</v>
      </c>
      <c r="AZ49" s="259">
        <v>701.19621536</v>
      </c>
      <c r="BA49" s="259">
        <v>668.57884387000001</v>
      </c>
      <c r="BB49" s="259">
        <v>667.39730799999995</v>
      </c>
      <c r="BC49" s="259">
        <v>713.61321515999998</v>
      </c>
      <c r="BD49" s="259">
        <v>875.94311267</v>
      </c>
      <c r="BE49" s="259">
        <v>949.84652581</v>
      </c>
      <c r="BF49" s="259">
        <v>910.41903193999997</v>
      </c>
      <c r="BG49" s="259">
        <v>818.64667829999996</v>
      </c>
      <c r="BH49" s="259">
        <v>701.03498879999995</v>
      </c>
      <c r="BI49" s="374">
        <v>682.81539999999995</v>
      </c>
      <c r="BJ49" s="374">
        <v>729.98090000000002</v>
      </c>
      <c r="BK49" s="374">
        <v>744.59349999999995</v>
      </c>
      <c r="BL49" s="374">
        <v>727.68809999999996</v>
      </c>
      <c r="BM49" s="374">
        <v>684.83709999999996</v>
      </c>
      <c r="BN49" s="374">
        <v>690.93539999999996</v>
      </c>
      <c r="BO49" s="374">
        <v>732.79280000000006</v>
      </c>
      <c r="BP49" s="374">
        <v>865.1028</v>
      </c>
      <c r="BQ49" s="374">
        <v>958.56230000000005</v>
      </c>
      <c r="BR49" s="374">
        <v>926.79920000000004</v>
      </c>
      <c r="BS49" s="374">
        <v>842.11339999999996</v>
      </c>
      <c r="BT49" s="374">
        <v>711.4873</v>
      </c>
      <c r="BU49" s="374">
        <v>694.51210000000003</v>
      </c>
      <c r="BV49" s="374">
        <v>740.88670000000002</v>
      </c>
    </row>
    <row r="50" spans="1:74" s="116" customFormat="1" ht="11.1" customHeight="1" x14ac:dyDescent="0.2">
      <c r="A50" s="111" t="s">
        <v>842</v>
      </c>
      <c r="B50" s="205" t="s">
        <v>258</v>
      </c>
      <c r="C50" s="259">
        <v>1160.2599126</v>
      </c>
      <c r="D50" s="259">
        <v>1131.2932103999999</v>
      </c>
      <c r="E50" s="259">
        <v>1031.5789735000001</v>
      </c>
      <c r="F50" s="259">
        <v>1025.5828687000001</v>
      </c>
      <c r="G50" s="259">
        <v>1037.7704260999999</v>
      </c>
      <c r="H50" s="259">
        <v>1074.3307563000001</v>
      </c>
      <c r="I50" s="259">
        <v>1196.6533681000001</v>
      </c>
      <c r="J50" s="259">
        <v>1174.6937129</v>
      </c>
      <c r="K50" s="259">
        <v>1163.5041862999999</v>
      </c>
      <c r="L50" s="259">
        <v>1070.2855142000001</v>
      </c>
      <c r="M50" s="259">
        <v>1013.2396927</v>
      </c>
      <c r="N50" s="259">
        <v>1131.3460623000001</v>
      </c>
      <c r="O50" s="259">
        <v>1121.9041961</v>
      </c>
      <c r="P50" s="259">
        <v>1126.7213354</v>
      </c>
      <c r="Q50" s="259">
        <v>1011.0425281</v>
      </c>
      <c r="R50" s="259">
        <v>1034.450028</v>
      </c>
      <c r="S50" s="259">
        <v>1012.4371687</v>
      </c>
      <c r="T50" s="259">
        <v>1106.5226299999999</v>
      </c>
      <c r="U50" s="259">
        <v>1196.2301281</v>
      </c>
      <c r="V50" s="259">
        <v>1182.1001567999999</v>
      </c>
      <c r="W50" s="259">
        <v>1206.2121787000001</v>
      </c>
      <c r="X50" s="259">
        <v>1126.9808726000001</v>
      </c>
      <c r="Y50" s="259">
        <v>989.29960932999995</v>
      </c>
      <c r="Z50" s="259">
        <v>1104.717281</v>
      </c>
      <c r="AA50" s="259">
        <v>1082.8922170999999</v>
      </c>
      <c r="AB50" s="259">
        <v>1058.2029803999999</v>
      </c>
      <c r="AC50" s="259">
        <v>1023.652141</v>
      </c>
      <c r="AD50" s="259">
        <v>1039.9744209999999</v>
      </c>
      <c r="AE50" s="259">
        <v>959.06849709999995</v>
      </c>
      <c r="AF50" s="259">
        <v>1103.2868582999999</v>
      </c>
      <c r="AG50" s="259">
        <v>1188.2385316</v>
      </c>
      <c r="AH50" s="259">
        <v>1159.3642397000001</v>
      </c>
      <c r="AI50" s="259">
        <v>1201.6122829999999</v>
      </c>
      <c r="AJ50" s="259">
        <v>1126.0128394000001</v>
      </c>
      <c r="AK50" s="259">
        <v>1041.5571213000001</v>
      </c>
      <c r="AL50" s="259">
        <v>1116.5100516</v>
      </c>
      <c r="AM50" s="259">
        <v>1065.2143874000001</v>
      </c>
      <c r="AN50" s="259">
        <v>1035.8159089999999</v>
      </c>
      <c r="AO50" s="259">
        <v>1023.6986419</v>
      </c>
      <c r="AP50" s="259">
        <v>972.03794800000003</v>
      </c>
      <c r="AQ50" s="259">
        <v>948.52129097</v>
      </c>
      <c r="AR50" s="259">
        <v>1088.3180373</v>
      </c>
      <c r="AS50" s="259">
        <v>1113.2083855000001</v>
      </c>
      <c r="AT50" s="259">
        <v>1231.7372018999999</v>
      </c>
      <c r="AU50" s="259">
        <v>1139.129115</v>
      </c>
      <c r="AV50" s="259">
        <v>1022.4629032</v>
      </c>
      <c r="AW50" s="259">
        <v>1004.3312936999999</v>
      </c>
      <c r="AX50" s="259">
        <v>1102.3103265</v>
      </c>
      <c r="AY50" s="259">
        <v>1117.2702068000001</v>
      </c>
      <c r="AZ50" s="259">
        <v>1090.2852707</v>
      </c>
      <c r="BA50" s="259">
        <v>1043.2029468000001</v>
      </c>
      <c r="BB50" s="259">
        <v>955.07481632999998</v>
      </c>
      <c r="BC50" s="259">
        <v>982.36012387000005</v>
      </c>
      <c r="BD50" s="259">
        <v>1092.275355</v>
      </c>
      <c r="BE50" s="259">
        <v>1145.4502557999999</v>
      </c>
      <c r="BF50" s="259">
        <v>1236.1393961000001</v>
      </c>
      <c r="BG50" s="259">
        <v>1195.842122</v>
      </c>
      <c r="BH50" s="259">
        <v>1124.4502319999999</v>
      </c>
      <c r="BI50" s="374">
        <v>1024.9590000000001</v>
      </c>
      <c r="BJ50" s="374">
        <v>1115.2260000000001</v>
      </c>
      <c r="BK50" s="374">
        <v>1118.1300000000001</v>
      </c>
      <c r="BL50" s="374">
        <v>1105.857</v>
      </c>
      <c r="BM50" s="374">
        <v>1043.3689999999999</v>
      </c>
      <c r="BN50" s="374">
        <v>1012.17</v>
      </c>
      <c r="BO50" s="374">
        <v>982.73299999999995</v>
      </c>
      <c r="BP50" s="374">
        <v>1072.3620000000001</v>
      </c>
      <c r="BQ50" s="374">
        <v>1101.56</v>
      </c>
      <c r="BR50" s="374">
        <v>1179.866</v>
      </c>
      <c r="BS50" s="374">
        <v>1169.7850000000001</v>
      </c>
      <c r="BT50" s="374">
        <v>1103.4100000000001</v>
      </c>
      <c r="BU50" s="374">
        <v>1009.232</v>
      </c>
      <c r="BV50" s="374">
        <v>1104.3209999999999</v>
      </c>
    </row>
    <row r="51" spans="1:74" s="116" customFormat="1" ht="11.1" customHeight="1" x14ac:dyDescent="0.2">
      <c r="A51" s="111" t="s">
        <v>843</v>
      </c>
      <c r="B51" s="205" t="s">
        <v>259</v>
      </c>
      <c r="C51" s="259">
        <v>44.936419354999998</v>
      </c>
      <c r="D51" s="259">
        <v>43.543373213999999</v>
      </c>
      <c r="E51" s="259">
        <v>41.860784838999997</v>
      </c>
      <c r="F51" s="259">
        <v>42.754733667000004</v>
      </c>
      <c r="G51" s="259">
        <v>42.01267</v>
      </c>
      <c r="H51" s="259">
        <v>41.630243333000003</v>
      </c>
      <c r="I51" s="259">
        <v>42.485750645000003</v>
      </c>
      <c r="J51" s="259">
        <v>43.539043548000002</v>
      </c>
      <c r="K51" s="259">
        <v>43.193650667</v>
      </c>
      <c r="L51" s="259">
        <v>43.287511934999998</v>
      </c>
      <c r="M51" s="259">
        <v>43.688008666999998</v>
      </c>
      <c r="N51" s="259">
        <v>45.560479999999998</v>
      </c>
      <c r="O51" s="259">
        <v>44.073560645000001</v>
      </c>
      <c r="P51" s="259">
        <v>44.854883213999997</v>
      </c>
      <c r="Q51" s="259">
        <v>42.200133225999998</v>
      </c>
      <c r="R51" s="259">
        <v>41.215752000000002</v>
      </c>
      <c r="S51" s="259">
        <v>40.832329031999997</v>
      </c>
      <c r="T51" s="259">
        <v>41.166615667000002</v>
      </c>
      <c r="U51" s="259">
        <v>42.207885161</v>
      </c>
      <c r="V51" s="259">
        <v>43.098138710000001</v>
      </c>
      <c r="W51" s="259">
        <v>43.953079000000002</v>
      </c>
      <c r="X51" s="259">
        <v>43.957948709999997</v>
      </c>
      <c r="Y51" s="259">
        <v>43.520268332999997</v>
      </c>
      <c r="Z51" s="259">
        <v>43.264064839</v>
      </c>
      <c r="AA51" s="259">
        <v>42.485177096999998</v>
      </c>
      <c r="AB51" s="259">
        <v>44.358637143000003</v>
      </c>
      <c r="AC51" s="259">
        <v>41.151403547999998</v>
      </c>
      <c r="AD51" s="259">
        <v>41.648213667</v>
      </c>
      <c r="AE51" s="259">
        <v>39.644622902999998</v>
      </c>
      <c r="AF51" s="259">
        <v>40.997071667</v>
      </c>
      <c r="AG51" s="259">
        <v>42.993664516000003</v>
      </c>
      <c r="AH51" s="259">
        <v>44.738021934999999</v>
      </c>
      <c r="AI51" s="259">
        <v>44.935613666999998</v>
      </c>
      <c r="AJ51" s="259">
        <v>43.065798387000001</v>
      </c>
      <c r="AK51" s="259">
        <v>44.795758333000002</v>
      </c>
      <c r="AL51" s="259">
        <v>44.541133547999998</v>
      </c>
      <c r="AM51" s="259">
        <v>43.230119354999999</v>
      </c>
      <c r="AN51" s="259">
        <v>43.156983447999998</v>
      </c>
      <c r="AO51" s="259">
        <v>41.013332902999998</v>
      </c>
      <c r="AP51" s="259">
        <v>41.073466332999999</v>
      </c>
      <c r="AQ51" s="259">
        <v>40.404397418999999</v>
      </c>
      <c r="AR51" s="259">
        <v>41.236674333000003</v>
      </c>
      <c r="AS51" s="259">
        <v>42.200015806000003</v>
      </c>
      <c r="AT51" s="259">
        <v>44.157317097000004</v>
      </c>
      <c r="AU51" s="259">
        <v>43.239601333000003</v>
      </c>
      <c r="AV51" s="259">
        <v>43.305565805999997</v>
      </c>
      <c r="AW51" s="259">
        <v>43.125817667</v>
      </c>
      <c r="AX51" s="259">
        <v>44.628937741999998</v>
      </c>
      <c r="AY51" s="259">
        <v>43.502334515999998</v>
      </c>
      <c r="AZ51" s="259">
        <v>43.784203929</v>
      </c>
      <c r="BA51" s="259">
        <v>42.757288387000003</v>
      </c>
      <c r="BB51" s="259">
        <v>41.685440333000003</v>
      </c>
      <c r="BC51" s="259">
        <v>40.463189354999997</v>
      </c>
      <c r="BD51" s="259">
        <v>41.160914667</v>
      </c>
      <c r="BE51" s="259">
        <v>42.257755160999999</v>
      </c>
      <c r="BF51" s="259">
        <v>43.289864839000003</v>
      </c>
      <c r="BG51" s="259">
        <v>43.629379999999998</v>
      </c>
      <c r="BH51" s="259">
        <v>43.327069999999999</v>
      </c>
      <c r="BI51" s="374">
        <v>43.522170000000003</v>
      </c>
      <c r="BJ51" s="374">
        <v>44.393859999999997</v>
      </c>
      <c r="BK51" s="374">
        <v>43.787080000000003</v>
      </c>
      <c r="BL51" s="374">
        <v>44.094639999999998</v>
      </c>
      <c r="BM51" s="374">
        <v>41.748060000000002</v>
      </c>
      <c r="BN51" s="374">
        <v>41.494579999999999</v>
      </c>
      <c r="BO51" s="374">
        <v>40.562779999999997</v>
      </c>
      <c r="BP51" s="374">
        <v>41.076909999999998</v>
      </c>
      <c r="BQ51" s="374">
        <v>42.070599999999999</v>
      </c>
      <c r="BR51" s="374">
        <v>43.237839999999998</v>
      </c>
      <c r="BS51" s="374">
        <v>43.542879999999997</v>
      </c>
      <c r="BT51" s="374">
        <v>43.242959999999997</v>
      </c>
      <c r="BU51" s="374">
        <v>43.440710000000003</v>
      </c>
      <c r="BV51" s="374">
        <v>44.311680000000003</v>
      </c>
    </row>
    <row r="52" spans="1:74" s="116" customFormat="1" ht="11.1" customHeight="1" x14ac:dyDescent="0.2">
      <c r="A52" s="111" t="s">
        <v>844</v>
      </c>
      <c r="B52" s="206" t="s">
        <v>578</v>
      </c>
      <c r="C52" s="270">
        <v>10344.610615</v>
      </c>
      <c r="D52" s="270">
        <v>10410.013023</v>
      </c>
      <c r="E52" s="270">
        <v>9587.9364944999998</v>
      </c>
      <c r="F52" s="270">
        <v>9259.3969627000006</v>
      </c>
      <c r="G52" s="270">
        <v>9335.4333741999999</v>
      </c>
      <c r="H52" s="270">
        <v>10673.355369999999</v>
      </c>
      <c r="I52" s="270">
        <v>11570.997643999999</v>
      </c>
      <c r="J52" s="270">
        <v>11405.793365</v>
      </c>
      <c r="K52" s="270">
        <v>10782.595224000001</v>
      </c>
      <c r="L52" s="270">
        <v>9495.8148638999992</v>
      </c>
      <c r="M52" s="270">
        <v>9383.1441570000006</v>
      </c>
      <c r="N52" s="270">
        <v>10208.855965000001</v>
      </c>
      <c r="O52" s="270">
        <v>11007.686234000001</v>
      </c>
      <c r="P52" s="270">
        <v>11033.611785999999</v>
      </c>
      <c r="Q52" s="270">
        <v>9754.4576923000004</v>
      </c>
      <c r="R52" s="270">
        <v>9196.4555832999995</v>
      </c>
      <c r="S52" s="270">
        <v>9400.6731619000002</v>
      </c>
      <c r="T52" s="270">
        <v>10759.732674000001</v>
      </c>
      <c r="U52" s="270">
        <v>11339.483414</v>
      </c>
      <c r="V52" s="270">
        <v>11351.064209</v>
      </c>
      <c r="W52" s="270">
        <v>10896.904064</v>
      </c>
      <c r="X52" s="270">
        <v>9570.3156013000007</v>
      </c>
      <c r="Y52" s="270">
        <v>9513.752794</v>
      </c>
      <c r="Z52" s="270">
        <v>9987.7319583999997</v>
      </c>
      <c r="AA52" s="270">
        <v>10634.397414999999</v>
      </c>
      <c r="AB52" s="270">
        <v>10956.015724000001</v>
      </c>
      <c r="AC52" s="270">
        <v>9850.0570747999991</v>
      </c>
      <c r="AD52" s="270">
        <v>9182.5040313000009</v>
      </c>
      <c r="AE52" s="270">
        <v>9293.2484048000006</v>
      </c>
      <c r="AF52" s="270">
        <v>10879.896651999999</v>
      </c>
      <c r="AG52" s="270">
        <v>11707.679662</v>
      </c>
      <c r="AH52" s="270">
        <v>11678.444173</v>
      </c>
      <c r="AI52" s="270">
        <v>11098.595862</v>
      </c>
      <c r="AJ52" s="270">
        <v>9550.1724560999992</v>
      </c>
      <c r="AK52" s="270">
        <v>9197.2175083000002</v>
      </c>
      <c r="AL52" s="270">
        <v>9591.7276586999997</v>
      </c>
      <c r="AM52" s="270">
        <v>10231.80204</v>
      </c>
      <c r="AN52" s="270">
        <v>10112.179125000001</v>
      </c>
      <c r="AO52" s="270">
        <v>9090.9285534999999</v>
      </c>
      <c r="AP52" s="270">
        <v>8865.5762223000002</v>
      </c>
      <c r="AQ52" s="270">
        <v>9055.1073305999998</v>
      </c>
      <c r="AR52" s="270">
        <v>10847.569517</v>
      </c>
      <c r="AS52" s="270">
        <v>11847.022085000001</v>
      </c>
      <c r="AT52" s="270">
        <v>12116.832243999999</v>
      </c>
      <c r="AU52" s="270">
        <v>11080.94274</v>
      </c>
      <c r="AV52" s="270">
        <v>9421.1734471</v>
      </c>
      <c r="AW52" s="270">
        <v>9096.3569150000003</v>
      </c>
      <c r="AX52" s="270">
        <v>9876.2326587000007</v>
      </c>
      <c r="AY52" s="270">
        <v>10144.622805000001</v>
      </c>
      <c r="AZ52" s="270">
        <v>9749.8430528999997</v>
      </c>
      <c r="BA52" s="270">
        <v>9285.8925612999992</v>
      </c>
      <c r="BB52" s="270">
        <v>8951.9958477</v>
      </c>
      <c r="BC52" s="270">
        <v>9320.4440013000003</v>
      </c>
      <c r="BD52" s="270">
        <v>10783.60252</v>
      </c>
      <c r="BE52" s="270">
        <v>11663.544753</v>
      </c>
      <c r="BF52" s="270">
        <v>11478.04249</v>
      </c>
      <c r="BG52" s="270">
        <v>10807.694014000001</v>
      </c>
      <c r="BH52" s="270">
        <v>9595.8797424999993</v>
      </c>
      <c r="BI52" s="335">
        <v>9354.4529999999995</v>
      </c>
      <c r="BJ52" s="335">
        <v>9998.3559999999998</v>
      </c>
      <c r="BK52" s="335">
        <v>10555.71</v>
      </c>
      <c r="BL52" s="335">
        <v>10566.67</v>
      </c>
      <c r="BM52" s="335">
        <v>9559.4069999999992</v>
      </c>
      <c r="BN52" s="335">
        <v>9202.8330000000005</v>
      </c>
      <c r="BO52" s="335">
        <v>9407.15</v>
      </c>
      <c r="BP52" s="335">
        <v>10817.6</v>
      </c>
      <c r="BQ52" s="335">
        <v>11638.69</v>
      </c>
      <c r="BR52" s="335">
        <v>11650.99</v>
      </c>
      <c r="BS52" s="335">
        <v>10829.02</v>
      </c>
      <c r="BT52" s="335">
        <v>9496.1170000000002</v>
      </c>
      <c r="BU52" s="335">
        <v>9363.01</v>
      </c>
      <c r="BV52" s="335">
        <v>10175.36</v>
      </c>
    </row>
    <row r="53" spans="1:74" s="292" customFormat="1" ht="11.1" customHeight="1" x14ac:dyDescent="0.2">
      <c r="A53" s="117"/>
      <c r="C53" s="293"/>
      <c r="D53" s="293"/>
      <c r="E53" s="293"/>
      <c r="F53" s="293"/>
      <c r="G53" s="293"/>
      <c r="H53" s="293"/>
      <c r="I53" s="293"/>
      <c r="J53" s="293"/>
      <c r="K53" s="293"/>
      <c r="L53" s="293"/>
      <c r="M53" s="293"/>
      <c r="N53" s="293"/>
      <c r="O53" s="293"/>
      <c r="P53" s="293"/>
      <c r="Q53" s="293"/>
      <c r="R53" s="293"/>
      <c r="S53" s="293"/>
      <c r="T53" s="293"/>
      <c r="U53" s="293"/>
      <c r="V53" s="293"/>
      <c r="W53" s="293"/>
      <c r="X53" s="293"/>
      <c r="Y53" s="293"/>
      <c r="Z53" s="293"/>
      <c r="AA53" s="293"/>
      <c r="AB53" s="293"/>
      <c r="AC53" s="293"/>
      <c r="AD53" s="293"/>
      <c r="AE53" s="293"/>
      <c r="AF53" s="293"/>
      <c r="AG53" s="293"/>
      <c r="AH53" s="293"/>
      <c r="AI53" s="293"/>
      <c r="AJ53" s="293"/>
      <c r="AK53" s="293"/>
      <c r="AL53" s="293"/>
      <c r="AM53" s="293"/>
      <c r="AN53" s="293"/>
      <c r="AO53" s="293"/>
      <c r="AP53" s="293"/>
      <c r="AQ53" s="293"/>
      <c r="AR53" s="293"/>
      <c r="AS53" s="293"/>
      <c r="AT53" s="293"/>
      <c r="AU53" s="293"/>
      <c r="AV53" s="293"/>
      <c r="AW53" s="293"/>
      <c r="AX53" s="293"/>
      <c r="AY53" s="375"/>
      <c r="AZ53" s="375"/>
      <c r="BA53" s="375"/>
      <c r="BB53" s="375"/>
      <c r="BC53" s="375"/>
      <c r="BD53" s="689"/>
      <c r="BE53" s="689"/>
      <c r="BF53" s="689"/>
      <c r="BG53" s="375"/>
      <c r="BH53" s="237"/>
      <c r="BI53" s="375"/>
      <c r="BJ53" s="375"/>
      <c r="BK53" s="375"/>
      <c r="BL53" s="375"/>
      <c r="BM53" s="375"/>
      <c r="BN53" s="375"/>
      <c r="BO53" s="375"/>
      <c r="BP53" s="375"/>
      <c r="BQ53" s="375"/>
      <c r="BR53" s="375"/>
      <c r="BS53" s="375"/>
      <c r="BT53" s="375"/>
      <c r="BU53" s="375"/>
      <c r="BV53" s="375"/>
    </row>
    <row r="54" spans="1:74" s="292" customFormat="1" ht="12" customHeight="1" x14ac:dyDescent="0.2">
      <c r="A54" s="117"/>
      <c r="B54" s="800" t="s">
        <v>1018</v>
      </c>
      <c r="C54" s="801"/>
      <c r="D54" s="801"/>
      <c r="E54" s="801"/>
      <c r="F54" s="801"/>
      <c r="G54" s="801"/>
      <c r="H54" s="801"/>
      <c r="I54" s="801"/>
      <c r="J54" s="801"/>
      <c r="K54" s="801"/>
      <c r="L54" s="801"/>
      <c r="M54" s="801"/>
      <c r="N54" s="801"/>
      <c r="O54" s="801"/>
      <c r="P54" s="801"/>
      <c r="Q54" s="801"/>
      <c r="AY54" s="517"/>
      <c r="AZ54" s="517"/>
      <c r="BA54" s="517"/>
      <c r="BB54" s="517"/>
      <c r="BC54" s="517"/>
      <c r="BD54" s="690"/>
      <c r="BE54" s="690"/>
      <c r="BF54" s="690"/>
      <c r="BG54" s="517"/>
      <c r="BH54" s="259"/>
      <c r="BI54" s="517"/>
      <c r="BJ54" s="517"/>
    </row>
    <row r="55" spans="1:74" s="463" customFormat="1" ht="12" customHeight="1" x14ac:dyDescent="0.2">
      <c r="A55" s="462"/>
      <c r="B55" s="861" t="s">
        <v>1091</v>
      </c>
      <c r="C55" s="819"/>
      <c r="D55" s="819"/>
      <c r="E55" s="819"/>
      <c r="F55" s="819"/>
      <c r="G55" s="819"/>
      <c r="H55" s="819"/>
      <c r="I55" s="819"/>
      <c r="J55" s="819"/>
      <c r="K55" s="819"/>
      <c r="L55" s="819"/>
      <c r="M55" s="819"/>
      <c r="N55" s="819"/>
      <c r="O55" s="819"/>
      <c r="P55" s="819"/>
      <c r="Q55" s="819"/>
      <c r="AY55" s="518"/>
      <c r="AZ55" s="518"/>
      <c r="BA55" s="518"/>
      <c r="BB55" s="518"/>
      <c r="BC55" s="518"/>
      <c r="BD55" s="691"/>
      <c r="BE55" s="691"/>
      <c r="BF55" s="691"/>
      <c r="BG55" s="518"/>
      <c r="BH55" s="259"/>
      <c r="BI55" s="518"/>
      <c r="BJ55" s="518"/>
    </row>
    <row r="56" spans="1:74" s="463" customFormat="1" ht="12" customHeight="1" x14ac:dyDescent="0.2">
      <c r="A56" s="462"/>
      <c r="B56" s="822" t="s">
        <v>1043</v>
      </c>
      <c r="C56" s="823"/>
      <c r="D56" s="823"/>
      <c r="E56" s="823"/>
      <c r="F56" s="823"/>
      <c r="G56" s="823"/>
      <c r="H56" s="823"/>
      <c r="I56" s="823"/>
      <c r="J56" s="823"/>
      <c r="K56" s="823"/>
      <c r="L56" s="823"/>
      <c r="M56" s="823"/>
      <c r="N56" s="823"/>
      <c r="O56" s="823"/>
      <c r="P56" s="823"/>
      <c r="Q56" s="819"/>
      <c r="AY56" s="518"/>
      <c r="AZ56" s="518"/>
      <c r="BA56" s="518"/>
      <c r="BB56" s="518"/>
      <c r="BC56" s="518"/>
      <c r="BD56" s="691"/>
      <c r="BE56" s="691"/>
      <c r="BF56" s="691"/>
      <c r="BG56" s="518"/>
      <c r="BH56" s="259"/>
      <c r="BI56" s="518"/>
      <c r="BJ56" s="518"/>
    </row>
    <row r="57" spans="1:74" s="463" customFormat="1" ht="12" customHeight="1" x14ac:dyDescent="0.2">
      <c r="A57" s="462"/>
      <c r="B57" s="817" t="s">
        <v>1092</v>
      </c>
      <c r="C57" s="823"/>
      <c r="D57" s="823"/>
      <c r="E57" s="823"/>
      <c r="F57" s="823"/>
      <c r="G57" s="823"/>
      <c r="H57" s="823"/>
      <c r="I57" s="823"/>
      <c r="J57" s="823"/>
      <c r="K57" s="823"/>
      <c r="L57" s="823"/>
      <c r="M57" s="823"/>
      <c r="N57" s="823"/>
      <c r="O57" s="823"/>
      <c r="P57" s="823"/>
      <c r="Q57" s="819"/>
      <c r="AY57" s="518"/>
      <c r="AZ57" s="518"/>
      <c r="BA57" s="518"/>
      <c r="BB57" s="518"/>
      <c r="BC57" s="518"/>
      <c r="BD57" s="691"/>
      <c r="BE57" s="691"/>
      <c r="BF57" s="691"/>
      <c r="BG57" s="518"/>
      <c r="BH57" s="259"/>
      <c r="BI57" s="518"/>
      <c r="BJ57" s="518"/>
    </row>
    <row r="58" spans="1:74" s="463" customFormat="1" ht="12" customHeight="1" x14ac:dyDescent="0.2">
      <c r="A58" s="462"/>
      <c r="B58" s="817" t="s">
        <v>1082</v>
      </c>
      <c r="C58" s="823"/>
      <c r="D58" s="823"/>
      <c r="E58" s="823"/>
      <c r="F58" s="823"/>
      <c r="G58" s="823"/>
      <c r="H58" s="823"/>
      <c r="I58" s="823"/>
      <c r="J58" s="823"/>
      <c r="K58" s="823"/>
      <c r="L58" s="823"/>
      <c r="M58" s="823"/>
      <c r="N58" s="823"/>
      <c r="O58" s="823"/>
      <c r="P58" s="823"/>
      <c r="Q58" s="819"/>
      <c r="AY58" s="518"/>
      <c r="AZ58" s="518"/>
      <c r="BA58" s="518"/>
      <c r="BB58" s="518"/>
      <c r="BC58" s="518"/>
      <c r="BD58" s="691"/>
      <c r="BE58" s="691"/>
      <c r="BF58" s="691"/>
      <c r="BG58" s="518"/>
      <c r="BH58" s="259"/>
      <c r="BI58" s="518"/>
      <c r="BJ58" s="518"/>
    </row>
    <row r="59" spans="1:74" s="463" customFormat="1" ht="12" customHeight="1" x14ac:dyDescent="0.2">
      <c r="A59" s="462"/>
      <c r="B59" s="848" t="s">
        <v>1083</v>
      </c>
      <c r="C59" s="819"/>
      <c r="D59" s="819"/>
      <c r="E59" s="819"/>
      <c r="F59" s="819"/>
      <c r="G59" s="819"/>
      <c r="H59" s="819"/>
      <c r="I59" s="819"/>
      <c r="J59" s="819"/>
      <c r="K59" s="819"/>
      <c r="L59" s="819"/>
      <c r="M59" s="819"/>
      <c r="N59" s="819"/>
      <c r="O59" s="819"/>
      <c r="P59" s="819"/>
      <c r="Q59" s="819"/>
      <c r="AY59" s="518"/>
      <c r="AZ59" s="518"/>
      <c r="BA59" s="518"/>
      <c r="BB59" s="518"/>
      <c r="BC59" s="518"/>
      <c r="BD59" s="691"/>
      <c r="BE59" s="691"/>
      <c r="BF59" s="691"/>
      <c r="BG59" s="518"/>
      <c r="BH59" s="259"/>
      <c r="BI59" s="518"/>
      <c r="BJ59" s="518"/>
    </row>
    <row r="60" spans="1:74" s="463" customFormat="1" ht="22.35" customHeight="1" x14ac:dyDescent="0.2">
      <c r="A60" s="462"/>
      <c r="B60" s="822" t="s">
        <v>1093</v>
      </c>
      <c r="C60" s="823"/>
      <c r="D60" s="823"/>
      <c r="E60" s="823"/>
      <c r="F60" s="823"/>
      <c r="G60" s="823"/>
      <c r="H60" s="823"/>
      <c r="I60" s="823"/>
      <c r="J60" s="823"/>
      <c r="K60" s="823"/>
      <c r="L60" s="823"/>
      <c r="M60" s="823"/>
      <c r="N60" s="823"/>
      <c r="O60" s="823"/>
      <c r="P60" s="823"/>
      <c r="Q60" s="819"/>
      <c r="AY60" s="518"/>
      <c r="AZ60" s="518"/>
      <c r="BA60" s="518"/>
      <c r="BB60" s="518"/>
      <c r="BC60" s="518"/>
      <c r="BD60" s="691"/>
      <c r="BE60" s="691"/>
      <c r="BF60" s="691"/>
      <c r="BG60" s="518"/>
      <c r="BH60" s="259"/>
      <c r="BI60" s="518"/>
      <c r="BJ60" s="518"/>
    </row>
    <row r="61" spans="1:74" s="463" customFormat="1" ht="12" customHeight="1" x14ac:dyDescent="0.2">
      <c r="A61" s="462"/>
      <c r="B61" s="817" t="s">
        <v>1047</v>
      </c>
      <c r="C61" s="818"/>
      <c r="D61" s="818"/>
      <c r="E61" s="818"/>
      <c r="F61" s="818"/>
      <c r="G61" s="818"/>
      <c r="H61" s="818"/>
      <c r="I61" s="818"/>
      <c r="J61" s="818"/>
      <c r="K61" s="818"/>
      <c r="L61" s="818"/>
      <c r="M61" s="818"/>
      <c r="N61" s="818"/>
      <c r="O61" s="818"/>
      <c r="P61" s="818"/>
      <c r="Q61" s="819"/>
      <c r="AY61" s="518"/>
      <c r="AZ61" s="518"/>
      <c r="BA61" s="518"/>
      <c r="BB61" s="518"/>
      <c r="BC61" s="518"/>
      <c r="BD61" s="691"/>
      <c r="BE61" s="691"/>
      <c r="BF61" s="691"/>
      <c r="BG61" s="518"/>
      <c r="BH61" s="259"/>
      <c r="BI61" s="518"/>
      <c r="BJ61" s="518"/>
    </row>
    <row r="62" spans="1:74" s="461" customFormat="1" ht="12" customHeight="1" x14ac:dyDescent="0.2">
      <c r="A62" s="436"/>
      <c r="B62" s="831" t="s">
        <v>1156</v>
      </c>
      <c r="C62" s="819"/>
      <c r="D62" s="819"/>
      <c r="E62" s="819"/>
      <c r="F62" s="819"/>
      <c r="G62" s="819"/>
      <c r="H62" s="819"/>
      <c r="I62" s="819"/>
      <c r="J62" s="819"/>
      <c r="K62" s="819"/>
      <c r="L62" s="819"/>
      <c r="M62" s="819"/>
      <c r="N62" s="819"/>
      <c r="O62" s="819"/>
      <c r="P62" s="819"/>
      <c r="Q62" s="819"/>
      <c r="AY62" s="514"/>
      <c r="AZ62" s="514"/>
      <c r="BA62" s="514"/>
      <c r="BB62" s="514"/>
      <c r="BC62" s="514"/>
      <c r="BD62" s="687"/>
      <c r="BE62" s="687"/>
      <c r="BF62" s="687"/>
      <c r="BG62" s="514"/>
      <c r="BH62" s="259"/>
      <c r="BI62" s="514"/>
      <c r="BJ62" s="514"/>
    </row>
    <row r="63" spans="1:74" x14ac:dyDescent="0.2">
      <c r="BH63" s="259"/>
      <c r="BK63" s="376"/>
      <c r="BL63" s="376"/>
      <c r="BM63" s="376"/>
      <c r="BN63" s="376"/>
      <c r="BO63" s="376"/>
      <c r="BP63" s="376"/>
      <c r="BQ63" s="376"/>
      <c r="BR63" s="376"/>
      <c r="BS63" s="376"/>
      <c r="BT63" s="376"/>
      <c r="BU63" s="376"/>
      <c r="BV63" s="376"/>
    </row>
    <row r="64" spans="1:74" x14ac:dyDescent="0.2">
      <c r="BH64" s="259"/>
      <c r="BK64" s="376"/>
      <c r="BL64" s="376"/>
      <c r="BM64" s="376"/>
      <c r="BN64" s="376"/>
      <c r="BO64" s="376"/>
      <c r="BP64" s="376"/>
      <c r="BQ64" s="376"/>
      <c r="BR64" s="376"/>
      <c r="BS64" s="376"/>
      <c r="BT64" s="376"/>
      <c r="BU64" s="376"/>
      <c r="BV64" s="376"/>
    </row>
    <row r="65" spans="60:74" x14ac:dyDescent="0.2">
      <c r="BH65" s="259"/>
      <c r="BK65" s="376"/>
      <c r="BL65" s="376"/>
      <c r="BM65" s="376"/>
      <c r="BN65" s="376"/>
      <c r="BO65" s="376"/>
      <c r="BP65" s="376"/>
      <c r="BQ65" s="376"/>
      <c r="BR65" s="376"/>
      <c r="BS65" s="376"/>
      <c r="BT65" s="376"/>
      <c r="BU65" s="376"/>
      <c r="BV65" s="376"/>
    </row>
    <row r="66" spans="60:74" x14ac:dyDescent="0.2">
      <c r="BH66" s="259"/>
      <c r="BK66" s="376"/>
      <c r="BL66" s="376"/>
      <c r="BM66" s="376"/>
      <c r="BN66" s="376"/>
      <c r="BO66" s="376"/>
      <c r="BP66" s="376"/>
      <c r="BQ66" s="376"/>
      <c r="BR66" s="376"/>
      <c r="BS66" s="376"/>
      <c r="BT66" s="376"/>
      <c r="BU66" s="376"/>
      <c r="BV66" s="376"/>
    </row>
    <row r="67" spans="60:74" x14ac:dyDescent="0.2">
      <c r="BH67" s="259"/>
      <c r="BK67" s="376"/>
      <c r="BL67" s="376"/>
      <c r="BM67" s="376"/>
      <c r="BN67" s="376"/>
      <c r="BO67" s="376"/>
      <c r="BP67" s="376"/>
      <c r="BQ67" s="376"/>
      <c r="BR67" s="376"/>
      <c r="BS67" s="376"/>
      <c r="BT67" s="376"/>
      <c r="BU67" s="376"/>
      <c r="BV67" s="376"/>
    </row>
    <row r="68" spans="60:74" x14ac:dyDescent="0.2">
      <c r="BK68" s="376"/>
      <c r="BL68" s="376"/>
      <c r="BM68" s="376"/>
      <c r="BN68" s="376"/>
      <c r="BO68" s="376"/>
      <c r="BP68" s="376"/>
      <c r="BQ68" s="376"/>
      <c r="BR68" s="376"/>
      <c r="BS68" s="376"/>
      <c r="BT68" s="376"/>
      <c r="BU68" s="376"/>
      <c r="BV68" s="376"/>
    </row>
    <row r="69" spans="60:74" x14ac:dyDescent="0.2">
      <c r="BK69" s="376"/>
      <c r="BL69" s="376"/>
      <c r="BM69" s="376"/>
      <c r="BN69" s="376"/>
      <c r="BO69" s="376"/>
      <c r="BP69" s="376"/>
      <c r="BQ69" s="376"/>
      <c r="BR69" s="376"/>
      <c r="BS69" s="376"/>
      <c r="BT69" s="376"/>
      <c r="BU69" s="376"/>
      <c r="BV69" s="376"/>
    </row>
    <row r="70" spans="60:74" x14ac:dyDescent="0.2">
      <c r="BK70" s="376"/>
      <c r="BL70" s="376"/>
      <c r="BM70" s="376"/>
      <c r="BN70" s="376"/>
      <c r="BO70" s="376"/>
      <c r="BP70" s="376"/>
      <c r="BQ70" s="376"/>
      <c r="BR70" s="376"/>
      <c r="BS70" s="376"/>
      <c r="BT70" s="376"/>
      <c r="BU70" s="376"/>
      <c r="BV70" s="376"/>
    </row>
    <row r="71" spans="60:74" x14ac:dyDescent="0.2">
      <c r="BK71" s="376"/>
      <c r="BL71" s="376"/>
      <c r="BM71" s="376"/>
      <c r="BN71" s="376"/>
      <c r="BO71" s="376"/>
      <c r="BP71" s="376"/>
      <c r="BQ71" s="376"/>
      <c r="BR71" s="376"/>
      <c r="BS71" s="376"/>
      <c r="BT71" s="376"/>
      <c r="BU71" s="376"/>
      <c r="BV71" s="376"/>
    </row>
    <row r="72" spans="60:74" x14ac:dyDescent="0.2">
      <c r="BK72" s="376"/>
      <c r="BL72" s="376"/>
      <c r="BM72" s="376"/>
      <c r="BN72" s="376"/>
      <c r="BO72" s="376"/>
      <c r="BP72" s="376"/>
      <c r="BQ72" s="376"/>
      <c r="BR72" s="376"/>
      <c r="BS72" s="376"/>
      <c r="BT72" s="376"/>
      <c r="BU72" s="376"/>
      <c r="BV72" s="376"/>
    </row>
    <row r="73" spans="60:74" x14ac:dyDescent="0.2">
      <c r="BK73" s="376"/>
      <c r="BL73" s="376"/>
      <c r="BM73" s="376"/>
      <c r="BN73" s="376"/>
      <c r="BO73" s="376"/>
      <c r="BP73" s="376"/>
      <c r="BQ73" s="376"/>
      <c r="BR73" s="376"/>
      <c r="BS73" s="376"/>
      <c r="BT73" s="376"/>
      <c r="BU73" s="376"/>
      <c r="BV73" s="376"/>
    </row>
    <row r="74" spans="60:74" x14ac:dyDescent="0.2">
      <c r="BK74" s="376"/>
      <c r="BL74" s="376"/>
      <c r="BM74" s="376"/>
      <c r="BN74" s="376"/>
      <c r="BO74" s="376"/>
      <c r="BP74" s="376"/>
      <c r="BQ74" s="376"/>
      <c r="BR74" s="376"/>
      <c r="BS74" s="376"/>
      <c r="BT74" s="376"/>
      <c r="BU74" s="376"/>
      <c r="BV74" s="376"/>
    </row>
    <row r="75" spans="60:74" x14ac:dyDescent="0.2">
      <c r="BK75" s="376"/>
      <c r="BL75" s="376"/>
      <c r="BM75" s="376"/>
      <c r="BN75" s="376"/>
      <c r="BO75" s="376"/>
      <c r="BP75" s="376"/>
      <c r="BQ75" s="376"/>
      <c r="BR75" s="376"/>
      <c r="BS75" s="376"/>
      <c r="BT75" s="376"/>
      <c r="BU75" s="376"/>
      <c r="BV75" s="376"/>
    </row>
    <row r="76" spans="60:74" x14ac:dyDescent="0.2">
      <c r="BK76" s="376"/>
      <c r="BL76" s="376"/>
      <c r="BM76" s="376"/>
      <c r="BN76" s="376"/>
      <c r="BO76" s="376"/>
      <c r="BP76" s="376"/>
      <c r="BQ76" s="376"/>
      <c r="BR76" s="376"/>
      <c r="BS76" s="376"/>
      <c r="BT76" s="376"/>
      <c r="BU76" s="376"/>
      <c r="BV76" s="376"/>
    </row>
    <row r="77" spans="60:74" x14ac:dyDescent="0.2">
      <c r="BK77" s="376"/>
      <c r="BL77" s="376"/>
      <c r="BM77" s="376"/>
      <c r="BN77" s="376"/>
      <c r="BO77" s="376"/>
      <c r="BP77" s="376"/>
      <c r="BQ77" s="376"/>
      <c r="BR77" s="376"/>
      <c r="BS77" s="376"/>
      <c r="BT77" s="376"/>
      <c r="BU77" s="376"/>
      <c r="BV77" s="376"/>
    </row>
    <row r="78" spans="60:74" x14ac:dyDescent="0.2">
      <c r="BK78" s="376"/>
      <c r="BL78" s="376"/>
      <c r="BM78" s="376"/>
      <c r="BN78" s="376"/>
      <c r="BO78" s="376"/>
      <c r="BP78" s="376"/>
      <c r="BQ78" s="376"/>
      <c r="BR78" s="376"/>
      <c r="BS78" s="376"/>
      <c r="BT78" s="376"/>
      <c r="BU78" s="376"/>
      <c r="BV78" s="376"/>
    </row>
    <row r="79" spans="60:74" x14ac:dyDescent="0.2">
      <c r="BK79" s="376"/>
      <c r="BL79" s="376"/>
      <c r="BM79" s="376"/>
      <c r="BN79" s="376"/>
      <c r="BO79" s="376"/>
      <c r="BP79" s="376"/>
      <c r="BQ79" s="376"/>
      <c r="BR79" s="376"/>
      <c r="BS79" s="376"/>
      <c r="BT79" s="376"/>
      <c r="BU79" s="376"/>
      <c r="BV79" s="376"/>
    </row>
    <row r="80" spans="60:74" x14ac:dyDescent="0.2">
      <c r="BK80" s="376"/>
      <c r="BL80" s="376"/>
      <c r="BM80" s="376"/>
      <c r="BN80" s="376"/>
      <c r="BO80" s="376"/>
      <c r="BP80" s="376"/>
      <c r="BQ80" s="376"/>
      <c r="BR80" s="376"/>
      <c r="BS80" s="376"/>
      <c r="BT80" s="376"/>
      <c r="BU80" s="376"/>
      <c r="BV80" s="376"/>
    </row>
    <row r="81" spans="63:74" x14ac:dyDescent="0.2">
      <c r="BK81" s="376"/>
      <c r="BL81" s="376"/>
      <c r="BM81" s="376"/>
      <c r="BN81" s="376"/>
      <c r="BO81" s="376"/>
      <c r="BP81" s="376"/>
      <c r="BQ81" s="376"/>
      <c r="BR81" s="376"/>
      <c r="BS81" s="376"/>
      <c r="BT81" s="376"/>
      <c r="BU81" s="376"/>
      <c r="BV81" s="376"/>
    </row>
    <row r="82" spans="63:74" x14ac:dyDescent="0.2">
      <c r="BK82" s="376"/>
      <c r="BL82" s="376"/>
      <c r="BM82" s="376"/>
      <c r="BN82" s="376"/>
      <c r="BO82" s="376"/>
      <c r="BP82" s="376"/>
      <c r="BQ82" s="376"/>
      <c r="BR82" s="376"/>
      <c r="BS82" s="376"/>
      <c r="BT82" s="376"/>
      <c r="BU82" s="376"/>
      <c r="BV82" s="376"/>
    </row>
    <row r="83" spans="63:74" x14ac:dyDescent="0.2">
      <c r="BK83" s="376"/>
      <c r="BL83" s="376"/>
      <c r="BM83" s="376"/>
      <c r="BN83" s="376"/>
      <c r="BO83" s="376"/>
      <c r="BP83" s="376"/>
      <c r="BQ83" s="376"/>
      <c r="BR83" s="376"/>
      <c r="BS83" s="376"/>
      <c r="BT83" s="376"/>
      <c r="BU83" s="376"/>
      <c r="BV83" s="376"/>
    </row>
    <row r="84" spans="63:74" x14ac:dyDescent="0.2">
      <c r="BK84" s="376"/>
      <c r="BL84" s="376"/>
      <c r="BM84" s="376"/>
      <c r="BN84" s="376"/>
      <c r="BO84" s="376"/>
      <c r="BP84" s="376"/>
      <c r="BQ84" s="376"/>
      <c r="BR84" s="376"/>
      <c r="BS84" s="376"/>
      <c r="BT84" s="376"/>
      <c r="BU84" s="376"/>
      <c r="BV84" s="376"/>
    </row>
    <row r="85" spans="63:74" x14ac:dyDescent="0.2">
      <c r="BK85" s="376"/>
      <c r="BL85" s="376"/>
      <c r="BM85" s="376"/>
      <c r="BN85" s="376"/>
      <c r="BO85" s="376"/>
      <c r="BP85" s="376"/>
      <c r="BQ85" s="376"/>
      <c r="BR85" s="376"/>
      <c r="BS85" s="376"/>
      <c r="BT85" s="376"/>
      <c r="BU85" s="376"/>
      <c r="BV85" s="376"/>
    </row>
    <row r="86" spans="63:74" x14ac:dyDescent="0.2">
      <c r="BK86" s="376"/>
      <c r="BL86" s="376"/>
      <c r="BM86" s="376"/>
      <c r="BN86" s="376"/>
      <c r="BO86" s="376"/>
      <c r="BP86" s="376"/>
      <c r="BQ86" s="376"/>
      <c r="BR86" s="376"/>
      <c r="BS86" s="376"/>
      <c r="BT86" s="376"/>
      <c r="BU86" s="376"/>
      <c r="BV86" s="376"/>
    </row>
    <row r="87" spans="63:74" x14ac:dyDescent="0.2">
      <c r="BK87" s="376"/>
      <c r="BL87" s="376"/>
      <c r="BM87" s="376"/>
      <c r="BN87" s="376"/>
      <c r="BO87" s="376"/>
      <c r="BP87" s="376"/>
      <c r="BQ87" s="376"/>
      <c r="BR87" s="376"/>
      <c r="BS87" s="376"/>
      <c r="BT87" s="376"/>
      <c r="BU87" s="376"/>
      <c r="BV87" s="376"/>
    </row>
    <row r="88" spans="63:74" x14ac:dyDescent="0.2">
      <c r="BK88" s="376"/>
      <c r="BL88" s="376"/>
      <c r="BM88" s="376"/>
      <c r="BN88" s="376"/>
      <c r="BO88" s="376"/>
      <c r="BP88" s="376"/>
      <c r="BQ88" s="376"/>
      <c r="BR88" s="376"/>
      <c r="BS88" s="376"/>
      <c r="BT88" s="376"/>
      <c r="BU88" s="376"/>
      <c r="BV88" s="376"/>
    </row>
    <row r="89" spans="63:74" x14ac:dyDescent="0.2">
      <c r="BK89" s="376"/>
      <c r="BL89" s="376"/>
      <c r="BM89" s="376"/>
      <c r="BN89" s="376"/>
      <c r="BO89" s="376"/>
      <c r="BP89" s="376"/>
      <c r="BQ89" s="376"/>
      <c r="BR89" s="376"/>
      <c r="BS89" s="376"/>
      <c r="BT89" s="376"/>
      <c r="BU89" s="376"/>
      <c r="BV89" s="376"/>
    </row>
    <row r="90" spans="63:74" x14ac:dyDescent="0.2">
      <c r="BK90" s="376"/>
      <c r="BL90" s="376"/>
      <c r="BM90" s="376"/>
      <c r="BN90" s="376"/>
      <c r="BO90" s="376"/>
      <c r="BP90" s="376"/>
      <c r="BQ90" s="376"/>
      <c r="BR90" s="376"/>
      <c r="BS90" s="376"/>
      <c r="BT90" s="376"/>
      <c r="BU90" s="376"/>
      <c r="BV90" s="376"/>
    </row>
    <row r="91" spans="63:74" x14ac:dyDescent="0.2">
      <c r="BK91" s="376"/>
      <c r="BL91" s="376"/>
      <c r="BM91" s="376"/>
      <c r="BN91" s="376"/>
      <c r="BO91" s="376"/>
      <c r="BP91" s="376"/>
      <c r="BQ91" s="376"/>
      <c r="BR91" s="376"/>
      <c r="BS91" s="376"/>
      <c r="BT91" s="376"/>
      <c r="BU91" s="376"/>
      <c r="BV91" s="376"/>
    </row>
    <row r="92" spans="63:74" x14ac:dyDescent="0.2">
      <c r="BK92" s="376"/>
      <c r="BL92" s="376"/>
      <c r="BM92" s="376"/>
      <c r="BN92" s="376"/>
      <c r="BO92" s="376"/>
      <c r="BP92" s="376"/>
      <c r="BQ92" s="376"/>
      <c r="BR92" s="376"/>
      <c r="BS92" s="376"/>
      <c r="BT92" s="376"/>
      <c r="BU92" s="376"/>
      <c r="BV92" s="376"/>
    </row>
    <row r="93" spans="63:74" x14ac:dyDescent="0.2">
      <c r="BK93" s="376"/>
      <c r="BL93" s="376"/>
      <c r="BM93" s="376"/>
      <c r="BN93" s="376"/>
      <c r="BO93" s="376"/>
      <c r="BP93" s="376"/>
      <c r="BQ93" s="376"/>
      <c r="BR93" s="376"/>
      <c r="BS93" s="376"/>
      <c r="BT93" s="376"/>
      <c r="BU93" s="376"/>
      <c r="BV93" s="376"/>
    </row>
    <row r="94" spans="63:74" x14ac:dyDescent="0.2">
      <c r="BK94" s="376"/>
      <c r="BL94" s="376"/>
      <c r="BM94" s="376"/>
      <c r="BN94" s="376"/>
      <c r="BO94" s="376"/>
      <c r="BP94" s="376"/>
      <c r="BQ94" s="376"/>
      <c r="BR94" s="376"/>
      <c r="BS94" s="376"/>
      <c r="BT94" s="376"/>
      <c r="BU94" s="376"/>
      <c r="BV94" s="376"/>
    </row>
    <row r="95" spans="63:74" x14ac:dyDescent="0.2">
      <c r="BK95" s="376"/>
      <c r="BL95" s="376"/>
      <c r="BM95" s="376"/>
      <c r="BN95" s="376"/>
      <c r="BO95" s="376"/>
      <c r="BP95" s="376"/>
      <c r="BQ95" s="376"/>
      <c r="BR95" s="376"/>
      <c r="BS95" s="376"/>
      <c r="BT95" s="376"/>
      <c r="BU95" s="376"/>
      <c r="BV95" s="376"/>
    </row>
    <row r="96" spans="63:74" x14ac:dyDescent="0.2">
      <c r="BK96" s="376"/>
      <c r="BL96" s="376"/>
      <c r="BM96" s="376"/>
      <c r="BN96" s="376"/>
      <c r="BO96" s="376"/>
      <c r="BP96" s="376"/>
      <c r="BQ96" s="376"/>
      <c r="BR96" s="376"/>
      <c r="BS96" s="376"/>
      <c r="BT96" s="376"/>
      <c r="BU96" s="376"/>
      <c r="BV96" s="376"/>
    </row>
    <row r="97" spans="63:74" x14ac:dyDescent="0.2">
      <c r="BK97" s="376"/>
      <c r="BL97" s="376"/>
      <c r="BM97" s="376"/>
      <c r="BN97" s="376"/>
      <c r="BO97" s="376"/>
      <c r="BP97" s="376"/>
      <c r="BQ97" s="376"/>
      <c r="BR97" s="376"/>
      <c r="BS97" s="376"/>
      <c r="BT97" s="376"/>
      <c r="BU97" s="376"/>
      <c r="BV97" s="376"/>
    </row>
    <row r="98" spans="63:74" x14ac:dyDescent="0.2">
      <c r="BK98" s="376"/>
      <c r="BL98" s="376"/>
      <c r="BM98" s="376"/>
      <c r="BN98" s="376"/>
      <c r="BO98" s="376"/>
      <c r="BP98" s="376"/>
      <c r="BQ98" s="376"/>
      <c r="BR98" s="376"/>
      <c r="BS98" s="376"/>
      <c r="BT98" s="376"/>
      <c r="BU98" s="376"/>
      <c r="BV98" s="376"/>
    </row>
    <row r="99" spans="63:74" x14ac:dyDescent="0.2">
      <c r="BK99" s="376"/>
      <c r="BL99" s="376"/>
      <c r="BM99" s="376"/>
      <c r="BN99" s="376"/>
      <c r="BO99" s="376"/>
      <c r="BP99" s="376"/>
      <c r="BQ99" s="376"/>
      <c r="BR99" s="376"/>
      <c r="BS99" s="376"/>
      <c r="BT99" s="376"/>
      <c r="BU99" s="376"/>
      <c r="BV99" s="376"/>
    </row>
    <row r="100" spans="63:74" x14ac:dyDescent="0.2">
      <c r="BK100" s="376"/>
      <c r="BL100" s="376"/>
      <c r="BM100" s="376"/>
      <c r="BN100" s="376"/>
      <c r="BO100" s="376"/>
      <c r="BP100" s="376"/>
      <c r="BQ100" s="376"/>
      <c r="BR100" s="376"/>
      <c r="BS100" s="376"/>
      <c r="BT100" s="376"/>
      <c r="BU100" s="376"/>
      <c r="BV100" s="376"/>
    </row>
    <row r="101" spans="63:74" x14ac:dyDescent="0.2">
      <c r="BK101" s="376"/>
      <c r="BL101" s="376"/>
      <c r="BM101" s="376"/>
      <c r="BN101" s="376"/>
      <c r="BO101" s="376"/>
      <c r="BP101" s="376"/>
      <c r="BQ101" s="376"/>
      <c r="BR101" s="376"/>
      <c r="BS101" s="376"/>
      <c r="BT101" s="376"/>
      <c r="BU101" s="376"/>
      <c r="BV101" s="376"/>
    </row>
    <row r="102" spans="63:74" x14ac:dyDescent="0.2">
      <c r="BK102" s="376"/>
      <c r="BL102" s="376"/>
      <c r="BM102" s="376"/>
      <c r="BN102" s="376"/>
      <c r="BO102" s="376"/>
      <c r="BP102" s="376"/>
      <c r="BQ102" s="376"/>
      <c r="BR102" s="376"/>
      <c r="BS102" s="376"/>
      <c r="BT102" s="376"/>
      <c r="BU102" s="376"/>
      <c r="BV102" s="376"/>
    </row>
    <row r="103" spans="63:74" x14ac:dyDescent="0.2">
      <c r="BK103" s="376"/>
      <c r="BL103" s="376"/>
      <c r="BM103" s="376"/>
      <c r="BN103" s="376"/>
      <c r="BO103" s="376"/>
      <c r="BP103" s="376"/>
      <c r="BQ103" s="376"/>
      <c r="BR103" s="376"/>
      <c r="BS103" s="376"/>
      <c r="BT103" s="376"/>
      <c r="BU103" s="376"/>
      <c r="BV103" s="376"/>
    </row>
    <row r="104" spans="63:74" x14ac:dyDescent="0.2">
      <c r="BK104" s="376"/>
      <c r="BL104" s="376"/>
      <c r="BM104" s="376"/>
      <c r="BN104" s="376"/>
      <c r="BO104" s="376"/>
      <c r="BP104" s="376"/>
      <c r="BQ104" s="376"/>
      <c r="BR104" s="376"/>
      <c r="BS104" s="376"/>
      <c r="BT104" s="376"/>
      <c r="BU104" s="376"/>
      <c r="BV104" s="376"/>
    </row>
    <row r="105" spans="63:74" x14ac:dyDescent="0.2">
      <c r="BK105" s="376"/>
      <c r="BL105" s="376"/>
      <c r="BM105" s="376"/>
      <c r="BN105" s="376"/>
      <c r="BO105" s="376"/>
      <c r="BP105" s="376"/>
      <c r="BQ105" s="376"/>
      <c r="BR105" s="376"/>
      <c r="BS105" s="376"/>
      <c r="BT105" s="376"/>
      <c r="BU105" s="376"/>
      <c r="BV105" s="376"/>
    </row>
    <row r="106" spans="63:74" x14ac:dyDescent="0.2">
      <c r="BK106" s="376"/>
      <c r="BL106" s="376"/>
      <c r="BM106" s="376"/>
      <c r="BN106" s="376"/>
      <c r="BO106" s="376"/>
      <c r="BP106" s="376"/>
      <c r="BQ106" s="376"/>
      <c r="BR106" s="376"/>
      <c r="BS106" s="376"/>
      <c r="BT106" s="376"/>
      <c r="BU106" s="376"/>
      <c r="BV106" s="376"/>
    </row>
    <row r="107" spans="63:74" x14ac:dyDescent="0.2">
      <c r="BK107" s="376"/>
      <c r="BL107" s="376"/>
      <c r="BM107" s="376"/>
      <c r="BN107" s="376"/>
      <c r="BO107" s="376"/>
      <c r="BP107" s="376"/>
      <c r="BQ107" s="376"/>
      <c r="BR107" s="376"/>
      <c r="BS107" s="376"/>
      <c r="BT107" s="376"/>
      <c r="BU107" s="376"/>
      <c r="BV107" s="376"/>
    </row>
    <row r="108" spans="63:74" x14ac:dyDescent="0.2">
      <c r="BK108" s="376"/>
      <c r="BL108" s="376"/>
      <c r="BM108" s="376"/>
      <c r="BN108" s="376"/>
      <c r="BO108" s="376"/>
      <c r="BP108" s="376"/>
      <c r="BQ108" s="376"/>
      <c r="BR108" s="376"/>
      <c r="BS108" s="376"/>
      <c r="BT108" s="376"/>
      <c r="BU108" s="376"/>
      <c r="BV108" s="376"/>
    </row>
    <row r="109" spans="63:74" x14ac:dyDescent="0.2">
      <c r="BK109" s="376"/>
      <c r="BL109" s="376"/>
      <c r="BM109" s="376"/>
      <c r="BN109" s="376"/>
      <c r="BO109" s="376"/>
      <c r="BP109" s="376"/>
      <c r="BQ109" s="376"/>
      <c r="BR109" s="376"/>
      <c r="BS109" s="376"/>
      <c r="BT109" s="376"/>
      <c r="BU109" s="376"/>
      <c r="BV109" s="376"/>
    </row>
    <row r="110" spans="63:74" x14ac:dyDescent="0.2">
      <c r="BK110" s="376"/>
      <c r="BL110" s="376"/>
      <c r="BM110" s="376"/>
      <c r="BN110" s="376"/>
      <c r="BO110" s="376"/>
      <c r="BP110" s="376"/>
      <c r="BQ110" s="376"/>
      <c r="BR110" s="376"/>
      <c r="BS110" s="376"/>
      <c r="BT110" s="376"/>
      <c r="BU110" s="376"/>
      <c r="BV110" s="376"/>
    </row>
    <row r="111" spans="63:74" x14ac:dyDescent="0.2">
      <c r="BK111" s="376"/>
      <c r="BL111" s="376"/>
      <c r="BM111" s="376"/>
      <c r="BN111" s="376"/>
      <c r="BO111" s="376"/>
      <c r="BP111" s="376"/>
      <c r="BQ111" s="376"/>
      <c r="BR111" s="376"/>
      <c r="BS111" s="376"/>
      <c r="BT111" s="376"/>
      <c r="BU111" s="376"/>
      <c r="BV111" s="376"/>
    </row>
    <row r="112" spans="63:74" x14ac:dyDescent="0.2">
      <c r="BK112" s="376"/>
      <c r="BL112" s="376"/>
      <c r="BM112" s="376"/>
      <c r="BN112" s="376"/>
      <c r="BO112" s="376"/>
      <c r="BP112" s="376"/>
      <c r="BQ112" s="376"/>
      <c r="BR112" s="376"/>
      <c r="BS112" s="376"/>
      <c r="BT112" s="376"/>
      <c r="BU112" s="376"/>
      <c r="BV112" s="376"/>
    </row>
    <row r="113" spans="63:74" x14ac:dyDescent="0.2">
      <c r="BK113" s="376"/>
      <c r="BL113" s="376"/>
      <c r="BM113" s="376"/>
      <c r="BN113" s="376"/>
      <c r="BO113" s="376"/>
      <c r="BP113" s="376"/>
      <c r="BQ113" s="376"/>
      <c r="BR113" s="376"/>
      <c r="BS113" s="376"/>
      <c r="BT113" s="376"/>
      <c r="BU113" s="376"/>
      <c r="BV113" s="376"/>
    </row>
    <row r="114" spans="63:74" x14ac:dyDescent="0.2">
      <c r="BK114" s="376"/>
      <c r="BL114" s="376"/>
      <c r="BM114" s="376"/>
      <c r="BN114" s="376"/>
      <c r="BO114" s="376"/>
      <c r="BP114" s="376"/>
      <c r="BQ114" s="376"/>
      <c r="BR114" s="376"/>
      <c r="BS114" s="376"/>
      <c r="BT114" s="376"/>
      <c r="BU114" s="376"/>
      <c r="BV114" s="376"/>
    </row>
    <row r="115" spans="63:74" x14ac:dyDescent="0.2">
      <c r="BK115" s="376"/>
      <c r="BL115" s="376"/>
      <c r="BM115" s="376"/>
      <c r="BN115" s="376"/>
      <c r="BO115" s="376"/>
      <c r="BP115" s="376"/>
      <c r="BQ115" s="376"/>
      <c r="BR115" s="376"/>
      <c r="BS115" s="376"/>
      <c r="BT115" s="376"/>
      <c r="BU115" s="376"/>
      <c r="BV115" s="376"/>
    </row>
    <row r="116" spans="63:74" x14ac:dyDescent="0.2">
      <c r="BK116" s="376"/>
      <c r="BL116" s="376"/>
      <c r="BM116" s="376"/>
      <c r="BN116" s="376"/>
      <c r="BO116" s="376"/>
      <c r="BP116" s="376"/>
      <c r="BQ116" s="376"/>
      <c r="BR116" s="376"/>
      <c r="BS116" s="376"/>
      <c r="BT116" s="376"/>
      <c r="BU116" s="376"/>
      <c r="BV116" s="376"/>
    </row>
    <row r="117" spans="63:74" x14ac:dyDescent="0.2">
      <c r="BK117" s="376"/>
      <c r="BL117" s="376"/>
      <c r="BM117" s="376"/>
      <c r="BN117" s="376"/>
      <c r="BO117" s="376"/>
      <c r="BP117" s="376"/>
      <c r="BQ117" s="376"/>
      <c r="BR117" s="376"/>
      <c r="BS117" s="376"/>
      <c r="BT117" s="376"/>
      <c r="BU117" s="376"/>
      <c r="BV117" s="376"/>
    </row>
    <row r="118" spans="63:74" x14ac:dyDescent="0.2">
      <c r="BK118" s="376"/>
      <c r="BL118" s="376"/>
      <c r="BM118" s="376"/>
      <c r="BN118" s="376"/>
      <c r="BO118" s="376"/>
      <c r="BP118" s="376"/>
      <c r="BQ118" s="376"/>
      <c r="BR118" s="376"/>
      <c r="BS118" s="376"/>
      <c r="BT118" s="376"/>
      <c r="BU118" s="376"/>
      <c r="BV118" s="376"/>
    </row>
    <row r="119" spans="63:74" x14ac:dyDescent="0.2">
      <c r="BK119" s="376"/>
      <c r="BL119" s="376"/>
      <c r="BM119" s="376"/>
      <c r="BN119" s="376"/>
      <c r="BO119" s="376"/>
      <c r="BP119" s="376"/>
      <c r="BQ119" s="376"/>
      <c r="BR119" s="376"/>
      <c r="BS119" s="376"/>
      <c r="BT119" s="376"/>
      <c r="BU119" s="376"/>
      <c r="BV119" s="376"/>
    </row>
    <row r="120" spans="63:74" x14ac:dyDescent="0.2">
      <c r="BK120" s="376"/>
      <c r="BL120" s="376"/>
      <c r="BM120" s="376"/>
      <c r="BN120" s="376"/>
      <c r="BO120" s="376"/>
      <c r="BP120" s="376"/>
      <c r="BQ120" s="376"/>
      <c r="BR120" s="376"/>
      <c r="BS120" s="376"/>
      <c r="BT120" s="376"/>
      <c r="BU120" s="376"/>
      <c r="BV120" s="376"/>
    </row>
    <row r="121" spans="63:74" x14ac:dyDescent="0.2">
      <c r="BK121" s="376"/>
      <c r="BL121" s="376"/>
      <c r="BM121" s="376"/>
      <c r="BN121" s="376"/>
      <c r="BO121" s="376"/>
      <c r="BP121" s="376"/>
      <c r="BQ121" s="376"/>
      <c r="BR121" s="376"/>
      <c r="BS121" s="376"/>
      <c r="BT121" s="376"/>
      <c r="BU121" s="376"/>
      <c r="BV121" s="376"/>
    </row>
    <row r="122" spans="63:74" x14ac:dyDescent="0.2">
      <c r="BK122" s="376"/>
      <c r="BL122" s="376"/>
      <c r="BM122" s="376"/>
      <c r="BN122" s="376"/>
      <c r="BO122" s="376"/>
      <c r="BP122" s="376"/>
      <c r="BQ122" s="376"/>
      <c r="BR122" s="376"/>
      <c r="BS122" s="376"/>
      <c r="BT122" s="376"/>
      <c r="BU122" s="376"/>
      <c r="BV122" s="376"/>
    </row>
    <row r="123" spans="63:74" x14ac:dyDescent="0.2">
      <c r="BK123" s="376"/>
      <c r="BL123" s="376"/>
      <c r="BM123" s="376"/>
      <c r="BN123" s="376"/>
      <c r="BO123" s="376"/>
      <c r="BP123" s="376"/>
      <c r="BQ123" s="376"/>
      <c r="BR123" s="376"/>
      <c r="BS123" s="376"/>
      <c r="BT123" s="376"/>
      <c r="BU123" s="376"/>
      <c r="BV123" s="376"/>
    </row>
    <row r="124" spans="63:74" x14ac:dyDescent="0.2">
      <c r="BK124" s="376"/>
      <c r="BL124" s="376"/>
      <c r="BM124" s="376"/>
      <c r="BN124" s="376"/>
      <c r="BO124" s="376"/>
      <c r="BP124" s="376"/>
      <c r="BQ124" s="376"/>
      <c r="BR124" s="376"/>
      <c r="BS124" s="376"/>
      <c r="BT124" s="376"/>
      <c r="BU124" s="376"/>
      <c r="BV124" s="376"/>
    </row>
    <row r="125" spans="63:74" x14ac:dyDescent="0.2">
      <c r="BK125" s="376"/>
      <c r="BL125" s="376"/>
      <c r="BM125" s="376"/>
      <c r="BN125" s="376"/>
      <c r="BO125" s="376"/>
      <c r="BP125" s="376"/>
      <c r="BQ125" s="376"/>
      <c r="BR125" s="376"/>
      <c r="BS125" s="376"/>
      <c r="BT125" s="376"/>
      <c r="BU125" s="376"/>
      <c r="BV125" s="376"/>
    </row>
    <row r="126" spans="63:74" x14ac:dyDescent="0.2">
      <c r="BK126" s="376"/>
      <c r="BL126" s="376"/>
      <c r="BM126" s="376"/>
      <c r="BN126" s="376"/>
      <c r="BO126" s="376"/>
      <c r="BP126" s="376"/>
      <c r="BQ126" s="376"/>
      <c r="BR126" s="376"/>
      <c r="BS126" s="376"/>
      <c r="BT126" s="376"/>
      <c r="BU126" s="376"/>
      <c r="BV126" s="376"/>
    </row>
    <row r="127" spans="63:74" x14ac:dyDescent="0.2">
      <c r="BK127" s="376"/>
      <c r="BL127" s="376"/>
      <c r="BM127" s="376"/>
      <c r="BN127" s="376"/>
      <c r="BO127" s="376"/>
      <c r="BP127" s="376"/>
      <c r="BQ127" s="376"/>
      <c r="BR127" s="376"/>
      <c r="BS127" s="376"/>
      <c r="BT127" s="376"/>
      <c r="BU127" s="376"/>
      <c r="BV127" s="376"/>
    </row>
    <row r="128" spans="63:74" x14ac:dyDescent="0.2">
      <c r="BK128" s="376"/>
      <c r="BL128" s="376"/>
      <c r="BM128" s="376"/>
      <c r="BN128" s="376"/>
      <c r="BO128" s="376"/>
      <c r="BP128" s="376"/>
      <c r="BQ128" s="376"/>
      <c r="BR128" s="376"/>
      <c r="BS128" s="376"/>
      <c r="BT128" s="376"/>
      <c r="BU128" s="376"/>
      <c r="BV128" s="376"/>
    </row>
    <row r="129" spans="63:74" x14ac:dyDescent="0.2">
      <c r="BK129" s="376"/>
      <c r="BL129" s="376"/>
      <c r="BM129" s="376"/>
      <c r="BN129" s="376"/>
      <c r="BO129" s="376"/>
      <c r="BP129" s="376"/>
      <c r="BQ129" s="376"/>
      <c r="BR129" s="376"/>
      <c r="BS129" s="376"/>
      <c r="BT129" s="376"/>
      <c r="BU129" s="376"/>
      <c r="BV129" s="376"/>
    </row>
    <row r="130" spans="63:74" x14ac:dyDescent="0.2">
      <c r="BK130" s="376"/>
      <c r="BL130" s="376"/>
      <c r="BM130" s="376"/>
      <c r="BN130" s="376"/>
      <c r="BO130" s="376"/>
      <c r="BP130" s="376"/>
      <c r="BQ130" s="376"/>
      <c r="BR130" s="376"/>
      <c r="BS130" s="376"/>
      <c r="BT130" s="376"/>
      <c r="BU130" s="376"/>
      <c r="BV130" s="376"/>
    </row>
    <row r="131" spans="63:74" x14ac:dyDescent="0.2">
      <c r="BK131" s="376"/>
      <c r="BL131" s="376"/>
      <c r="BM131" s="376"/>
      <c r="BN131" s="376"/>
      <c r="BO131" s="376"/>
      <c r="BP131" s="376"/>
      <c r="BQ131" s="376"/>
      <c r="BR131" s="376"/>
      <c r="BS131" s="376"/>
      <c r="BT131" s="376"/>
      <c r="BU131" s="376"/>
      <c r="BV131" s="376"/>
    </row>
    <row r="132" spans="63:74" x14ac:dyDescent="0.2">
      <c r="BK132" s="376"/>
      <c r="BL132" s="376"/>
      <c r="BM132" s="376"/>
      <c r="BN132" s="376"/>
      <c r="BO132" s="376"/>
      <c r="BP132" s="376"/>
      <c r="BQ132" s="376"/>
      <c r="BR132" s="376"/>
      <c r="BS132" s="376"/>
      <c r="BT132" s="376"/>
      <c r="BU132" s="376"/>
      <c r="BV132" s="376"/>
    </row>
    <row r="133" spans="63:74" x14ac:dyDescent="0.2">
      <c r="BK133" s="376"/>
      <c r="BL133" s="376"/>
      <c r="BM133" s="376"/>
      <c r="BN133" s="376"/>
      <c r="BO133" s="376"/>
      <c r="BP133" s="376"/>
      <c r="BQ133" s="376"/>
      <c r="BR133" s="376"/>
      <c r="BS133" s="376"/>
      <c r="BT133" s="376"/>
      <c r="BU133" s="376"/>
      <c r="BV133" s="376"/>
    </row>
    <row r="134" spans="63:74" x14ac:dyDescent="0.2">
      <c r="BK134" s="376"/>
      <c r="BL134" s="376"/>
      <c r="BM134" s="376"/>
      <c r="BN134" s="376"/>
      <c r="BO134" s="376"/>
      <c r="BP134" s="376"/>
      <c r="BQ134" s="376"/>
      <c r="BR134" s="376"/>
      <c r="BS134" s="376"/>
      <c r="BT134" s="376"/>
      <c r="BU134" s="376"/>
      <c r="BV134" s="376"/>
    </row>
    <row r="135" spans="63:74" x14ac:dyDescent="0.2">
      <c r="BK135" s="376"/>
      <c r="BL135" s="376"/>
      <c r="BM135" s="376"/>
      <c r="BN135" s="376"/>
      <c r="BO135" s="376"/>
      <c r="BP135" s="376"/>
      <c r="BQ135" s="376"/>
      <c r="BR135" s="376"/>
      <c r="BS135" s="376"/>
      <c r="BT135" s="376"/>
      <c r="BU135" s="376"/>
      <c r="BV135" s="376"/>
    </row>
    <row r="136" spans="63:74" x14ac:dyDescent="0.2">
      <c r="BK136" s="376"/>
      <c r="BL136" s="376"/>
      <c r="BM136" s="376"/>
      <c r="BN136" s="376"/>
      <c r="BO136" s="376"/>
      <c r="BP136" s="376"/>
      <c r="BQ136" s="376"/>
      <c r="BR136" s="376"/>
      <c r="BS136" s="376"/>
      <c r="BT136" s="376"/>
      <c r="BU136" s="376"/>
      <c r="BV136" s="376"/>
    </row>
    <row r="137" spans="63:74" x14ac:dyDescent="0.2">
      <c r="BK137" s="376"/>
      <c r="BL137" s="376"/>
      <c r="BM137" s="376"/>
      <c r="BN137" s="376"/>
      <c r="BO137" s="376"/>
      <c r="BP137" s="376"/>
      <c r="BQ137" s="376"/>
      <c r="BR137" s="376"/>
      <c r="BS137" s="376"/>
      <c r="BT137" s="376"/>
      <c r="BU137" s="376"/>
      <c r="BV137" s="376"/>
    </row>
    <row r="138" spans="63:74" x14ac:dyDescent="0.2">
      <c r="BK138" s="376"/>
      <c r="BL138" s="376"/>
      <c r="BM138" s="376"/>
      <c r="BN138" s="376"/>
      <c r="BO138" s="376"/>
      <c r="BP138" s="376"/>
      <c r="BQ138" s="376"/>
      <c r="BR138" s="376"/>
      <c r="BS138" s="376"/>
      <c r="BT138" s="376"/>
      <c r="BU138" s="376"/>
      <c r="BV138" s="376"/>
    </row>
    <row r="139" spans="63:74" x14ac:dyDescent="0.2">
      <c r="BK139" s="376"/>
      <c r="BL139" s="376"/>
      <c r="BM139" s="376"/>
      <c r="BN139" s="376"/>
      <c r="BO139" s="376"/>
      <c r="BP139" s="376"/>
      <c r="BQ139" s="376"/>
      <c r="BR139" s="376"/>
      <c r="BS139" s="376"/>
      <c r="BT139" s="376"/>
      <c r="BU139" s="376"/>
      <c r="BV139" s="376"/>
    </row>
    <row r="140" spans="63:74" x14ac:dyDescent="0.2">
      <c r="BK140" s="376"/>
      <c r="BL140" s="376"/>
      <c r="BM140" s="376"/>
      <c r="BN140" s="376"/>
      <c r="BO140" s="376"/>
      <c r="BP140" s="376"/>
      <c r="BQ140" s="376"/>
      <c r="BR140" s="376"/>
      <c r="BS140" s="376"/>
      <c r="BT140" s="376"/>
      <c r="BU140" s="376"/>
      <c r="BV140" s="376"/>
    </row>
    <row r="141" spans="63:74" x14ac:dyDescent="0.2">
      <c r="BK141" s="376"/>
      <c r="BL141" s="376"/>
      <c r="BM141" s="376"/>
      <c r="BN141" s="376"/>
      <c r="BO141" s="376"/>
      <c r="BP141" s="376"/>
      <c r="BQ141" s="376"/>
      <c r="BR141" s="376"/>
      <c r="BS141" s="376"/>
      <c r="BT141" s="376"/>
      <c r="BU141" s="376"/>
      <c r="BV141" s="376"/>
    </row>
    <row r="142" spans="63:74" x14ac:dyDescent="0.2">
      <c r="BK142" s="376"/>
      <c r="BL142" s="376"/>
      <c r="BM142" s="376"/>
      <c r="BN142" s="376"/>
      <c r="BO142" s="376"/>
      <c r="BP142" s="376"/>
      <c r="BQ142" s="376"/>
      <c r="BR142" s="376"/>
      <c r="BS142" s="376"/>
      <c r="BT142" s="376"/>
      <c r="BU142" s="376"/>
      <c r="BV142" s="376"/>
    </row>
    <row r="143" spans="63:74" x14ac:dyDescent="0.2">
      <c r="BK143" s="376"/>
      <c r="BL143" s="376"/>
      <c r="BM143" s="376"/>
      <c r="BN143" s="376"/>
      <c r="BO143" s="376"/>
      <c r="BP143" s="376"/>
      <c r="BQ143" s="376"/>
      <c r="BR143" s="376"/>
      <c r="BS143" s="376"/>
      <c r="BT143" s="376"/>
      <c r="BU143" s="376"/>
      <c r="BV143" s="376"/>
    </row>
  </sheetData>
  <mergeCells count="17">
    <mergeCell ref="B54:Q54"/>
    <mergeCell ref="B55:Q55"/>
    <mergeCell ref="B56:Q56"/>
    <mergeCell ref="B57:Q57"/>
    <mergeCell ref="B62:Q62"/>
    <mergeCell ref="B58:Q58"/>
    <mergeCell ref="B59:Q59"/>
    <mergeCell ref="B60:Q60"/>
    <mergeCell ref="B61:Q61"/>
    <mergeCell ref="A1:A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H5" sqref="BH5:BH48"/>
    </sheetView>
  </sheetViews>
  <sheetFormatPr defaultColWidth="9.5703125" defaultRowHeight="11.25" x14ac:dyDescent="0.2"/>
  <cols>
    <col min="1" max="1" width="10.5703125" style="121" customWidth="1"/>
    <col min="2" max="2" width="16.5703125" style="121" customWidth="1"/>
    <col min="3" max="50" width="6.5703125" style="121" customWidth="1"/>
    <col min="51" max="55" width="6.5703125" style="368" customWidth="1"/>
    <col min="56" max="58" width="6.5703125" style="692" customWidth="1"/>
    <col min="59" max="62" width="6.5703125" style="368" customWidth="1"/>
    <col min="63" max="74" width="6.5703125" style="121" customWidth="1"/>
    <col min="75" max="16384" width="9.5703125" style="121"/>
  </cols>
  <sheetData>
    <row r="1" spans="1:74" ht="13.35" customHeight="1" x14ac:dyDescent="0.2">
      <c r="A1" s="810" t="s">
        <v>997</v>
      </c>
      <c r="B1" s="862" t="s">
        <v>1257</v>
      </c>
      <c r="C1" s="801"/>
      <c r="D1" s="801"/>
      <c r="E1" s="801"/>
      <c r="F1" s="801"/>
      <c r="G1" s="801"/>
      <c r="H1" s="801"/>
      <c r="I1" s="801"/>
      <c r="J1" s="801"/>
      <c r="K1" s="801"/>
      <c r="L1" s="801"/>
      <c r="M1" s="801"/>
      <c r="N1" s="801"/>
      <c r="O1" s="801"/>
      <c r="P1" s="801"/>
      <c r="Q1" s="801"/>
      <c r="R1" s="801"/>
      <c r="S1" s="801"/>
      <c r="T1" s="801"/>
      <c r="U1" s="801"/>
      <c r="V1" s="801"/>
      <c r="W1" s="801"/>
      <c r="X1" s="801"/>
      <c r="Y1" s="801"/>
      <c r="Z1" s="801"/>
      <c r="AA1" s="801"/>
      <c r="AB1" s="801"/>
      <c r="AC1" s="801"/>
      <c r="AD1" s="801"/>
      <c r="AE1" s="801"/>
      <c r="AF1" s="801"/>
      <c r="AG1" s="801"/>
      <c r="AH1" s="801"/>
      <c r="AI1" s="801"/>
      <c r="AJ1" s="801"/>
      <c r="AK1" s="801"/>
      <c r="AL1" s="801"/>
      <c r="AM1" s="120"/>
    </row>
    <row r="2" spans="1:74" s="112" customFormat="1" ht="13.35" customHeight="1" x14ac:dyDescent="0.2">
      <c r="A2" s="811"/>
      <c r="B2" s="542" t="str">
        <f>"U.S. Energy Information Administration  |  Short-Term Energy Outlook  - "&amp;Dates!D1</f>
        <v>U.S. Energy Information Administration  |  Short-Term Energy Outlook  - November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116"/>
      <c r="AY2" s="376"/>
      <c r="AZ2" s="376"/>
      <c r="BA2" s="376"/>
      <c r="BB2" s="376"/>
      <c r="BC2" s="376"/>
      <c r="BD2" s="688"/>
      <c r="BE2" s="688"/>
      <c r="BF2" s="688"/>
      <c r="BG2" s="376"/>
      <c r="BH2" s="376"/>
      <c r="BI2" s="376"/>
      <c r="BJ2" s="376"/>
    </row>
    <row r="3" spans="1:74" s="12" customFormat="1" ht="12.75" x14ac:dyDescent="0.2">
      <c r="A3" s="14"/>
      <c r="B3" s="15"/>
      <c r="C3" s="815">
        <f>Dates!D3</f>
        <v>2013</v>
      </c>
      <c r="D3" s="806"/>
      <c r="E3" s="806"/>
      <c r="F3" s="806"/>
      <c r="G3" s="806"/>
      <c r="H3" s="806"/>
      <c r="I3" s="806"/>
      <c r="J3" s="806"/>
      <c r="K3" s="806"/>
      <c r="L3" s="806"/>
      <c r="M3" s="806"/>
      <c r="N3" s="807"/>
      <c r="O3" s="815">
        <f>C3+1</f>
        <v>2014</v>
      </c>
      <c r="P3" s="816"/>
      <c r="Q3" s="816"/>
      <c r="R3" s="816"/>
      <c r="S3" s="816"/>
      <c r="T3" s="816"/>
      <c r="U3" s="816"/>
      <c r="V3" s="816"/>
      <c r="W3" s="816"/>
      <c r="X3" s="806"/>
      <c r="Y3" s="806"/>
      <c r="Z3" s="807"/>
      <c r="AA3" s="805">
        <f>O3+1</f>
        <v>2015</v>
      </c>
      <c r="AB3" s="806"/>
      <c r="AC3" s="806"/>
      <c r="AD3" s="806"/>
      <c r="AE3" s="806"/>
      <c r="AF3" s="806"/>
      <c r="AG3" s="806"/>
      <c r="AH3" s="806"/>
      <c r="AI3" s="806"/>
      <c r="AJ3" s="806"/>
      <c r="AK3" s="806"/>
      <c r="AL3" s="807"/>
      <c r="AM3" s="805">
        <f>AA3+1</f>
        <v>2016</v>
      </c>
      <c r="AN3" s="806"/>
      <c r="AO3" s="806"/>
      <c r="AP3" s="806"/>
      <c r="AQ3" s="806"/>
      <c r="AR3" s="806"/>
      <c r="AS3" s="806"/>
      <c r="AT3" s="806"/>
      <c r="AU3" s="806"/>
      <c r="AV3" s="806"/>
      <c r="AW3" s="806"/>
      <c r="AX3" s="807"/>
      <c r="AY3" s="805">
        <f>AM3+1</f>
        <v>2017</v>
      </c>
      <c r="AZ3" s="812"/>
      <c r="BA3" s="812"/>
      <c r="BB3" s="812"/>
      <c r="BC3" s="812"/>
      <c r="BD3" s="812"/>
      <c r="BE3" s="812"/>
      <c r="BF3" s="812"/>
      <c r="BG3" s="812"/>
      <c r="BH3" s="812"/>
      <c r="BI3" s="812"/>
      <c r="BJ3" s="813"/>
      <c r="BK3" s="805">
        <f>AY3+1</f>
        <v>2018</v>
      </c>
      <c r="BL3" s="806"/>
      <c r="BM3" s="806"/>
      <c r="BN3" s="806"/>
      <c r="BO3" s="806"/>
      <c r="BP3" s="806"/>
      <c r="BQ3" s="806"/>
      <c r="BR3" s="806"/>
      <c r="BS3" s="806"/>
      <c r="BT3" s="806"/>
      <c r="BU3" s="806"/>
      <c r="BV3" s="807"/>
    </row>
    <row r="4" spans="1:74" s="12" customFormat="1"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A5" s="119"/>
      <c r="B5" s="122" t="s">
        <v>11</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2"/>
      <c r="AZ5" s="422"/>
      <c r="BA5" s="422"/>
      <c r="BB5" s="422"/>
      <c r="BC5" s="422"/>
      <c r="BD5" s="123"/>
      <c r="BE5" s="123"/>
      <c r="BF5" s="123"/>
      <c r="BG5" s="123"/>
      <c r="BH5" s="123"/>
      <c r="BI5" s="422"/>
      <c r="BJ5" s="422"/>
      <c r="BK5" s="422"/>
      <c r="BL5" s="422"/>
      <c r="BM5" s="422"/>
      <c r="BN5" s="422"/>
      <c r="BO5" s="422"/>
      <c r="BP5" s="422"/>
      <c r="BQ5" s="422"/>
      <c r="BR5" s="422"/>
      <c r="BS5" s="422"/>
      <c r="BT5" s="422"/>
      <c r="BU5" s="422"/>
      <c r="BV5" s="422"/>
    </row>
    <row r="6" spans="1:74" ht="11.1" customHeight="1" x14ac:dyDescent="0.2">
      <c r="A6" s="119" t="s">
        <v>770</v>
      </c>
      <c r="B6" s="205" t="s">
        <v>570</v>
      </c>
      <c r="C6" s="214">
        <v>15.352998063999999</v>
      </c>
      <c r="D6" s="214">
        <v>15.74706239</v>
      </c>
      <c r="E6" s="214">
        <v>15.717659771999999</v>
      </c>
      <c r="F6" s="214">
        <v>15.845326437000001</v>
      </c>
      <c r="G6" s="214">
        <v>16.365037279999999</v>
      </c>
      <c r="H6" s="214">
        <v>16.202744408000001</v>
      </c>
      <c r="I6" s="214">
        <v>15.690219709000001</v>
      </c>
      <c r="J6" s="214">
        <v>16.304214811000001</v>
      </c>
      <c r="K6" s="214">
        <v>16.383465673</v>
      </c>
      <c r="L6" s="214">
        <v>16.387037448000001</v>
      </c>
      <c r="M6" s="214">
        <v>16.552405079</v>
      </c>
      <c r="N6" s="214">
        <v>18.256237122000002</v>
      </c>
      <c r="O6" s="214">
        <v>16.940357991999999</v>
      </c>
      <c r="P6" s="214">
        <v>17.774097165000001</v>
      </c>
      <c r="Q6" s="214">
        <v>17.657704099</v>
      </c>
      <c r="R6" s="214">
        <v>18.286922643</v>
      </c>
      <c r="S6" s="214">
        <v>18.168268409</v>
      </c>
      <c r="T6" s="214">
        <v>17.62162228</v>
      </c>
      <c r="U6" s="214">
        <v>17.201338385</v>
      </c>
      <c r="V6" s="214">
        <v>18.093028541999999</v>
      </c>
      <c r="W6" s="214">
        <v>17.619385028</v>
      </c>
      <c r="X6" s="214">
        <v>17.821572824</v>
      </c>
      <c r="Y6" s="214">
        <v>18.014885417999999</v>
      </c>
      <c r="Z6" s="214">
        <v>19.011205283999999</v>
      </c>
      <c r="AA6" s="214">
        <v>19.880236396000001</v>
      </c>
      <c r="AB6" s="214">
        <v>20.735895609</v>
      </c>
      <c r="AC6" s="214">
        <v>20.713721377999999</v>
      </c>
      <c r="AD6" s="214">
        <v>20.693458545999999</v>
      </c>
      <c r="AE6" s="214">
        <v>20.446963442000001</v>
      </c>
      <c r="AF6" s="214">
        <v>19.738670357</v>
      </c>
      <c r="AG6" s="214">
        <v>18.396860013000001</v>
      </c>
      <c r="AH6" s="214">
        <v>18.080559694000002</v>
      </c>
      <c r="AI6" s="214">
        <v>18.599246122</v>
      </c>
      <c r="AJ6" s="214">
        <v>18.584888133</v>
      </c>
      <c r="AK6" s="214">
        <v>18.547978034</v>
      </c>
      <c r="AL6" s="214">
        <v>18.802334642999998</v>
      </c>
      <c r="AM6" s="214">
        <v>18.754033468999999</v>
      </c>
      <c r="AN6" s="214">
        <v>19.235649952999999</v>
      </c>
      <c r="AO6" s="214">
        <v>19.300694371999999</v>
      </c>
      <c r="AP6" s="214">
        <v>19.814671485000002</v>
      </c>
      <c r="AQ6" s="214">
        <v>19.189044921000001</v>
      </c>
      <c r="AR6" s="214">
        <v>18.901176233000001</v>
      </c>
      <c r="AS6" s="214">
        <v>18.296853668000001</v>
      </c>
      <c r="AT6" s="214">
        <v>18.244152974999999</v>
      </c>
      <c r="AU6" s="214">
        <v>18.932422681999999</v>
      </c>
      <c r="AV6" s="214">
        <v>18.767099354999999</v>
      </c>
      <c r="AW6" s="214">
        <v>18.888788634000001</v>
      </c>
      <c r="AX6" s="214">
        <v>18.441482636</v>
      </c>
      <c r="AY6" s="214">
        <v>18.848172422000001</v>
      </c>
      <c r="AZ6" s="214">
        <v>19.284673040000001</v>
      </c>
      <c r="BA6" s="214">
        <v>19.132968567999999</v>
      </c>
      <c r="BB6" s="214">
        <v>19.677316787999999</v>
      </c>
      <c r="BC6" s="214">
        <v>19.504076201</v>
      </c>
      <c r="BD6" s="214">
        <v>19.370946016000001</v>
      </c>
      <c r="BE6" s="214">
        <v>19.296316403999999</v>
      </c>
      <c r="BF6" s="214">
        <v>19.443078636999999</v>
      </c>
      <c r="BG6" s="214">
        <v>19.876180000000002</v>
      </c>
      <c r="BH6" s="214">
        <v>19.671869999999998</v>
      </c>
      <c r="BI6" s="355">
        <v>19.828710000000001</v>
      </c>
      <c r="BJ6" s="355">
        <v>19.32039</v>
      </c>
      <c r="BK6" s="355">
        <v>19.758050000000001</v>
      </c>
      <c r="BL6" s="355">
        <v>20.046240000000001</v>
      </c>
      <c r="BM6" s="355">
        <v>20.125489999999999</v>
      </c>
      <c r="BN6" s="355">
        <v>20.85191</v>
      </c>
      <c r="BO6" s="355">
        <v>20.569189999999999</v>
      </c>
      <c r="BP6" s="355">
        <v>20.3962</v>
      </c>
      <c r="BQ6" s="355">
        <v>20.07525</v>
      </c>
      <c r="BR6" s="355">
        <v>20.228169999999999</v>
      </c>
      <c r="BS6" s="355">
        <v>21.29053</v>
      </c>
      <c r="BT6" s="355">
        <v>20.759899999999998</v>
      </c>
      <c r="BU6" s="355">
        <v>20.840869999999999</v>
      </c>
      <c r="BV6" s="355">
        <v>20.221800000000002</v>
      </c>
    </row>
    <row r="7" spans="1:74" ht="11.1" customHeight="1" x14ac:dyDescent="0.2">
      <c r="A7" s="119" t="s">
        <v>771</v>
      </c>
      <c r="B7" s="187" t="s">
        <v>603</v>
      </c>
      <c r="C7" s="214">
        <v>14.924864401000001</v>
      </c>
      <c r="D7" s="214">
        <v>15.289774469999999</v>
      </c>
      <c r="E7" s="214">
        <v>14.987520783000001</v>
      </c>
      <c r="F7" s="214">
        <v>15.06931153</v>
      </c>
      <c r="G7" s="214">
        <v>15.619919885</v>
      </c>
      <c r="H7" s="214">
        <v>16.158366262000001</v>
      </c>
      <c r="I7" s="214">
        <v>16.615684252000001</v>
      </c>
      <c r="J7" s="214">
        <v>16.326808214</v>
      </c>
      <c r="K7" s="214">
        <v>16.470632600999998</v>
      </c>
      <c r="L7" s="214">
        <v>15.899933101</v>
      </c>
      <c r="M7" s="214">
        <v>15.496747015</v>
      </c>
      <c r="N7" s="214">
        <v>15.240095158000001</v>
      </c>
      <c r="O7" s="214">
        <v>15.612803197</v>
      </c>
      <c r="P7" s="214">
        <v>16.819791285000001</v>
      </c>
      <c r="Q7" s="214">
        <v>16.389067789999999</v>
      </c>
      <c r="R7" s="214">
        <v>16.029876278</v>
      </c>
      <c r="S7" s="214">
        <v>16.57093884</v>
      </c>
      <c r="T7" s="214">
        <v>17.011947419999998</v>
      </c>
      <c r="U7" s="214">
        <v>17.089270577000001</v>
      </c>
      <c r="V7" s="214">
        <v>16.607695398000001</v>
      </c>
      <c r="W7" s="214">
        <v>16.412304133999999</v>
      </c>
      <c r="X7" s="214">
        <v>16.281017300999999</v>
      </c>
      <c r="Y7" s="214">
        <v>16.064898035999999</v>
      </c>
      <c r="Z7" s="214">
        <v>15.778889141000001</v>
      </c>
      <c r="AA7" s="214">
        <v>15.599646316999999</v>
      </c>
      <c r="AB7" s="214">
        <v>15.778976775</v>
      </c>
      <c r="AC7" s="214">
        <v>15.62223303</v>
      </c>
      <c r="AD7" s="214">
        <v>15.555923867000001</v>
      </c>
      <c r="AE7" s="214">
        <v>15.870111075000001</v>
      </c>
      <c r="AF7" s="214">
        <v>16.448312136999999</v>
      </c>
      <c r="AG7" s="214">
        <v>16.387138663999998</v>
      </c>
      <c r="AH7" s="214">
        <v>16.297322753</v>
      </c>
      <c r="AI7" s="214">
        <v>16.189825437</v>
      </c>
      <c r="AJ7" s="214">
        <v>16.137051339999999</v>
      </c>
      <c r="AK7" s="214">
        <v>16.005125708000001</v>
      </c>
      <c r="AL7" s="214">
        <v>15.618914926</v>
      </c>
      <c r="AM7" s="214">
        <v>15.164040182999999</v>
      </c>
      <c r="AN7" s="214">
        <v>15.281500721</v>
      </c>
      <c r="AO7" s="214">
        <v>15.434252783</v>
      </c>
      <c r="AP7" s="214">
        <v>15.716432746000001</v>
      </c>
      <c r="AQ7" s="214">
        <v>15.910052435000001</v>
      </c>
      <c r="AR7" s="214">
        <v>15.984133901</v>
      </c>
      <c r="AS7" s="214">
        <v>15.961003807000001</v>
      </c>
      <c r="AT7" s="214">
        <v>16.017866259000002</v>
      </c>
      <c r="AU7" s="214">
        <v>16.304237743000002</v>
      </c>
      <c r="AV7" s="214">
        <v>16.165614108</v>
      </c>
      <c r="AW7" s="214">
        <v>15.828293923</v>
      </c>
      <c r="AX7" s="214">
        <v>15.320269785000001</v>
      </c>
      <c r="AY7" s="214">
        <v>15.462058247</v>
      </c>
      <c r="AZ7" s="214">
        <v>15.760710291000001</v>
      </c>
      <c r="BA7" s="214">
        <v>15.46364865</v>
      </c>
      <c r="BB7" s="214">
        <v>15.832414869000001</v>
      </c>
      <c r="BC7" s="214">
        <v>16.499271193999999</v>
      </c>
      <c r="BD7" s="214">
        <v>16.489542849999999</v>
      </c>
      <c r="BE7" s="214">
        <v>16.453746541000001</v>
      </c>
      <c r="BF7" s="214">
        <v>16.393109634999998</v>
      </c>
      <c r="BG7" s="214">
        <v>16.640090000000001</v>
      </c>
      <c r="BH7" s="214">
        <v>16.316949999999999</v>
      </c>
      <c r="BI7" s="355">
        <v>15.948589999999999</v>
      </c>
      <c r="BJ7" s="355">
        <v>15.422230000000001</v>
      </c>
      <c r="BK7" s="355">
        <v>15.56249</v>
      </c>
      <c r="BL7" s="355">
        <v>15.78445</v>
      </c>
      <c r="BM7" s="355">
        <v>15.67088</v>
      </c>
      <c r="BN7" s="355">
        <v>16.076219999999999</v>
      </c>
      <c r="BO7" s="355">
        <v>16.813770000000002</v>
      </c>
      <c r="BP7" s="355">
        <v>16.82696</v>
      </c>
      <c r="BQ7" s="355">
        <v>16.919460000000001</v>
      </c>
      <c r="BR7" s="355">
        <v>16.774699999999999</v>
      </c>
      <c r="BS7" s="355">
        <v>17.16301</v>
      </c>
      <c r="BT7" s="355">
        <v>16.784490000000002</v>
      </c>
      <c r="BU7" s="355">
        <v>16.348140000000001</v>
      </c>
      <c r="BV7" s="355">
        <v>15.77825</v>
      </c>
    </row>
    <row r="8" spans="1:74" ht="11.1" customHeight="1" x14ac:dyDescent="0.2">
      <c r="A8" s="119" t="s">
        <v>772</v>
      </c>
      <c r="B8" s="205" t="s">
        <v>571</v>
      </c>
      <c r="C8" s="214">
        <v>11.452099059</v>
      </c>
      <c r="D8" s="214">
        <v>11.614265173</v>
      </c>
      <c r="E8" s="214">
        <v>11.718968948000001</v>
      </c>
      <c r="F8" s="214">
        <v>12.221349290999999</v>
      </c>
      <c r="G8" s="214">
        <v>12.852849342000001</v>
      </c>
      <c r="H8" s="214">
        <v>12.655780031999999</v>
      </c>
      <c r="I8" s="214">
        <v>12.548215178</v>
      </c>
      <c r="J8" s="214">
        <v>12.534778254000001</v>
      </c>
      <c r="K8" s="214">
        <v>12.220193448</v>
      </c>
      <c r="L8" s="214">
        <v>12.545158886999999</v>
      </c>
      <c r="M8" s="214">
        <v>12.167572608</v>
      </c>
      <c r="N8" s="214">
        <v>11.485355325</v>
      </c>
      <c r="O8" s="214">
        <v>11.422589343</v>
      </c>
      <c r="P8" s="214">
        <v>11.711890312</v>
      </c>
      <c r="Q8" s="214">
        <v>12.086921716999999</v>
      </c>
      <c r="R8" s="214">
        <v>12.925808200000001</v>
      </c>
      <c r="S8" s="214">
        <v>13.163518519</v>
      </c>
      <c r="T8" s="214">
        <v>13.226135477</v>
      </c>
      <c r="U8" s="214">
        <v>13.243426700000001</v>
      </c>
      <c r="V8" s="214">
        <v>13.248827137999999</v>
      </c>
      <c r="W8" s="214">
        <v>12.874815525000001</v>
      </c>
      <c r="X8" s="214">
        <v>13.456153946000001</v>
      </c>
      <c r="Y8" s="214">
        <v>12.949414007</v>
      </c>
      <c r="Z8" s="214">
        <v>12.423159499</v>
      </c>
      <c r="AA8" s="214">
        <v>12.1874135</v>
      </c>
      <c r="AB8" s="214">
        <v>12.294616148999999</v>
      </c>
      <c r="AC8" s="214">
        <v>12.418251897999999</v>
      </c>
      <c r="AD8" s="214">
        <v>13.233386611</v>
      </c>
      <c r="AE8" s="214">
        <v>13.308079917000001</v>
      </c>
      <c r="AF8" s="214">
        <v>13.229620147</v>
      </c>
      <c r="AG8" s="214">
        <v>13.309223563</v>
      </c>
      <c r="AH8" s="214">
        <v>13.271961248</v>
      </c>
      <c r="AI8" s="214">
        <v>13.131082507</v>
      </c>
      <c r="AJ8" s="214">
        <v>13.555682868</v>
      </c>
      <c r="AK8" s="214">
        <v>13.372906842000001</v>
      </c>
      <c r="AL8" s="214">
        <v>12.729385969000001</v>
      </c>
      <c r="AM8" s="214">
        <v>12.253177913</v>
      </c>
      <c r="AN8" s="214">
        <v>12.443351274999999</v>
      </c>
      <c r="AO8" s="214">
        <v>12.935456744</v>
      </c>
      <c r="AP8" s="214">
        <v>13.244613898000001</v>
      </c>
      <c r="AQ8" s="214">
        <v>13.563770201000001</v>
      </c>
      <c r="AR8" s="214">
        <v>13.019801718</v>
      </c>
      <c r="AS8" s="214">
        <v>12.872912528000001</v>
      </c>
      <c r="AT8" s="214">
        <v>12.898680141</v>
      </c>
      <c r="AU8" s="214">
        <v>12.955159243000001</v>
      </c>
      <c r="AV8" s="214">
        <v>13.362845573</v>
      </c>
      <c r="AW8" s="214">
        <v>13.299005454</v>
      </c>
      <c r="AX8" s="214">
        <v>12.643381744999999</v>
      </c>
      <c r="AY8" s="214">
        <v>12.406209128</v>
      </c>
      <c r="AZ8" s="214">
        <v>12.976438056999999</v>
      </c>
      <c r="BA8" s="214">
        <v>13.450428418</v>
      </c>
      <c r="BB8" s="214">
        <v>13.534819840999999</v>
      </c>
      <c r="BC8" s="214">
        <v>13.747307902999999</v>
      </c>
      <c r="BD8" s="214">
        <v>13.493225894</v>
      </c>
      <c r="BE8" s="214">
        <v>13.116120753000001</v>
      </c>
      <c r="BF8" s="214">
        <v>13.307163487</v>
      </c>
      <c r="BG8" s="214">
        <v>13.368180000000001</v>
      </c>
      <c r="BH8" s="214">
        <v>13.76857</v>
      </c>
      <c r="BI8" s="355">
        <v>13.67618</v>
      </c>
      <c r="BJ8" s="355">
        <v>13.1081</v>
      </c>
      <c r="BK8" s="355">
        <v>12.82399</v>
      </c>
      <c r="BL8" s="355">
        <v>13.330349999999999</v>
      </c>
      <c r="BM8" s="355">
        <v>13.99056</v>
      </c>
      <c r="BN8" s="355">
        <v>14.113670000000001</v>
      </c>
      <c r="BO8" s="355">
        <v>14.383330000000001</v>
      </c>
      <c r="BP8" s="355">
        <v>14.14484</v>
      </c>
      <c r="BQ8" s="355">
        <v>13.76759</v>
      </c>
      <c r="BR8" s="355">
        <v>13.88622</v>
      </c>
      <c r="BS8" s="355">
        <v>14.026590000000001</v>
      </c>
      <c r="BT8" s="355">
        <v>14.39207</v>
      </c>
      <c r="BU8" s="355">
        <v>14.275</v>
      </c>
      <c r="BV8" s="355">
        <v>13.640169999999999</v>
      </c>
    </row>
    <row r="9" spans="1:74" ht="11.1" customHeight="1" x14ac:dyDescent="0.2">
      <c r="A9" s="119" t="s">
        <v>773</v>
      </c>
      <c r="B9" s="205" t="s">
        <v>572</v>
      </c>
      <c r="C9" s="214">
        <v>9.6959899318999998</v>
      </c>
      <c r="D9" s="214">
        <v>10.030593904</v>
      </c>
      <c r="E9" s="214">
        <v>10.169225455999999</v>
      </c>
      <c r="F9" s="214">
        <v>10.446844722</v>
      </c>
      <c r="G9" s="214">
        <v>11.443701229</v>
      </c>
      <c r="H9" s="214">
        <v>12.218821581</v>
      </c>
      <c r="I9" s="214">
        <v>12.280735709</v>
      </c>
      <c r="J9" s="214">
        <v>12.257154221</v>
      </c>
      <c r="K9" s="214">
        <v>11.574684989</v>
      </c>
      <c r="L9" s="214">
        <v>11.045284571</v>
      </c>
      <c r="M9" s="214">
        <v>10.524149424000001</v>
      </c>
      <c r="N9" s="214">
        <v>9.9551319126000006</v>
      </c>
      <c r="O9" s="214">
        <v>9.6925386073999995</v>
      </c>
      <c r="P9" s="214">
        <v>9.9021684216000008</v>
      </c>
      <c r="Q9" s="214">
        <v>10.476318436</v>
      </c>
      <c r="R9" s="214">
        <v>11.073696559</v>
      </c>
      <c r="S9" s="214">
        <v>11.728980200000001</v>
      </c>
      <c r="T9" s="214">
        <v>12.322786196999999</v>
      </c>
      <c r="U9" s="214">
        <v>12.476508018000001</v>
      </c>
      <c r="V9" s="214">
        <v>12.449642116</v>
      </c>
      <c r="W9" s="214">
        <v>11.800043973999999</v>
      </c>
      <c r="X9" s="214">
        <v>11.369335218</v>
      </c>
      <c r="Y9" s="214">
        <v>10.659563624</v>
      </c>
      <c r="Z9" s="214">
        <v>10.094401259</v>
      </c>
      <c r="AA9" s="214">
        <v>10.058969835999999</v>
      </c>
      <c r="AB9" s="214">
        <v>10.286616658</v>
      </c>
      <c r="AC9" s="214">
        <v>10.401634152</v>
      </c>
      <c r="AD9" s="214">
        <v>11.466491534999999</v>
      </c>
      <c r="AE9" s="214">
        <v>12.050223021000001</v>
      </c>
      <c r="AF9" s="214">
        <v>12.729596144</v>
      </c>
      <c r="AG9" s="214">
        <v>12.647083184</v>
      </c>
      <c r="AH9" s="214">
        <v>12.592817501000001</v>
      </c>
      <c r="AI9" s="214">
        <v>12.048888467999999</v>
      </c>
      <c r="AJ9" s="214">
        <v>11.650188033999999</v>
      </c>
      <c r="AK9" s="214">
        <v>11.363688471</v>
      </c>
      <c r="AL9" s="214">
        <v>10.750018013</v>
      </c>
      <c r="AM9" s="214">
        <v>10.269385120000001</v>
      </c>
      <c r="AN9" s="214">
        <v>10.542016180999999</v>
      </c>
      <c r="AO9" s="214">
        <v>11.16156992</v>
      </c>
      <c r="AP9" s="214">
        <v>11.515204300000001</v>
      </c>
      <c r="AQ9" s="214">
        <v>12.457825364</v>
      </c>
      <c r="AR9" s="214">
        <v>12.757013846</v>
      </c>
      <c r="AS9" s="214">
        <v>12.765584416999999</v>
      </c>
      <c r="AT9" s="214">
        <v>12.814203801</v>
      </c>
      <c r="AU9" s="214">
        <v>12.372211671000001</v>
      </c>
      <c r="AV9" s="214">
        <v>11.768398274999999</v>
      </c>
      <c r="AW9" s="214">
        <v>11.799456942999999</v>
      </c>
      <c r="AX9" s="214">
        <v>10.598142745000001</v>
      </c>
      <c r="AY9" s="214">
        <v>10.471433322999999</v>
      </c>
      <c r="AZ9" s="214">
        <v>11.104258263</v>
      </c>
      <c r="BA9" s="214">
        <v>11.406782380999999</v>
      </c>
      <c r="BB9" s="214">
        <v>11.884629861000001</v>
      </c>
      <c r="BC9" s="214">
        <v>12.517162663000001</v>
      </c>
      <c r="BD9" s="214">
        <v>13.363537835000001</v>
      </c>
      <c r="BE9" s="214">
        <v>13.392472924</v>
      </c>
      <c r="BF9" s="214">
        <v>13.308327127</v>
      </c>
      <c r="BG9" s="214">
        <v>12.683260000000001</v>
      </c>
      <c r="BH9" s="214">
        <v>12.0001</v>
      </c>
      <c r="BI9" s="355">
        <v>11.88007</v>
      </c>
      <c r="BJ9" s="355">
        <v>10.794980000000001</v>
      </c>
      <c r="BK9" s="355">
        <v>10.650309999999999</v>
      </c>
      <c r="BL9" s="355">
        <v>11.08545</v>
      </c>
      <c r="BM9" s="355">
        <v>11.566890000000001</v>
      </c>
      <c r="BN9" s="355">
        <v>12.12321</v>
      </c>
      <c r="BO9" s="355">
        <v>12.93314</v>
      </c>
      <c r="BP9" s="355">
        <v>13.79974</v>
      </c>
      <c r="BQ9" s="355">
        <v>13.937099999999999</v>
      </c>
      <c r="BR9" s="355">
        <v>13.5768</v>
      </c>
      <c r="BS9" s="355">
        <v>13.10291</v>
      </c>
      <c r="BT9" s="355">
        <v>12.36303</v>
      </c>
      <c r="BU9" s="355">
        <v>12.21341</v>
      </c>
      <c r="BV9" s="355">
        <v>11.06733</v>
      </c>
    </row>
    <row r="10" spans="1:74" ht="11.1" customHeight="1" x14ac:dyDescent="0.2">
      <c r="A10" s="119" t="s">
        <v>774</v>
      </c>
      <c r="B10" s="205" t="s">
        <v>573</v>
      </c>
      <c r="C10" s="214">
        <v>10.828865088000001</v>
      </c>
      <c r="D10" s="214">
        <v>10.964802728</v>
      </c>
      <c r="E10" s="214">
        <v>10.904506827000001</v>
      </c>
      <c r="F10" s="214">
        <v>11.187808741</v>
      </c>
      <c r="G10" s="214">
        <v>11.558740019</v>
      </c>
      <c r="H10" s="214">
        <v>11.689918776000001</v>
      </c>
      <c r="I10" s="214">
        <v>11.768245824999999</v>
      </c>
      <c r="J10" s="214">
        <v>11.800207914</v>
      </c>
      <c r="K10" s="214">
        <v>11.844297153999999</v>
      </c>
      <c r="L10" s="214">
        <v>11.576363853</v>
      </c>
      <c r="M10" s="214">
        <v>11.329604566</v>
      </c>
      <c r="N10" s="214">
        <v>11.041275269</v>
      </c>
      <c r="O10" s="214">
        <v>11.082500288</v>
      </c>
      <c r="P10" s="214">
        <v>11.353704455000001</v>
      </c>
      <c r="Q10" s="214">
        <v>11.476792137</v>
      </c>
      <c r="R10" s="214">
        <v>11.826306984</v>
      </c>
      <c r="S10" s="214">
        <v>11.910828723</v>
      </c>
      <c r="T10" s="214">
        <v>12.101529511000001</v>
      </c>
      <c r="U10" s="214">
        <v>12.072564925</v>
      </c>
      <c r="V10" s="214">
        <v>12.108978269</v>
      </c>
      <c r="W10" s="214">
        <v>12.167569146</v>
      </c>
      <c r="X10" s="214">
        <v>11.979651339</v>
      </c>
      <c r="Y10" s="214">
        <v>11.590771662</v>
      </c>
      <c r="Z10" s="214">
        <v>11.270735953999999</v>
      </c>
      <c r="AA10" s="214">
        <v>11.212594230000001</v>
      </c>
      <c r="AB10" s="214">
        <v>11.405277555</v>
      </c>
      <c r="AC10" s="214">
        <v>11.395134303000001</v>
      </c>
      <c r="AD10" s="214">
        <v>11.871417115</v>
      </c>
      <c r="AE10" s="214">
        <v>11.785638617</v>
      </c>
      <c r="AF10" s="214">
        <v>11.952493093999999</v>
      </c>
      <c r="AG10" s="214">
        <v>12.159642264</v>
      </c>
      <c r="AH10" s="214">
        <v>11.995568692000001</v>
      </c>
      <c r="AI10" s="214">
        <v>12.064166566000001</v>
      </c>
      <c r="AJ10" s="214">
        <v>11.902623479000001</v>
      </c>
      <c r="AK10" s="214">
        <v>11.727725878999999</v>
      </c>
      <c r="AL10" s="214">
        <v>11.352462478</v>
      </c>
      <c r="AM10" s="214">
        <v>11.2379169</v>
      </c>
      <c r="AN10" s="214">
        <v>11.325453839</v>
      </c>
      <c r="AO10" s="214">
        <v>11.719342975</v>
      </c>
      <c r="AP10" s="214">
        <v>11.738327533</v>
      </c>
      <c r="AQ10" s="214">
        <v>11.641762164999999</v>
      </c>
      <c r="AR10" s="214">
        <v>11.842086794</v>
      </c>
      <c r="AS10" s="214">
        <v>11.804743896</v>
      </c>
      <c r="AT10" s="214">
        <v>11.987690423</v>
      </c>
      <c r="AU10" s="214">
        <v>11.861073812000001</v>
      </c>
      <c r="AV10" s="214">
        <v>11.700465711</v>
      </c>
      <c r="AW10" s="214">
        <v>11.657689293000001</v>
      </c>
      <c r="AX10" s="214">
        <v>11.109425176</v>
      </c>
      <c r="AY10" s="214">
        <v>11.405233205</v>
      </c>
      <c r="AZ10" s="214">
        <v>11.963057976</v>
      </c>
      <c r="BA10" s="214">
        <v>11.898008841999999</v>
      </c>
      <c r="BB10" s="214">
        <v>11.906402593999999</v>
      </c>
      <c r="BC10" s="214">
        <v>11.869210212</v>
      </c>
      <c r="BD10" s="214">
        <v>12.202361927</v>
      </c>
      <c r="BE10" s="214">
        <v>12.182601111</v>
      </c>
      <c r="BF10" s="214">
        <v>12.248642086</v>
      </c>
      <c r="BG10" s="214">
        <v>12.21368</v>
      </c>
      <c r="BH10" s="214">
        <v>11.95748</v>
      </c>
      <c r="BI10" s="355">
        <v>11.90901</v>
      </c>
      <c r="BJ10" s="355">
        <v>11.39433</v>
      </c>
      <c r="BK10" s="355">
        <v>11.553509999999999</v>
      </c>
      <c r="BL10" s="355">
        <v>11.945180000000001</v>
      </c>
      <c r="BM10" s="355">
        <v>12.120950000000001</v>
      </c>
      <c r="BN10" s="355">
        <v>12.274850000000001</v>
      </c>
      <c r="BO10" s="355">
        <v>12.31007</v>
      </c>
      <c r="BP10" s="355">
        <v>12.574439999999999</v>
      </c>
      <c r="BQ10" s="355">
        <v>12.68018</v>
      </c>
      <c r="BR10" s="355">
        <v>12.70621</v>
      </c>
      <c r="BS10" s="355">
        <v>12.588570000000001</v>
      </c>
      <c r="BT10" s="355">
        <v>12.446120000000001</v>
      </c>
      <c r="BU10" s="355">
        <v>12.306609999999999</v>
      </c>
      <c r="BV10" s="355">
        <v>11.6654</v>
      </c>
    </row>
    <row r="11" spans="1:74" ht="11.1" customHeight="1" x14ac:dyDescent="0.2">
      <c r="A11" s="119" t="s">
        <v>775</v>
      </c>
      <c r="B11" s="205" t="s">
        <v>574</v>
      </c>
      <c r="C11" s="214">
        <v>10.022504951</v>
      </c>
      <c r="D11" s="214">
        <v>10.016681588000001</v>
      </c>
      <c r="E11" s="214">
        <v>10.074661114</v>
      </c>
      <c r="F11" s="214">
        <v>10.460073299999999</v>
      </c>
      <c r="G11" s="214">
        <v>10.781867996000001</v>
      </c>
      <c r="H11" s="214">
        <v>10.819695745000001</v>
      </c>
      <c r="I11" s="214">
        <v>10.713689521999999</v>
      </c>
      <c r="J11" s="214">
        <v>10.625716085000001</v>
      </c>
      <c r="K11" s="214">
        <v>10.552813285999999</v>
      </c>
      <c r="L11" s="214">
        <v>10.578176413</v>
      </c>
      <c r="M11" s="214">
        <v>10.298967376</v>
      </c>
      <c r="N11" s="214">
        <v>10.017688702999999</v>
      </c>
      <c r="O11" s="214">
        <v>10.027553412</v>
      </c>
      <c r="P11" s="214">
        <v>10.202040261</v>
      </c>
      <c r="Q11" s="214">
        <v>10.803935145000001</v>
      </c>
      <c r="R11" s="214">
        <v>11.224288405999999</v>
      </c>
      <c r="S11" s="214">
        <v>11.256609303999999</v>
      </c>
      <c r="T11" s="214">
        <v>11.184020133000001</v>
      </c>
      <c r="U11" s="214">
        <v>11.137651891999999</v>
      </c>
      <c r="V11" s="214">
        <v>10.967554308</v>
      </c>
      <c r="W11" s="214">
        <v>10.806094680999999</v>
      </c>
      <c r="X11" s="214">
        <v>10.969746646999999</v>
      </c>
      <c r="Y11" s="214">
        <v>10.645228047</v>
      </c>
      <c r="Z11" s="214">
        <v>10.442132314</v>
      </c>
      <c r="AA11" s="214">
        <v>10.291595040000001</v>
      </c>
      <c r="AB11" s="214">
        <v>10.369046865</v>
      </c>
      <c r="AC11" s="214">
        <v>10.480473407</v>
      </c>
      <c r="AD11" s="214">
        <v>11.280877443</v>
      </c>
      <c r="AE11" s="214">
        <v>11.179418791</v>
      </c>
      <c r="AF11" s="214">
        <v>11.025675804</v>
      </c>
      <c r="AG11" s="214">
        <v>10.816340583000001</v>
      </c>
      <c r="AH11" s="214">
        <v>10.914308709</v>
      </c>
      <c r="AI11" s="214">
        <v>11.019352579</v>
      </c>
      <c r="AJ11" s="214">
        <v>11.147893338999999</v>
      </c>
      <c r="AK11" s="214">
        <v>11.080167620999999</v>
      </c>
      <c r="AL11" s="214">
        <v>10.756567157999999</v>
      </c>
      <c r="AM11" s="214">
        <v>10.263387698000001</v>
      </c>
      <c r="AN11" s="214">
        <v>10.196691266</v>
      </c>
      <c r="AO11" s="214">
        <v>10.676692093</v>
      </c>
      <c r="AP11" s="214">
        <v>10.947733275999999</v>
      </c>
      <c r="AQ11" s="214">
        <v>10.942681351999999</v>
      </c>
      <c r="AR11" s="214">
        <v>10.929174049</v>
      </c>
      <c r="AS11" s="214">
        <v>10.832255895999999</v>
      </c>
      <c r="AT11" s="214">
        <v>10.911050358000001</v>
      </c>
      <c r="AU11" s="214">
        <v>10.949088373</v>
      </c>
      <c r="AV11" s="214">
        <v>11.191726894</v>
      </c>
      <c r="AW11" s="214">
        <v>11.340276736</v>
      </c>
      <c r="AX11" s="214">
        <v>10.935399952999999</v>
      </c>
      <c r="AY11" s="214">
        <v>10.829544432</v>
      </c>
      <c r="AZ11" s="214">
        <v>11.246717521000001</v>
      </c>
      <c r="BA11" s="214">
        <v>11.296282307</v>
      </c>
      <c r="BB11" s="214">
        <v>11.408794353999999</v>
      </c>
      <c r="BC11" s="214">
        <v>11.429610858</v>
      </c>
      <c r="BD11" s="214">
        <v>11.472000210999999</v>
      </c>
      <c r="BE11" s="214">
        <v>11.307604154</v>
      </c>
      <c r="BF11" s="214">
        <v>11.256990304</v>
      </c>
      <c r="BG11" s="214">
        <v>11.48123</v>
      </c>
      <c r="BH11" s="214">
        <v>11.60758</v>
      </c>
      <c r="BI11" s="355">
        <v>11.51103</v>
      </c>
      <c r="BJ11" s="355">
        <v>11.20363</v>
      </c>
      <c r="BK11" s="355">
        <v>11.045820000000001</v>
      </c>
      <c r="BL11" s="355">
        <v>11.304410000000001</v>
      </c>
      <c r="BM11" s="355">
        <v>11.633979999999999</v>
      </c>
      <c r="BN11" s="355">
        <v>11.955550000000001</v>
      </c>
      <c r="BO11" s="355">
        <v>12.04355</v>
      </c>
      <c r="BP11" s="355">
        <v>11.941879999999999</v>
      </c>
      <c r="BQ11" s="355">
        <v>11.8773</v>
      </c>
      <c r="BR11" s="355">
        <v>11.770200000000001</v>
      </c>
      <c r="BS11" s="355">
        <v>11.804320000000001</v>
      </c>
      <c r="BT11" s="355">
        <v>12.01003</v>
      </c>
      <c r="BU11" s="355">
        <v>11.889720000000001</v>
      </c>
      <c r="BV11" s="355">
        <v>11.395860000000001</v>
      </c>
    </row>
    <row r="12" spans="1:74" ht="11.1" customHeight="1" x14ac:dyDescent="0.2">
      <c r="A12" s="119" t="s">
        <v>776</v>
      </c>
      <c r="B12" s="205" t="s">
        <v>575</v>
      </c>
      <c r="C12" s="214">
        <v>10.047697340999999</v>
      </c>
      <c r="D12" s="214">
        <v>10.349118378</v>
      </c>
      <c r="E12" s="214">
        <v>10.361671582</v>
      </c>
      <c r="F12" s="214">
        <v>10.794864145</v>
      </c>
      <c r="G12" s="214">
        <v>11.075336912999999</v>
      </c>
      <c r="H12" s="214">
        <v>10.975019975</v>
      </c>
      <c r="I12" s="214">
        <v>10.899439716</v>
      </c>
      <c r="J12" s="214">
        <v>10.955811899</v>
      </c>
      <c r="K12" s="214">
        <v>10.944175601</v>
      </c>
      <c r="L12" s="214">
        <v>11.099983775</v>
      </c>
      <c r="M12" s="214">
        <v>10.911517267000001</v>
      </c>
      <c r="N12" s="214">
        <v>10.335373666000001</v>
      </c>
      <c r="O12" s="214">
        <v>10.221050177</v>
      </c>
      <c r="P12" s="214">
        <v>10.372941003999999</v>
      </c>
      <c r="Q12" s="214">
        <v>10.866037451</v>
      </c>
      <c r="R12" s="214">
        <v>11.474193472</v>
      </c>
      <c r="S12" s="214">
        <v>11.397447027</v>
      </c>
      <c r="T12" s="214">
        <v>11.542825726</v>
      </c>
      <c r="U12" s="214">
        <v>11.474814377</v>
      </c>
      <c r="V12" s="214">
        <v>11.381008642999999</v>
      </c>
      <c r="W12" s="214">
        <v>11.479948905000001</v>
      </c>
      <c r="X12" s="214">
        <v>11.425807572</v>
      </c>
      <c r="Y12" s="214">
        <v>11.064128197</v>
      </c>
      <c r="Z12" s="214">
        <v>10.827334011</v>
      </c>
      <c r="AA12" s="214">
        <v>10.558398366</v>
      </c>
      <c r="AB12" s="214">
        <v>10.735831285</v>
      </c>
      <c r="AC12" s="214">
        <v>10.706938150999999</v>
      </c>
      <c r="AD12" s="214">
        <v>11.451760350000001</v>
      </c>
      <c r="AE12" s="214">
        <v>11.486149707999999</v>
      </c>
      <c r="AF12" s="214">
        <v>11.178507956000001</v>
      </c>
      <c r="AG12" s="214">
        <v>10.952456277</v>
      </c>
      <c r="AH12" s="214">
        <v>10.989757524</v>
      </c>
      <c r="AI12" s="214">
        <v>11.093087743</v>
      </c>
      <c r="AJ12" s="214">
        <v>10.995197822</v>
      </c>
      <c r="AK12" s="214">
        <v>10.840905707999999</v>
      </c>
      <c r="AL12" s="214">
        <v>10.48177961</v>
      </c>
      <c r="AM12" s="214">
        <v>10.094997815999999</v>
      </c>
      <c r="AN12" s="214">
        <v>10.327191616</v>
      </c>
      <c r="AO12" s="214">
        <v>10.677251134</v>
      </c>
      <c r="AP12" s="214">
        <v>10.846879137</v>
      </c>
      <c r="AQ12" s="214">
        <v>10.754587430999999</v>
      </c>
      <c r="AR12" s="214">
        <v>10.544776947000001</v>
      </c>
      <c r="AS12" s="214">
        <v>10.467132106999999</v>
      </c>
      <c r="AT12" s="214">
        <v>10.651517542000001</v>
      </c>
      <c r="AU12" s="214">
        <v>10.847517742999999</v>
      </c>
      <c r="AV12" s="214">
        <v>10.663222096</v>
      </c>
      <c r="AW12" s="214">
        <v>10.574392524</v>
      </c>
      <c r="AX12" s="214">
        <v>10.313548867</v>
      </c>
      <c r="AY12" s="214">
        <v>10.045200426999999</v>
      </c>
      <c r="AZ12" s="214">
        <v>10.961403632</v>
      </c>
      <c r="BA12" s="214">
        <v>10.826601127</v>
      </c>
      <c r="BB12" s="214">
        <v>10.971156125</v>
      </c>
      <c r="BC12" s="214">
        <v>10.897738722</v>
      </c>
      <c r="BD12" s="214">
        <v>10.930157770999999</v>
      </c>
      <c r="BE12" s="214">
        <v>10.787129346</v>
      </c>
      <c r="BF12" s="214">
        <v>10.849280403</v>
      </c>
      <c r="BG12" s="214">
        <v>11.145659999999999</v>
      </c>
      <c r="BH12" s="214">
        <v>10.85163</v>
      </c>
      <c r="BI12" s="355">
        <v>10.632429999999999</v>
      </c>
      <c r="BJ12" s="355">
        <v>10.344709999999999</v>
      </c>
      <c r="BK12" s="355">
        <v>10.04965</v>
      </c>
      <c r="BL12" s="355">
        <v>10.77106</v>
      </c>
      <c r="BM12" s="355">
        <v>10.79444</v>
      </c>
      <c r="BN12" s="355">
        <v>11.119020000000001</v>
      </c>
      <c r="BO12" s="355">
        <v>11.10195</v>
      </c>
      <c r="BP12" s="355">
        <v>11.16093</v>
      </c>
      <c r="BQ12" s="355">
        <v>11.0631</v>
      </c>
      <c r="BR12" s="355">
        <v>11.09375</v>
      </c>
      <c r="BS12" s="355">
        <v>11.454739999999999</v>
      </c>
      <c r="BT12" s="355">
        <v>11.26763</v>
      </c>
      <c r="BU12" s="355">
        <v>10.957380000000001</v>
      </c>
      <c r="BV12" s="355">
        <v>10.520300000000001</v>
      </c>
    </row>
    <row r="13" spans="1:74" ht="11.1" customHeight="1" x14ac:dyDescent="0.2">
      <c r="A13" s="119" t="s">
        <v>777</v>
      </c>
      <c r="B13" s="205" t="s">
        <v>576</v>
      </c>
      <c r="C13" s="214">
        <v>10.267437449000001</v>
      </c>
      <c r="D13" s="214">
        <v>10.517593977000001</v>
      </c>
      <c r="E13" s="214">
        <v>10.663577643</v>
      </c>
      <c r="F13" s="214">
        <v>11.094692092000001</v>
      </c>
      <c r="G13" s="214">
        <v>11.440896266999999</v>
      </c>
      <c r="H13" s="214">
        <v>11.834249519</v>
      </c>
      <c r="I13" s="214">
        <v>12.09099273</v>
      </c>
      <c r="J13" s="214">
        <v>11.960178837000001</v>
      </c>
      <c r="K13" s="214">
        <v>11.856546324</v>
      </c>
      <c r="L13" s="214">
        <v>11.529771849999999</v>
      </c>
      <c r="M13" s="214">
        <v>10.998832877</v>
      </c>
      <c r="N13" s="214">
        <v>10.786838593000001</v>
      </c>
      <c r="O13" s="214">
        <v>10.769676669000001</v>
      </c>
      <c r="P13" s="214">
        <v>10.948182852</v>
      </c>
      <c r="Q13" s="214">
        <v>11.066477738</v>
      </c>
      <c r="R13" s="214">
        <v>11.510209776</v>
      </c>
      <c r="S13" s="214">
        <v>11.935410193999999</v>
      </c>
      <c r="T13" s="214">
        <v>12.275885535</v>
      </c>
      <c r="U13" s="214">
        <v>12.381109284000001</v>
      </c>
      <c r="V13" s="214">
        <v>12.295209344</v>
      </c>
      <c r="W13" s="214">
        <v>12.157307635</v>
      </c>
      <c r="X13" s="214">
        <v>11.710868337999999</v>
      </c>
      <c r="Y13" s="214">
        <v>11.193692885999999</v>
      </c>
      <c r="Z13" s="214">
        <v>10.925649657999999</v>
      </c>
      <c r="AA13" s="214">
        <v>11.122366461</v>
      </c>
      <c r="AB13" s="214">
        <v>11.404847229</v>
      </c>
      <c r="AC13" s="214">
        <v>11.431997779</v>
      </c>
      <c r="AD13" s="214">
        <v>11.812709664</v>
      </c>
      <c r="AE13" s="214">
        <v>12.278770625</v>
      </c>
      <c r="AF13" s="214">
        <v>12.377920569</v>
      </c>
      <c r="AG13" s="214">
        <v>12.361427702</v>
      </c>
      <c r="AH13" s="214">
        <v>12.262339697</v>
      </c>
      <c r="AI13" s="214">
        <v>12.264201891000001</v>
      </c>
      <c r="AJ13" s="214">
        <v>11.888389106</v>
      </c>
      <c r="AK13" s="214">
        <v>11.214958444000001</v>
      </c>
      <c r="AL13" s="214">
        <v>10.934832522000001</v>
      </c>
      <c r="AM13" s="214">
        <v>10.794041621</v>
      </c>
      <c r="AN13" s="214">
        <v>11.123882183999999</v>
      </c>
      <c r="AO13" s="214">
        <v>11.298951577</v>
      </c>
      <c r="AP13" s="214">
        <v>11.592725091</v>
      </c>
      <c r="AQ13" s="214">
        <v>11.974587357000001</v>
      </c>
      <c r="AR13" s="214">
        <v>12.050686367999999</v>
      </c>
      <c r="AS13" s="214">
        <v>12.08750953</v>
      </c>
      <c r="AT13" s="214">
        <v>12.097389424999999</v>
      </c>
      <c r="AU13" s="214">
        <v>12.209215365</v>
      </c>
      <c r="AV13" s="214">
        <v>11.812486954000001</v>
      </c>
      <c r="AW13" s="214">
        <v>11.502100377</v>
      </c>
      <c r="AX13" s="214">
        <v>11.098974925</v>
      </c>
      <c r="AY13" s="214">
        <v>11.029770817999999</v>
      </c>
      <c r="AZ13" s="214">
        <v>11.376648542</v>
      </c>
      <c r="BA13" s="214">
        <v>11.501288137</v>
      </c>
      <c r="BB13" s="214">
        <v>11.822804593000001</v>
      </c>
      <c r="BC13" s="214">
        <v>12.165721039999999</v>
      </c>
      <c r="BD13" s="214">
        <v>12.345072663</v>
      </c>
      <c r="BE13" s="214">
        <v>12.289434527999999</v>
      </c>
      <c r="BF13" s="214">
        <v>12.262760145</v>
      </c>
      <c r="BG13" s="214">
        <v>12.40925</v>
      </c>
      <c r="BH13" s="214">
        <v>12.01887</v>
      </c>
      <c r="BI13" s="355">
        <v>11.706630000000001</v>
      </c>
      <c r="BJ13" s="355">
        <v>11.29433</v>
      </c>
      <c r="BK13" s="355">
        <v>11.241529999999999</v>
      </c>
      <c r="BL13" s="355">
        <v>11.60811</v>
      </c>
      <c r="BM13" s="355">
        <v>11.748799999999999</v>
      </c>
      <c r="BN13" s="355">
        <v>12.104139999999999</v>
      </c>
      <c r="BO13" s="355">
        <v>12.47667</v>
      </c>
      <c r="BP13" s="355">
        <v>12.688750000000001</v>
      </c>
      <c r="BQ13" s="355">
        <v>12.64888</v>
      </c>
      <c r="BR13" s="355">
        <v>12.62834</v>
      </c>
      <c r="BS13" s="355">
        <v>12.77787</v>
      </c>
      <c r="BT13" s="355">
        <v>12.36774</v>
      </c>
      <c r="BU13" s="355">
        <v>12.03543</v>
      </c>
      <c r="BV13" s="355">
        <v>11.6097</v>
      </c>
    </row>
    <row r="14" spans="1:74" ht="11.1" customHeight="1" x14ac:dyDescent="0.2">
      <c r="A14" s="119" t="s">
        <v>778</v>
      </c>
      <c r="B14" s="207" t="s">
        <v>577</v>
      </c>
      <c r="C14" s="214">
        <v>12.996351669999999</v>
      </c>
      <c r="D14" s="214">
        <v>12.413318241000001</v>
      </c>
      <c r="E14" s="214">
        <v>12.462176484</v>
      </c>
      <c r="F14" s="214">
        <v>12.564638321</v>
      </c>
      <c r="G14" s="214">
        <v>13.393095924000001</v>
      </c>
      <c r="H14" s="214">
        <v>14.574610784000001</v>
      </c>
      <c r="I14" s="214">
        <v>14.592495654</v>
      </c>
      <c r="J14" s="214">
        <v>14.250620161000001</v>
      </c>
      <c r="K14" s="214">
        <v>14.859692539999999</v>
      </c>
      <c r="L14" s="214">
        <v>13.720975784</v>
      </c>
      <c r="M14" s="214">
        <v>13.338575841000001</v>
      </c>
      <c r="N14" s="214">
        <v>12.973750633</v>
      </c>
      <c r="O14" s="214">
        <v>13.157398285999999</v>
      </c>
      <c r="P14" s="214">
        <v>12.743953427999999</v>
      </c>
      <c r="Q14" s="214">
        <v>12.762831636</v>
      </c>
      <c r="R14" s="214">
        <v>9.7536622857000008</v>
      </c>
      <c r="S14" s="214">
        <v>13.872059659</v>
      </c>
      <c r="T14" s="214">
        <v>14.570927113</v>
      </c>
      <c r="U14" s="214">
        <v>15.260533669999999</v>
      </c>
      <c r="V14" s="214">
        <v>15.594092996000001</v>
      </c>
      <c r="W14" s="214">
        <v>15.653827628</v>
      </c>
      <c r="X14" s="214">
        <v>12.195948191999999</v>
      </c>
      <c r="Y14" s="214">
        <v>13.788953849</v>
      </c>
      <c r="Z14" s="214">
        <v>13.457250631999999</v>
      </c>
      <c r="AA14" s="214">
        <v>13.833182648999999</v>
      </c>
      <c r="AB14" s="214">
        <v>13.710145405</v>
      </c>
      <c r="AC14" s="214">
        <v>13.769830987000001</v>
      </c>
      <c r="AD14" s="214">
        <v>11.225626708</v>
      </c>
      <c r="AE14" s="214">
        <v>14.414780835</v>
      </c>
      <c r="AF14" s="214">
        <v>14.742905273</v>
      </c>
      <c r="AG14" s="214">
        <v>15.486874632999999</v>
      </c>
      <c r="AH14" s="214">
        <v>15.663701432</v>
      </c>
      <c r="AI14" s="214">
        <v>16.076137122999999</v>
      </c>
      <c r="AJ14" s="214">
        <v>13.462507238000001</v>
      </c>
      <c r="AK14" s="214">
        <v>14.24335428</v>
      </c>
      <c r="AL14" s="214">
        <v>13.962643817</v>
      </c>
      <c r="AM14" s="214">
        <v>14.107113271999999</v>
      </c>
      <c r="AN14" s="214">
        <v>14.127598026999999</v>
      </c>
      <c r="AO14" s="214">
        <v>14.156203992</v>
      </c>
      <c r="AP14" s="214">
        <v>11.335779102</v>
      </c>
      <c r="AQ14" s="214">
        <v>14.821326855000001</v>
      </c>
      <c r="AR14" s="214">
        <v>15.492307909000001</v>
      </c>
      <c r="AS14" s="214">
        <v>15.965635818999999</v>
      </c>
      <c r="AT14" s="214">
        <v>16.381178705</v>
      </c>
      <c r="AU14" s="214">
        <v>15.874710307999999</v>
      </c>
      <c r="AV14" s="214">
        <v>12.593524291</v>
      </c>
      <c r="AW14" s="214">
        <v>14.729950038</v>
      </c>
      <c r="AX14" s="214">
        <v>14.174759171</v>
      </c>
      <c r="AY14" s="214">
        <v>14.268017317</v>
      </c>
      <c r="AZ14" s="214">
        <v>14.543143451000001</v>
      </c>
      <c r="BA14" s="214">
        <v>14.793828518</v>
      </c>
      <c r="BB14" s="214">
        <v>12.258644998999999</v>
      </c>
      <c r="BC14" s="214">
        <v>15.157184277000001</v>
      </c>
      <c r="BD14" s="214">
        <v>16.446717314000001</v>
      </c>
      <c r="BE14" s="214">
        <v>16.326612591</v>
      </c>
      <c r="BF14" s="214">
        <v>16.546548470000001</v>
      </c>
      <c r="BG14" s="214">
        <v>16.27017</v>
      </c>
      <c r="BH14" s="214">
        <v>12.29388</v>
      </c>
      <c r="BI14" s="355">
        <v>15.28154</v>
      </c>
      <c r="BJ14" s="355">
        <v>14.72669</v>
      </c>
      <c r="BK14" s="355">
        <v>14.765129999999999</v>
      </c>
      <c r="BL14" s="355">
        <v>15.03215</v>
      </c>
      <c r="BM14" s="355">
        <v>15.23789</v>
      </c>
      <c r="BN14" s="355">
        <v>13.21932</v>
      </c>
      <c r="BO14" s="355">
        <v>15.581300000000001</v>
      </c>
      <c r="BP14" s="355">
        <v>16.85445</v>
      </c>
      <c r="BQ14" s="355">
        <v>16.684709999999999</v>
      </c>
      <c r="BR14" s="355">
        <v>16.942450000000001</v>
      </c>
      <c r="BS14" s="355">
        <v>16.888339999999999</v>
      </c>
      <c r="BT14" s="355">
        <v>12.10322</v>
      </c>
      <c r="BU14" s="355">
        <v>15.93336</v>
      </c>
      <c r="BV14" s="355">
        <v>15.346410000000001</v>
      </c>
    </row>
    <row r="15" spans="1:74" ht="11.1" customHeight="1" x14ac:dyDescent="0.2">
      <c r="A15" s="119" t="s">
        <v>779</v>
      </c>
      <c r="B15" s="207" t="s">
        <v>551</v>
      </c>
      <c r="C15" s="214">
        <v>11.46</v>
      </c>
      <c r="D15" s="214">
        <v>11.63</v>
      </c>
      <c r="E15" s="214">
        <v>11.61</v>
      </c>
      <c r="F15" s="214">
        <v>11.93</v>
      </c>
      <c r="G15" s="214">
        <v>12.4</v>
      </c>
      <c r="H15" s="214">
        <v>12.54</v>
      </c>
      <c r="I15" s="214">
        <v>12.65</v>
      </c>
      <c r="J15" s="214">
        <v>12.53</v>
      </c>
      <c r="K15" s="214">
        <v>12.51</v>
      </c>
      <c r="L15" s="214">
        <v>12.36</v>
      </c>
      <c r="M15" s="214">
        <v>12.1</v>
      </c>
      <c r="N15" s="214">
        <v>11.72</v>
      </c>
      <c r="O15" s="214">
        <v>11.65</v>
      </c>
      <c r="P15" s="214">
        <v>11.94</v>
      </c>
      <c r="Q15" s="214">
        <v>12.25</v>
      </c>
      <c r="R15" s="214">
        <v>12.31</v>
      </c>
      <c r="S15" s="214">
        <v>12.85</v>
      </c>
      <c r="T15" s="214">
        <v>12.99</v>
      </c>
      <c r="U15" s="214">
        <v>13.09</v>
      </c>
      <c r="V15" s="214">
        <v>13.04</v>
      </c>
      <c r="W15" s="214">
        <v>12.95</v>
      </c>
      <c r="X15" s="214">
        <v>12.6</v>
      </c>
      <c r="Y15" s="214">
        <v>12.48</v>
      </c>
      <c r="Z15" s="214">
        <v>12.17</v>
      </c>
      <c r="AA15" s="214">
        <v>12.1</v>
      </c>
      <c r="AB15" s="214">
        <v>12.29</v>
      </c>
      <c r="AC15" s="214">
        <v>12.33</v>
      </c>
      <c r="AD15" s="214">
        <v>12.62</v>
      </c>
      <c r="AE15" s="214">
        <v>12.93</v>
      </c>
      <c r="AF15" s="214">
        <v>12.92</v>
      </c>
      <c r="AG15" s="214">
        <v>12.94</v>
      </c>
      <c r="AH15" s="214">
        <v>12.91</v>
      </c>
      <c r="AI15" s="214">
        <v>13.03</v>
      </c>
      <c r="AJ15" s="214">
        <v>12.72</v>
      </c>
      <c r="AK15" s="214">
        <v>12.71</v>
      </c>
      <c r="AL15" s="214">
        <v>12.32</v>
      </c>
      <c r="AM15" s="214">
        <v>11.98</v>
      </c>
      <c r="AN15" s="214">
        <v>12.14</v>
      </c>
      <c r="AO15" s="214">
        <v>12.57</v>
      </c>
      <c r="AP15" s="214">
        <v>12.43</v>
      </c>
      <c r="AQ15" s="214">
        <v>12.79</v>
      </c>
      <c r="AR15" s="214">
        <v>12.72</v>
      </c>
      <c r="AS15" s="214">
        <v>12.68</v>
      </c>
      <c r="AT15" s="214">
        <v>12.9</v>
      </c>
      <c r="AU15" s="214">
        <v>12.87</v>
      </c>
      <c r="AV15" s="214">
        <v>12.46</v>
      </c>
      <c r="AW15" s="214">
        <v>12.75</v>
      </c>
      <c r="AX15" s="214">
        <v>12.21</v>
      </c>
      <c r="AY15" s="214">
        <v>12.22</v>
      </c>
      <c r="AZ15" s="214">
        <v>12.82</v>
      </c>
      <c r="BA15" s="214">
        <v>12.9</v>
      </c>
      <c r="BB15" s="214">
        <v>12.7</v>
      </c>
      <c r="BC15" s="214">
        <v>13.02</v>
      </c>
      <c r="BD15" s="214">
        <v>13.22</v>
      </c>
      <c r="BE15" s="214">
        <v>13.12</v>
      </c>
      <c r="BF15" s="214">
        <v>13.19</v>
      </c>
      <c r="BG15" s="214">
        <v>13.28664</v>
      </c>
      <c r="BH15" s="214">
        <v>12.670529999999999</v>
      </c>
      <c r="BI15" s="355">
        <v>12.990930000000001</v>
      </c>
      <c r="BJ15" s="355">
        <v>12.49385</v>
      </c>
      <c r="BK15" s="355">
        <v>12.413650000000001</v>
      </c>
      <c r="BL15" s="355">
        <v>12.846880000000001</v>
      </c>
      <c r="BM15" s="355">
        <v>13.118119999999999</v>
      </c>
      <c r="BN15" s="355">
        <v>13.13598</v>
      </c>
      <c r="BO15" s="355">
        <v>13.46715</v>
      </c>
      <c r="BP15" s="355">
        <v>13.619350000000001</v>
      </c>
      <c r="BQ15" s="355">
        <v>13.589029999999999</v>
      </c>
      <c r="BR15" s="355">
        <v>13.58962</v>
      </c>
      <c r="BS15" s="355">
        <v>13.667059999999999</v>
      </c>
      <c r="BT15" s="355">
        <v>13.11768</v>
      </c>
      <c r="BU15" s="355">
        <v>13.462949999999999</v>
      </c>
      <c r="BV15" s="355">
        <v>12.82799</v>
      </c>
    </row>
    <row r="16" spans="1:74" ht="11.1" customHeight="1" x14ac:dyDescent="0.2">
      <c r="A16" s="119"/>
      <c r="B16" s="122" t="s">
        <v>12</v>
      </c>
      <c r="C16" s="490"/>
      <c r="D16" s="490"/>
      <c r="E16" s="490"/>
      <c r="F16" s="490"/>
      <c r="G16" s="490"/>
      <c r="H16" s="490"/>
      <c r="I16" s="490"/>
      <c r="J16" s="490"/>
      <c r="K16" s="490"/>
      <c r="L16" s="490"/>
      <c r="M16" s="490"/>
      <c r="N16" s="490"/>
      <c r="O16" s="490"/>
      <c r="P16" s="490"/>
      <c r="Q16" s="490"/>
      <c r="R16" s="490"/>
      <c r="S16" s="490"/>
      <c r="T16" s="490"/>
      <c r="U16" s="490"/>
      <c r="V16" s="490"/>
      <c r="W16" s="490"/>
      <c r="X16" s="490"/>
      <c r="Y16" s="490"/>
      <c r="Z16" s="490"/>
      <c r="AA16" s="490"/>
      <c r="AB16" s="490"/>
      <c r="AC16" s="490"/>
      <c r="AD16" s="490"/>
      <c r="AE16" s="490"/>
      <c r="AF16" s="490"/>
      <c r="AG16" s="490"/>
      <c r="AH16" s="490"/>
      <c r="AI16" s="490"/>
      <c r="AJ16" s="490"/>
      <c r="AK16" s="490"/>
      <c r="AL16" s="490"/>
      <c r="AM16" s="490"/>
      <c r="AN16" s="490"/>
      <c r="AO16" s="490"/>
      <c r="AP16" s="490"/>
      <c r="AQ16" s="490"/>
      <c r="AR16" s="490"/>
      <c r="AS16" s="490"/>
      <c r="AT16" s="490"/>
      <c r="AU16" s="490"/>
      <c r="AV16" s="490"/>
      <c r="AW16" s="490"/>
      <c r="AX16" s="490"/>
      <c r="AY16" s="490"/>
      <c r="AZ16" s="490"/>
      <c r="BA16" s="490"/>
      <c r="BB16" s="490"/>
      <c r="BC16" s="490"/>
      <c r="BD16" s="490"/>
      <c r="BE16" s="490"/>
      <c r="BF16" s="490"/>
      <c r="BG16" s="490"/>
      <c r="BH16" s="490"/>
      <c r="BI16" s="491"/>
      <c r="BJ16" s="491"/>
      <c r="BK16" s="491"/>
      <c r="BL16" s="491"/>
      <c r="BM16" s="491"/>
      <c r="BN16" s="491"/>
      <c r="BO16" s="491"/>
      <c r="BP16" s="491"/>
      <c r="BQ16" s="491"/>
      <c r="BR16" s="491"/>
      <c r="BS16" s="491"/>
      <c r="BT16" s="491"/>
      <c r="BU16" s="491"/>
      <c r="BV16" s="491"/>
    </row>
    <row r="17" spans="1:74" ht="11.1" customHeight="1" x14ac:dyDescent="0.2">
      <c r="A17" s="119" t="s">
        <v>780</v>
      </c>
      <c r="B17" s="205" t="s">
        <v>570</v>
      </c>
      <c r="C17" s="214">
        <v>13.710650917000001</v>
      </c>
      <c r="D17" s="214">
        <v>14.68100613</v>
      </c>
      <c r="E17" s="214">
        <v>14.388338846</v>
      </c>
      <c r="F17" s="214">
        <v>13.593065706000001</v>
      </c>
      <c r="G17" s="214">
        <v>13.507559178999999</v>
      </c>
      <c r="H17" s="214">
        <v>13.824254231999999</v>
      </c>
      <c r="I17" s="214">
        <v>13.679649002</v>
      </c>
      <c r="J17" s="214">
        <v>13.733747715</v>
      </c>
      <c r="K17" s="214">
        <v>13.731278023</v>
      </c>
      <c r="L17" s="214">
        <v>13.580317889</v>
      </c>
      <c r="M17" s="214">
        <v>13.892554949000001</v>
      </c>
      <c r="N17" s="214">
        <v>15.363467663</v>
      </c>
      <c r="O17" s="214">
        <v>15.573821423</v>
      </c>
      <c r="P17" s="214">
        <v>15.974066147</v>
      </c>
      <c r="Q17" s="214">
        <v>15.550869575</v>
      </c>
      <c r="R17" s="214">
        <v>14.476761706</v>
      </c>
      <c r="S17" s="214">
        <v>13.982937221</v>
      </c>
      <c r="T17" s="214">
        <v>14.373264212</v>
      </c>
      <c r="U17" s="214">
        <v>14.315950037</v>
      </c>
      <c r="V17" s="214">
        <v>14.65935176</v>
      </c>
      <c r="W17" s="214">
        <v>14.363121622</v>
      </c>
      <c r="X17" s="214">
        <v>14.060485913000001</v>
      </c>
      <c r="Y17" s="214">
        <v>13.999395651</v>
      </c>
      <c r="Z17" s="214">
        <v>15.003162998000001</v>
      </c>
      <c r="AA17" s="214">
        <v>16.314456958000001</v>
      </c>
      <c r="AB17" s="214">
        <v>17.253040842000001</v>
      </c>
      <c r="AC17" s="214">
        <v>16.902234652000001</v>
      </c>
      <c r="AD17" s="214">
        <v>15.695309827999999</v>
      </c>
      <c r="AE17" s="214">
        <v>15.145547477999999</v>
      </c>
      <c r="AF17" s="214">
        <v>14.970571458</v>
      </c>
      <c r="AG17" s="214">
        <v>14.819655142</v>
      </c>
      <c r="AH17" s="214">
        <v>14.906760697999999</v>
      </c>
      <c r="AI17" s="214">
        <v>15.029492757</v>
      </c>
      <c r="AJ17" s="214">
        <v>15.065967892</v>
      </c>
      <c r="AK17" s="214">
        <v>14.636707569</v>
      </c>
      <c r="AL17" s="214">
        <v>14.885184487</v>
      </c>
      <c r="AM17" s="214">
        <v>15.110802369</v>
      </c>
      <c r="AN17" s="214">
        <v>15.59784015</v>
      </c>
      <c r="AO17" s="214">
        <v>15.308830764</v>
      </c>
      <c r="AP17" s="214">
        <v>15.17482811</v>
      </c>
      <c r="AQ17" s="214">
        <v>14.821420849000001</v>
      </c>
      <c r="AR17" s="214">
        <v>15.031281045</v>
      </c>
      <c r="AS17" s="214">
        <v>15.097668866999999</v>
      </c>
      <c r="AT17" s="214">
        <v>15.107011431</v>
      </c>
      <c r="AU17" s="214">
        <v>15.37467693</v>
      </c>
      <c r="AV17" s="214">
        <v>15.143419461000001</v>
      </c>
      <c r="AW17" s="214">
        <v>14.883149255999999</v>
      </c>
      <c r="AX17" s="214">
        <v>14.642678247999999</v>
      </c>
      <c r="AY17" s="214">
        <v>15.024267953000001</v>
      </c>
      <c r="AZ17" s="214">
        <v>15.294625477</v>
      </c>
      <c r="BA17" s="214">
        <v>15.062009657999999</v>
      </c>
      <c r="BB17" s="214">
        <v>14.959201993000001</v>
      </c>
      <c r="BC17" s="214">
        <v>14.948566429</v>
      </c>
      <c r="BD17" s="214">
        <v>15.310295317</v>
      </c>
      <c r="BE17" s="214">
        <v>15.692974631</v>
      </c>
      <c r="BF17" s="214">
        <v>15.749148471</v>
      </c>
      <c r="BG17" s="214">
        <v>15.735950000000001</v>
      </c>
      <c r="BH17" s="214">
        <v>15.62501</v>
      </c>
      <c r="BI17" s="355">
        <v>15.37247</v>
      </c>
      <c r="BJ17" s="355">
        <v>15.061579999999999</v>
      </c>
      <c r="BK17" s="355">
        <v>15.616619999999999</v>
      </c>
      <c r="BL17" s="355">
        <v>15.69847</v>
      </c>
      <c r="BM17" s="355">
        <v>15.658950000000001</v>
      </c>
      <c r="BN17" s="355">
        <v>15.61351</v>
      </c>
      <c r="BO17" s="355">
        <v>15.499079999999999</v>
      </c>
      <c r="BP17" s="355">
        <v>15.86899</v>
      </c>
      <c r="BQ17" s="355">
        <v>16.198840000000001</v>
      </c>
      <c r="BR17" s="355">
        <v>16.56147</v>
      </c>
      <c r="BS17" s="355">
        <v>16.852119999999999</v>
      </c>
      <c r="BT17" s="355">
        <v>16.46386</v>
      </c>
      <c r="BU17" s="355">
        <v>16.164549999999998</v>
      </c>
      <c r="BV17" s="355">
        <v>15.896369999999999</v>
      </c>
    </row>
    <row r="18" spans="1:74" ht="11.1" customHeight="1" x14ac:dyDescent="0.2">
      <c r="A18" s="119" t="s">
        <v>781</v>
      </c>
      <c r="B18" s="187" t="s">
        <v>603</v>
      </c>
      <c r="C18" s="214">
        <v>12.621488217</v>
      </c>
      <c r="D18" s="214">
        <v>12.978123898</v>
      </c>
      <c r="E18" s="214">
        <v>12.647362631</v>
      </c>
      <c r="F18" s="214">
        <v>12.330022892000001</v>
      </c>
      <c r="G18" s="214">
        <v>12.661411577999999</v>
      </c>
      <c r="H18" s="214">
        <v>13.612778369999999</v>
      </c>
      <c r="I18" s="214">
        <v>13.998822406</v>
      </c>
      <c r="J18" s="214">
        <v>13.903115896999999</v>
      </c>
      <c r="K18" s="214">
        <v>13.923797548</v>
      </c>
      <c r="L18" s="214">
        <v>12.955022976</v>
      </c>
      <c r="M18" s="214">
        <v>12.141808097</v>
      </c>
      <c r="N18" s="214">
        <v>12.447573552</v>
      </c>
      <c r="O18" s="214">
        <v>14.040020986</v>
      </c>
      <c r="P18" s="214">
        <v>14.646709602</v>
      </c>
      <c r="Q18" s="214">
        <v>14.190466059</v>
      </c>
      <c r="R18" s="214">
        <v>13.014075761000001</v>
      </c>
      <c r="S18" s="214">
        <v>13.031627006000001</v>
      </c>
      <c r="T18" s="214">
        <v>13.812274324000001</v>
      </c>
      <c r="U18" s="214">
        <v>14.044981504000001</v>
      </c>
      <c r="V18" s="214">
        <v>13.855209717999999</v>
      </c>
      <c r="W18" s="214">
        <v>14.019689922</v>
      </c>
      <c r="X18" s="214">
        <v>13.186621025999999</v>
      </c>
      <c r="Y18" s="214">
        <v>12.958897571</v>
      </c>
      <c r="Z18" s="214">
        <v>12.736572652</v>
      </c>
      <c r="AA18" s="214">
        <v>12.570255346</v>
      </c>
      <c r="AB18" s="214">
        <v>13.343893066</v>
      </c>
      <c r="AC18" s="214">
        <v>13.527020679</v>
      </c>
      <c r="AD18" s="214">
        <v>12.732776807</v>
      </c>
      <c r="AE18" s="214">
        <v>12.701308815000001</v>
      </c>
      <c r="AF18" s="214">
        <v>13.905565158</v>
      </c>
      <c r="AG18" s="214">
        <v>13.701838828</v>
      </c>
      <c r="AH18" s="214">
        <v>13.569882968</v>
      </c>
      <c r="AI18" s="214">
        <v>13.61720877</v>
      </c>
      <c r="AJ18" s="214">
        <v>12.991960978</v>
      </c>
      <c r="AK18" s="214">
        <v>12.307156946999999</v>
      </c>
      <c r="AL18" s="214">
        <v>12.221743417000001</v>
      </c>
      <c r="AM18" s="214">
        <v>11.943436736000001</v>
      </c>
      <c r="AN18" s="214">
        <v>12.026590167</v>
      </c>
      <c r="AO18" s="214">
        <v>12.08602196</v>
      </c>
      <c r="AP18" s="214">
        <v>12.194426234</v>
      </c>
      <c r="AQ18" s="214">
        <v>12.126691199</v>
      </c>
      <c r="AR18" s="214">
        <v>13.063867706</v>
      </c>
      <c r="AS18" s="214">
        <v>13.310074376999999</v>
      </c>
      <c r="AT18" s="214">
        <v>13.248024776999999</v>
      </c>
      <c r="AU18" s="214">
        <v>13.309460786000001</v>
      </c>
      <c r="AV18" s="214">
        <v>12.609313157000001</v>
      </c>
      <c r="AW18" s="214">
        <v>12.11403454</v>
      </c>
      <c r="AX18" s="214">
        <v>11.928262188</v>
      </c>
      <c r="AY18" s="214">
        <v>12.037065414000001</v>
      </c>
      <c r="AZ18" s="214">
        <v>11.988161663</v>
      </c>
      <c r="BA18" s="214">
        <v>12.191185762</v>
      </c>
      <c r="BB18" s="214">
        <v>12.102057868999999</v>
      </c>
      <c r="BC18" s="214">
        <v>12.622784662999999</v>
      </c>
      <c r="BD18" s="214">
        <v>13.396588541</v>
      </c>
      <c r="BE18" s="214">
        <v>13.392385472999999</v>
      </c>
      <c r="BF18" s="214">
        <v>13.370235949</v>
      </c>
      <c r="BG18" s="214">
        <v>13.515790000000001</v>
      </c>
      <c r="BH18" s="214">
        <v>12.83718</v>
      </c>
      <c r="BI18" s="355">
        <v>12.30456</v>
      </c>
      <c r="BJ18" s="355">
        <v>12.08372</v>
      </c>
      <c r="BK18" s="355">
        <v>12.17961</v>
      </c>
      <c r="BL18" s="355">
        <v>12.12989</v>
      </c>
      <c r="BM18" s="355">
        <v>12.33206</v>
      </c>
      <c r="BN18" s="355">
        <v>12.238289999999999</v>
      </c>
      <c r="BO18" s="355">
        <v>12.78866</v>
      </c>
      <c r="BP18" s="355">
        <v>13.57624</v>
      </c>
      <c r="BQ18" s="355">
        <v>13.598699999999999</v>
      </c>
      <c r="BR18" s="355">
        <v>13.5824</v>
      </c>
      <c r="BS18" s="355">
        <v>13.69645</v>
      </c>
      <c r="BT18" s="355">
        <v>13.00797</v>
      </c>
      <c r="BU18" s="355">
        <v>12.469569999999999</v>
      </c>
      <c r="BV18" s="355">
        <v>12.25128</v>
      </c>
    </row>
    <row r="19" spans="1:74" ht="11.1" customHeight="1" x14ac:dyDescent="0.2">
      <c r="A19" s="119" t="s">
        <v>782</v>
      </c>
      <c r="B19" s="205" t="s">
        <v>571</v>
      </c>
      <c r="C19" s="214">
        <v>9.2461020521999995</v>
      </c>
      <c r="D19" s="214">
        <v>9.4451810386999995</v>
      </c>
      <c r="E19" s="214">
        <v>9.5214988733000006</v>
      </c>
      <c r="F19" s="214">
        <v>9.5874220466000004</v>
      </c>
      <c r="G19" s="214">
        <v>9.8341676678999992</v>
      </c>
      <c r="H19" s="214">
        <v>9.7510268373999995</v>
      </c>
      <c r="I19" s="214">
        <v>9.7452936737999991</v>
      </c>
      <c r="J19" s="214">
        <v>9.8481827461999991</v>
      </c>
      <c r="K19" s="214">
        <v>9.5769491323999993</v>
      </c>
      <c r="L19" s="214">
        <v>9.6495905554999997</v>
      </c>
      <c r="M19" s="214">
        <v>9.5156980684000008</v>
      </c>
      <c r="N19" s="214">
        <v>9.2372181058000002</v>
      </c>
      <c r="O19" s="214">
        <v>9.5776526895000007</v>
      </c>
      <c r="P19" s="214">
        <v>9.9371086334999994</v>
      </c>
      <c r="Q19" s="214">
        <v>9.9511411110000001</v>
      </c>
      <c r="R19" s="214">
        <v>10.047589083</v>
      </c>
      <c r="S19" s="214">
        <v>10.039934932</v>
      </c>
      <c r="T19" s="214">
        <v>10.246258201</v>
      </c>
      <c r="U19" s="214">
        <v>10.21515943</v>
      </c>
      <c r="V19" s="214">
        <v>10.25278292</v>
      </c>
      <c r="W19" s="214">
        <v>9.7690002220000007</v>
      </c>
      <c r="X19" s="214">
        <v>10.183501510999999</v>
      </c>
      <c r="Y19" s="214">
        <v>10.077363099999999</v>
      </c>
      <c r="Z19" s="214">
        <v>9.9762280729999997</v>
      </c>
      <c r="AA19" s="214">
        <v>9.6229572989999994</v>
      </c>
      <c r="AB19" s="214">
        <v>9.8416027902999996</v>
      </c>
      <c r="AC19" s="214">
        <v>10.009736991</v>
      </c>
      <c r="AD19" s="214">
        <v>9.9195900860999995</v>
      </c>
      <c r="AE19" s="214">
        <v>9.9677579797</v>
      </c>
      <c r="AF19" s="214">
        <v>10.100003216999999</v>
      </c>
      <c r="AG19" s="214">
        <v>10.193378252</v>
      </c>
      <c r="AH19" s="214">
        <v>10.092400929</v>
      </c>
      <c r="AI19" s="214">
        <v>10.026771181000001</v>
      </c>
      <c r="AJ19" s="214">
        <v>9.9756902163000003</v>
      </c>
      <c r="AK19" s="214">
        <v>9.9330590678000004</v>
      </c>
      <c r="AL19" s="214">
        <v>9.6595238749999996</v>
      </c>
      <c r="AM19" s="214">
        <v>9.5057892369000001</v>
      </c>
      <c r="AN19" s="214">
        <v>9.7199402319000008</v>
      </c>
      <c r="AO19" s="214">
        <v>9.7428827741999999</v>
      </c>
      <c r="AP19" s="214">
        <v>9.7882155880999999</v>
      </c>
      <c r="AQ19" s="214">
        <v>9.9481225943999991</v>
      </c>
      <c r="AR19" s="214">
        <v>9.8768158707999998</v>
      </c>
      <c r="AS19" s="214">
        <v>9.8683452467000006</v>
      </c>
      <c r="AT19" s="214">
        <v>9.9011011516000007</v>
      </c>
      <c r="AU19" s="214">
        <v>9.9631396771999992</v>
      </c>
      <c r="AV19" s="214">
        <v>10.041122980000001</v>
      </c>
      <c r="AW19" s="214">
        <v>10.026339162999999</v>
      </c>
      <c r="AX19" s="214">
        <v>9.8733477908000005</v>
      </c>
      <c r="AY19" s="214">
        <v>9.7349198280000007</v>
      </c>
      <c r="AZ19" s="214">
        <v>10.011336635999999</v>
      </c>
      <c r="BA19" s="214">
        <v>10.321905986999999</v>
      </c>
      <c r="BB19" s="214">
        <v>10.154491763999999</v>
      </c>
      <c r="BC19" s="214">
        <v>10.355179164000001</v>
      </c>
      <c r="BD19" s="214">
        <v>10.201520996999999</v>
      </c>
      <c r="BE19" s="214">
        <v>9.9878080628999992</v>
      </c>
      <c r="BF19" s="214">
        <v>10.119583249</v>
      </c>
      <c r="BG19" s="214">
        <v>10.157539999999999</v>
      </c>
      <c r="BH19" s="214">
        <v>10.236219999999999</v>
      </c>
      <c r="BI19" s="355">
        <v>10.239879999999999</v>
      </c>
      <c r="BJ19" s="355">
        <v>10.117850000000001</v>
      </c>
      <c r="BK19" s="355">
        <v>9.9916509999999992</v>
      </c>
      <c r="BL19" s="355">
        <v>10.315759999999999</v>
      </c>
      <c r="BM19" s="355">
        <v>10.675789999999999</v>
      </c>
      <c r="BN19" s="355">
        <v>10.489850000000001</v>
      </c>
      <c r="BO19" s="355">
        <v>10.69139</v>
      </c>
      <c r="BP19" s="355">
        <v>10.52431</v>
      </c>
      <c r="BQ19" s="355">
        <v>10.29827</v>
      </c>
      <c r="BR19" s="355">
        <v>10.40152</v>
      </c>
      <c r="BS19" s="355">
        <v>10.38345</v>
      </c>
      <c r="BT19" s="355">
        <v>10.443709999999999</v>
      </c>
      <c r="BU19" s="355">
        <v>10.436170000000001</v>
      </c>
      <c r="BV19" s="355">
        <v>10.28998</v>
      </c>
    </row>
    <row r="20" spans="1:74" ht="11.1" customHeight="1" x14ac:dyDescent="0.2">
      <c r="A20" s="119" t="s">
        <v>783</v>
      </c>
      <c r="B20" s="205" t="s">
        <v>572</v>
      </c>
      <c r="C20" s="214">
        <v>8.1616949436000006</v>
      </c>
      <c r="D20" s="214">
        <v>8.4839561723999992</v>
      </c>
      <c r="E20" s="214">
        <v>8.5106248954999995</v>
      </c>
      <c r="F20" s="214">
        <v>8.5297612944000001</v>
      </c>
      <c r="G20" s="214">
        <v>9.2466990821999993</v>
      </c>
      <c r="H20" s="214">
        <v>9.8894382276999995</v>
      </c>
      <c r="I20" s="214">
        <v>9.8686560262</v>
      </c>
      <c r="J20" s="214">
        <v>9.8857642084999995</v>
      </c>
      <c r="K20" s="214">
        <v>9.2869289897999998</v>
      </c>
      <c r="L20" s="214">
        <v>8.7244986298999994</v>
      </c>
      <c r="M20" s="214">
        <v>8.4859136195999998</v>
      </c>
      <c r="N20" s="214">
        <v>8.3470479301000005</v>
      </c>
      <c r="O20" s="214">
        <v>8.4532543651999994</v>
      </c>
      <c r="P20" s="214">
        <v>8.6677804620999996</v>
      </c>
      <c r="Q20" s="214">
        <v>8.9596146096999991</v>
      </c>
      <c r="R20" s="214">
        <v>8.9897185271000009</v>
      </c>
      <c r="S20" s="214">
        <v>9.3899483876000005</v>
      </c>
      <c r="T20" s="214">
        <v>10.039750980999999</v>
      </c>
      <c r="U20" s="214">
        <v>10.145032848</v>
      </c>
      <c r="V20" s="214">
        <v>10.189072490999999</v>
      </c>
      <c r="W20" s="214">
        <v>9.5706246999999998</v>
      </c>
      <c r="X20" s="214">
        <v>9.0568097321999996</v>
      </c>
      <c r="Y20" s="214">
        <v>8.7789776176000007</v>
      </c>
      <c r="Z20" s="214">
        <v>8.5673307970000003</v>
      </c>
      <c r="AA20" s="214">
        <v>8.5151461275999996</v>
      </c>
      <c r="AB20" s="214">
        <v>8.6066145547000001</v>
      </c>
      <c r="AC20" s="214">
        <v>8.6250471405999996</v>
      </c>
      <c r="AD20" s="214">
        <v>8.9571513036999999</v>
      </c>
      <c r="AE20" s="214">
        <v>9.3983631035999995</v>
      </c>
      <c r="AF20" s="214">
        <v>10.198256784</v>
      </c>
      <c r="AG20" s="214">
        <v>10.202046221</v>
      </c>
      <c r="AH20" s="214">
        <v>10.178145394</v>
      </c>
      <c r="AI20" s="214">
        <v>9.5147276351999999</v>
      </c>
      <c r="AJ20" s="214">
        <v>9.1173378295000003</v>
      </c>
      <c r="AK20" s="214">
        <v>8.8565785197999993</v>
      </c>
      <c r="AL20" s="214">
        <v>8.7418906396999994</v>
      </c>
      <c r="AM20" s="214">
        <v>8.7095816153999994</v>
      </c>
      <c r="AN20" s="214">
        <v>8.9394789832000008</v>
      </c>
      <c r="AO20" s="214">
        <v>8.9530942266999993</v>
      </c>
      <c r="AP20" s="214">
        <v>9.1111304081999993</v>
      </c>
      <c r="AQ20" s="214">
        <v>9.6148237468000008</v>
      </c>
      <c r="AR20" s="214">
        <v>10.261243500999999</v>
      </c>
      <c r="AS20" s="214">
        <v>10.239712795999999</v>
      </c>
      <c r="AT20" s="214">
        <v>10.305521704</v>
      </c>
      <c r="AU20" s="214">
        <v>9.8728104099999996</v>
      </c>
      <c r="AV20" s="214">
        <v>9.2057156950000003</v>
      </c>
      <c r="AW20" s="214">
        <v>9.1858341126000003</v>
      </c>
      <c r="AX20" s="214">
        <v>8.8425290491999995</v>
      </c>
      <c r="AY20" s="214">
        <v>8.8584146616999995</v>
      </c>
      <c r="AZ20" s="214">
        <v>9.3959839121000002</v>
      </c>
      <c r="BA20" s="214">
        <v>9.1346793813999998</v>
      </c>
      <c r="BB20" s="214">
        <v>9.4588355854999993</v>
      </c>
      <c r="BC20" s="214">
        <v>10.038079179</v>
      </c>
      <c r="BD20" s="214">
        <v>10.734744549</v>
      </c>
      <c r="BE20" s="214">
        <v>10.786969513000001</v>
      </c>
      <c r="BF20" s="214">
        <v>10.81131647</v>
      </c>
      <c r="BG20" s="214">
        <v>10.169779999999999</v>
      </c>
      <c r="BH20" s="214">
        <v>9.4326050000000006</v>
      </c>
      <c r="BI20" s="355">
        <v>9.3586609999999997</v>
      </c>
      <c r="BJ20" s="355">
        <v>9.0539869999999993</v>
      </c>
      <c r="BK20" s="355">
        <v>9.0626440000000006</v>
      </c>
      <c r="BL20" s="355">
        <v>9.5669920000000008</v>
      </c>
      <c r="BM20" s="355">
        <v>9.3738980000000005</v>
      </c>
      <c r="BN20" s="355">
        <v>9.7079039999999992</v>
      </c>
      <c r="BO20" s="355">
        <v>10.309010000000001</v>
      </c>
      <c r="BP20" s="355">
        <v>11.05559</v>
      </c>
      <c r="BQ20" s="355">
        <v>11.13617</v>
      </c>
      <c r="BR20" s="355">
        <v>11.104189999999999</v>
      </c>
      <c r="BS20" s="355">
        <v>10.52309</v>
      </c>
      <c r="BT20" s="355">
        <v>9.7338710000000006</v>
      </c>
      <c r="BU20" s="355">
        <v>9.6484670000000001</v>
      </c>
      <c r="BV20" s="355">
        <v>9.3364729999999998</v>
      </c>
    </row>
    <row r="21" spans="1:74" ht="11.1" customHeight="1" x14ac:dyDescent="0.2">
      <c r="A21" s="119" t="s">
        <v>784</v>
      </c>
      <c r="B21" s="205" t="s">
        <v>573</v>
      </c>
      <c r="C21" s="214">
        <v>9.1697984121000005</v>
      </c>
      <c r="D21" s="214">
        <v>9.3664469574000009</v>
      </c>
      <c r="E21" s="214">
        <v>9.3208402241999995</v>
      </c>
      <c r="F21" s="214">
        <v>9.2265805405000005</v>
      </c>
      <c r="G21" s="214">
        <v>9.2557884869000002</v>
      </c>
      <c r="H21" s="214">
        <v>9.4628451324</v>
      </c>
      <c r="I21" s="214">
        <v>9.4655587067999996</v>
      </c>
      <c r="J21" s="214">
        <v>9.4648565856999998</v>
      </c>
      <c r="K21" s="214">
        <v>9.4732292744999995</v>
      </c>
      <c r="L21" s="214">
        <v>9.4000375081000005</v>
      </c>
      <c r="M21" s="214">
        <v>9.4657145293999996</v>
      </c>
      <c r="N21" s="214">
        <v>9.3928489930999994</v>
      </c>
      <c r="O21" s="214">
        <v>9.5955725304000001</v>
      </c>
      <c r="P21" s="214">
        <v>9.8918487508999995</v>
      </c>
      <c r="Q21" s="214">
        <v>9.7198953899999996</v>
      </c>
      <c r="R21" s="214">
        <v>9.5974165201999995</v>
      </c>
      <c r="S21" s="214">
        <v>9.5006574628999996</v>
      </c>
      <c r="T21" s="214">
        <v>9.6894003589000004</v>
      </c>
      <c r="U21" s="214">
        <v>9.6657365877999997</v>
      </c>
      <c r="V21" s="214">
        <v>9.5778272642999998</v>
      </c>
      <c r="W21" s="214">
        <v>10.266988648</v>
      </c>
      <c r="X21" s="214">
        <v>9.5126713426999991</v>
      </c>
      <c r="Y21" s="214">
        <v>9.6811675496999996</v>
      </c>
      <c r="Z21" s="214">
        <v>9.4847299726000003</v>
      </c>
      <c r="AA21" s="214">
        <v>9.4961947671000004</v>
      </c>
      <c r="AB21" s="214">
        <v>9.7674941190000002</v>
      </c>
      <c r="AC21" s="214">
        <v>9.6356623366999994</v>
      </c>
      <c r="AD21" s="214">
        <v>9.4065313331000002</v>
      </c>
      <c r="AE21" s="214">
        <v>9.3988216814999994</v>
      </c>
      <c r="AF21" s="214">
        <v>9.4589730298999992</v>
      </c>
      <c r="AG21" s="214">
        <v>9.7436303438999996</v>
      </c>
      <c r="AH21" s="214">
        <v>9.4779786210000001</v>
      </c>
      <c r="AI21" s="214">
        <v>9.4745665117000009</v>
      </c>
      <c r="AJ21" s="214">
        <v>9.4075099056999996</v>
      </c>
      <c r="AK21" s="214">
        <v>9.3022847358000007</v>
      </c>
      <c r="AL21" s="214">
        <v>9.2457469613000001</v>
      </c>
      <c r="AM21" s="214">
        <v>9.3666612672999996</v>
      </c>
      <c r="AN21" s="214">
        <v>9.4925250462000008</v>
      </c>
      <c r="AO21" s="214">
        <v>9.2638126180999993</v>
      </c>
      <c r="AP21" s="214">
        <v>9.1998475763999998</v>
      </c>
      <c r="AQ21" s="214">
        <v>9.2414482684999992</v>
      </c>
      <c r="AR21" s="214">
        <v>9.3432042490999994</v>
      </c>
      <c r="AS21" s="214">
        <v>9.2637038836999999</v>
      </c>
      <c r="AT21" s="214">
        <v>9.2851643373999995</v>
      </c>
      <c r="AU21" s="214">
        <v>9.2403490130999995</v>
      </c>
      <c r="AV21" s="214">
        <v>9.2715512147000005</v>
      </c>
      <c r="AW21" s="214">
        <v>9.2639223393000005</v>
      </c>
      <c r="AX21" s="214">
        <v>9.1001768458000001</v>
      </c>
      <c r="AY21" s="214">
        <v>9.4160921204000001</v>
      </c>
      <c r="AZ21" s="214">
        <v>9.5510795745999992</v>
      </c>
      <c r="BA21" s="214">
        <v>9.4773497033999998</v>
      </c>
      <c r="BB21" s="214">
        <v>9.4167994118999996</v>
      </c>
      <c r="BC21" s="214">
        <v>9.3333357070999998</v>
      </c>
      <c r="BD21" s="214">
        <v>9.3922875822999998</v>
      </c>
      <c r="BE21" s="214">
        <v>9.4957860114999999</v>
      </c>
      <c r="BF21" s="214">
        <v>9.5283814259999993</v>
      </c>
      <c r="BG21" s="214">
        <v>9.4983850000000007</v>
      </c>
      <c r="BH21" s="214">
        <v>9.5390899999999998</v>
      </c>
      <c r="BI21" s="355">
        <v>9.5627720000000007</v>
      </c>
      <c r="BJ21" s="355">
        <v>9.4228240000000003</v>
      </c>
      <c r="BK21" s="355">
        <v>9.7400219999999997</v>
      </c>
      <c r="BL21" s="355">
        <v>9.9058379999999993</v>
      </c>
      <c r="BM21" s="355">
        <v>9.8638820000000003</v>
      </c>
      <c r="BN21" s="355">
        <v>9.7958649999999992</v>
      </c>
      <c r="BO21" s="355">
        <v>9.7026009999999996</v>
      </c>
      <c r="BP21" s="355">
        <v>9.7580880000000008</v>
      </c>
      <c r="BQ21" s="355">
        <v>9.8704409999999996</v>
      </c>
      <c r="BR21" s="355">
        <v>9.8882030000000007</v>
      </c>
      <c r="BS21" s="355">
        <v>9.8269549999999999</v>
      </c>
      <c r="BT21" s="355">
        <v>9.8541430000000005</v>
      </c>
      <c r="BU21" s="355">
        <v>9.857742</v>
      </c>
      <c r="BV21" s="355">
        <v>9.6861239999999995</v>
      </c>
    </row>
    <row r="22" spans="1:74" ht="11.1" customHeight="1" x14ac:dyDescent="0.2">
      <c r="A22" s="119" t="s">
        <v>785</v>
      </c>
      <c r="B22" s="205" t="s">
        <v>574</v>
      </c>
      <c r="C22" s="214">
        <v>9.8169775308999991</v>
      </c>
      <c r="D22" s="214">
        <v>9.6832420502000005</v>
      </c>
      <c r="E22" s="214">
        <v>9.9051460265000006</v>
      </c>
      <c r="F22" s="214">
        <v>9.8568853370999996</v>
      </c>
      <c r="G22" s="214">
        <v>9.9326927046000009</v>
      </c>
      <c r="H22" s="214">
        <v>9.8836498609000003</v>
      </c>
      <c r="I22" s="214">
        <v>9.7443653613999999</v>
      </c>
      <c r="J22" s="214">
        <v>9.7253796828999999</v>
      </c>
      <c r="K22" s="214">
        <v>9.7839592027000002</v>
      </c>
      <c r="L22" s="214">
        <v>9.8074452134999994</v>
      </c>
      <c r="M22" s="214">
        <v>9.7959110209000002</v>
      </c>
      <c r="N22" s="214">
        <v>9.8433565248000008</v>
      </c>
      <c r="O22" s="214">
        <v>10.005669799</v>
      </c>
      <c r="P22" s="214">
        <v>10.213771696</v>
      </c>
      <c r="Q22" s="214">
        <v>10.591270744999999</v>
      </c>
      <c r="R22" s="214">
        <v>10.464075617000001</v>
      </c>
      <c r="S22" s="214">
        <v>10.469384877</v>
      </c>
      <c r="T22" s="214">
        <v>10.573723655</v>
      </c>
      <c r="U22" s="214">
        <v>10.573064073999999</v>
      </c>
      <c r="V22" s="214">
        <v>10.418290101</v>
      </c>
      <c r="W22" s="214">
        <v>10.175105428</v>
      </c>
      <c r="X22" s="214">
        <v>10.114480685</v>
      </c>
      <c r="Y22" s="214">
        <v>10.265060657999999</v>
      </c>
      <c r="Z22" s="214">
        <v>10.256305669</v>
      </c>
      <c r="AA22" s="214">
        <v>10.0544121</v>
      </c>
      <c r="AB22" s="214">
        <v>10.332084921</v>
      </c>
      <c r="AC22" s="214">
        <v>10.175801995</v>
      </c>
      <c r="AD22" s="214">
        <v>10.276728962</v>
      </c>
      <c r="AE22" s="214">
        <v>10.217670986</v>
      </c>
      <c r="AF22" s="214">
        <v>10.379832552</v>
      </c>
      <c r="AG22" s="214">
        <v>10.299759205999999</v>
      </c>
      <c r="AH22" s="214">
        <v>10.30372537</v>
      </c>
      <c r="AI22" s="214">
        <v>10.335453997</v>
      </c>
      <c r="AJ22" s="214">
        <v>10.176815055</v>
      </c>
      <c r="AK22" s="214">
        <v>10.142356369</v>
      </c>
      <c r="AL22" s="214">
        <v>10.051081553</v>
      </c>
      <c r="AM22" s="214">
        <v>9.8985268324</v>
      </c>
      <c r="AN22" s="214">
        <v>9.9673811083999997</v>
      </c>
      <c r="AO22" s="214">
        <v>9.9325508228999997</v>
      </c>
      <c r="AP22" s="214">
        <v>9.9207695740999995</v>
      </c>
      <c r="AQ22" s="214">
        <v>9.8724473325000002</v>
      </c>
      <c r="AR22" s="214">
        <v>10.148661948000001</v>
      </c>
      <c r="AS22" s="214">
        <v>10.110272559</v>
      </c>
      <c r="AT22" s="214">
        <v>10.090119262</v>
      </c>
      <c r="AU22" s="214">
        <v>10.171084506</v>
      </c>
      <c r="AV22" s="214">
        <v>10.291244111999999</v>
      </c>
      <c r="AW22" s="214">
        <v>10.342049404000001</v>
      </c>
      <c r="AX22" s="214">
        <v>10.431048503</v>
      </c>
      <c r="AY22" s="214">
        <v>10.439810942999999</v>
      </c>
      <c r="AZ22" s="214">
        <v>10.630671862</v>
      </c>
      <c r="BA22" s="214">
        <v>10.521939799</v>
      </c>
      <c r="BB22" s="214">
        <v>10.494838553999999</v>
      </c>
      <c r="BC22" s="214">
        <v>10.475556232000001</v>
      </c>
      <c r="BD22" s="214">
        <v>10.691738302999999</v>
      </c>
      <c r="BE22" s="214">
        <v>10.598355124999999</v>
      </c>
      <c r="BF22" s="214">
        <v>10.568849259</v>
      </c>
      <c r="BG22" s="214">
        <v>10.6656</v>
      </c>
      <c r="BH22" s="214">
        <v>10.74192</v>
      </c>
      <c r="BI22" s="355">
        <v>10.82517</v>
      </c>
      <c r="BJ22" s="355">
        <v>10.961589999999999</v>
      </c>
      <c r="BK22" s="355">
        <v>10.954129999999999</v>
      </c>
      <c r="BL22" s="355">
        <v>11.188370000000001</v>
      </c>
      <c r="BM22" s="355">
        <v>11.19712</v>
      </c>
      <c r="BN22" s="355">
        <v>11.151809999999999</v>
      </c>
      <c r="BO22" s="355">
        <v>11.10257</v>
      </c>
      <c r="BP22" s="355">
        <v>11.326779999999999</v>
      </c>
      <c r="BQ22" s="355">
        <v>11.248559999999999</v>
      </c>
      <c r="BR22" s="355">
        <v>11.0943</v>
      </c>
      <c r="BS22" s="355">
        <v>11.045260000000001</v>
      </c>
      <c r="BT22" s="355">
        <v>11.12317</v>
      </c>
      <c r="BU22" s="355">
        <v>11.175599999999999</v>
      </c>
      <c r="BV22" s="355">
        <v>11.260249999999999</v>
      </c>
    </row>
    <row r="23" spans="1:74" ht="11.1" customHeight="1" x14ac:dyDescent="0.2">
      <c r="A23" s="119" t="s">
        <v>786</v>
      </c>
      <c r="B23" s="205" t="s">
        <v>575</v>
      </c>
      <c r="C23" s="214">
        <v>7.9991159641999996</v>
      </c>
      <c r="D23" s="214">
        <v>8.0685919588000008</v>
      </c>
      <c r="E23" s="214">
        <v>8.1276551758999993</v>
      </c>
      <c r="F23" s="214">
        <v>8.1043310712000007</v>
      </c>
      <c r="G23" s="214">
        <v>8.2379332695999992</v>
      </c>
      <c r="H23" s="214">
        <v>8.2425319074000001</v>
      </c>
      <c r="I23" s="214">
        <v>8.2328416702999991</v>
      </c>
      <c r="J23" s="214">
        <v>8.1541175263000003</v>
      </c>
      <c r="K23" s="214">
        <v>8.0533285976000002</v>
      </c>
      <c r="L23" s="214">
        <v>8.1120945746000004</v>
      </c>
      <c r="M23" s="214">
        <v>7.9299705564999998</v>
      </c>
      <c r="N23" s="214">
        <v>8.0309015408000004</v>
      </c>
      <c r="O23" s="214">
        <v>8.0099564843</v>
      </c>
      <c r="P23" s="214">
        <v>8.1241035693000008</v>
      </c>
      <c r="Q23" s="214">
        <v>8.3422623326000007</v>
      </c>
      <c r="R23" s="214">
        <v>8.3371017516000006</v>
      </c>
      <c r="S23" s="214">
        <v>8.3056419862999995</v>
      </c>
      <c r="T23" s="214">
        <v>8.4382848079000006</v>
      </c>
      <c r="U23" s="214">
        <v>8.4688095700999995</v>
      </c>
      <c r="V23" s="214">
        <v>8.2988578044000008</v>
      </c>
      <c r="W23" s="214">
        <v>8.2473783462999997</v>
      </c>
      <c r="X23" s="214">
        <v>8.2414636474999998</v>
      </c>
      <c r="Y23" s="214">
        <v>8.1966905096999998</v>
      </c>
      <c r="Z23" s="214">
        <v>8.1014656127000002</v>
      </c>
      <c r="AA23" s="214">
        <v>8.2923188279000009</v>
      </c>
      <c r="AB23" s="214">
        <v>8.3810549014000006</v>
      </c>
      <c r="AC23" s="214">
        <v>8.3940601840000006</v>
      </c>
      <c r="AD23" s="214">
        <v>7.9903938595000001</v>
      </c>
      <c r="AE23" s="214">
        <v>8.2128055480000004</v>
      </c>
      <c r="AF23" s="214">
        <v>8.2891514418999996</v>
      </c>
      <c r="AG23" s="214">
        <v>8.1772034325000007</v>
      </c>
      <c r="AH23" s="214">
        <v>8.2481270809999998</v>
      </c>
      <c r="AI23" s="214">
        <v>8.2186301891000006</v>
      </c>
      <c r="AJ23" s="214">
        <v>8.0403781013</v>
      </c>
      <c r="AK23" s="214">
        <v>7.9703493817000002</v>
      </c>
      <c r="AL23" s="214">
        <v>7.8829164396999998</v>
      </c>
      <c r="AM23" s="214">
        <v>7.7555852265</v>
      </c>
      <c r="AN23" s="214">
        <v>7.8373299836000001</v>
      </c>
      <c r="AO23" s="214">
        <v>7.8078670762</v>
      </c>
      <c r="AP23" s="214">
        <v>7.7011758943000004</v>
      </c>
      <c r="AQ23" s="214">
        <v>7.7794697254000003</v>
      </c>
      <c r="AR23" s="214">
        <v>7.8600098995999996</v>
      </c>
      <c r="AS23" s="214">
        <v>7.7893916089999999</v>
      </c>
      <c r="AT23" s="214">
        <v>7.8518506510000003</v>
      </c>
      <c r="AU23" s="214">
        <v>7.9316117043999999</v>
      </c>
      <c r="AV23" s="214">
        <v>7.8907096182999998</v>
      </c>
      <c r="AW23" s="214">
        <v>7.6935314616000001</v>
      </c>
      <c r="AX23" s="214">
        <v>7.7557005655999998</v>
      </c>
      <c r="AY23" s="214">
        <v>7.9101678826999997</v>
      </c>
      <c r="AZ23" s="214">
        <v>8.5405589430000006</v>
      </c>
      <c r="BA23" s="214">
        <v>8.3700682555999997</v>
      </c>
      <c r="BB23" s="214">
        <v>8.4426855038999999</v>
      </c>
      <c r="BC23" s="214">
        <v>8.3447859467000001</v>
      </c>
      <c r="BD23" s="214">
        <v>8.4740708441999999</v>
      </c>
      <c r="BE23" s="214">
        <v>8.4293904707999996</v>
      </c>
      <c r="BF23" s="214">
        <v>8.3419073562000001</v>
      </c>
      <c r="BG23" s="214">
        <v>8.3670969999999993</v>
      </c>
      <c r="BH23" s="214">
        <v>8.2017500000000005</v>
      </c>
      <c r="BI23" s="355">
        <v>7.9843380000000002</v>
      </c>
      <c r="BJ23" s="355">
        <v>7.9665169999999996</v>
      </c>
      <c r="BK23" s="355">
        <v>8.0227299999999993</v>
      </c>
      <c r="BL23" s="355">
        <v>8.5583629999999999</v>
      </c>
      <c r="BM23" s="355">
        <v>8.4729109999999999</v>
      </c>
      <c r="BN23" s="355">
        <v>8.4529300000000003</v>
      </c>
      <c r="BO23" s="355">
        <v>8.4976699999999994</v>
      </c>
      <c r="BP23" s="355">
        <v>8.6605860000000003</v>
      </c>
      <c r="BQ23" s="355">
        <v>8.6527259999999995</v>
      </c>
      <c r="BR23" s="355">
        <v>8.5168079999999993</v>
      </c>
      <c r="BS23" s="355">
        <v>8.5522159999999996</v>
      </c>
      <c r="BT23" s="355">
        <v>8.4269630000000006</v>
      </c>
      <c r="BU23" s="355">
        <v>8.136609</v>
      </c>
      <c r="BV23" s="355">
        <v>8.0970440000000004</v>
      </c>
    </row>
    <row r="24" spans="1:74" ht="11.1" customHeight="1" x14ac:dyDescent="0.2">
      <c r="A24" s="119" t="s">
        <v>787</v>
      </c>
      <c r="B24" s="205" t="s">
        <v>576</v>
      </c>
      <c r="C24" s="214">
        <v>8.6039388528000007</v>
      </c>
      <c r="D24" s="214">
        <v>8.8838206098000008</v>
      </c>
      <c r="E24" s="214">
        <v>8.9651696221999995</v>
      </c>
      <c r="F24" s="214">
        <v>9.0541511562999997</v>
      </c>
      <c r="G24" s="214">
        <v>9.4457554481999999</v>
      </c>
      <c r="H24" s="214">
        <v>9.8329203591999992</v>
      </c>
      <c r="I24" s="214">
        <v>9.8246366823999995</v>
      </c>
      <c r="J24" s="214">
        <v>9.8113666113000004</v>
      </c>
      <c r="K24" s="214">
        <v>9.7258232314999997</v>
      </c>
      <c r="L24" s="214">
        <v>9.5576533635000001</v>
      </c>
      <c r="M24" s="214">
        <v>9.1340301596</v>
      </c>
      <c r="N24" s="214">
        <v>8.9393459124000003</v>
      </c>
      <c r="O24" s="214">
        <v>8.9517560336000006</v>
      </c>
      <c r="P24" s="214">
        <v>9.1760643260000005</v>
      </c>
      <c r="Q24" s="214">
        <v>9.2072396178999991</v>
      </c>
      <c r="R24" s="214">
        <v>9.4503151202000009</v>
      </c>
      <c r="S24" s="214">
        <v>9.8440510424000003</v>
      </c>
      <c r="T24" s="214">
        <v>10.264335679</v>
      </c>
      <c r="U24" s="214">
        <v>10.276070167</v>
      </c>
      <c r="V24" s="214">
        <v>10.112946956</v>
      </c>
      <c r="W24" s="214">
        <v>10.081891962</v>
      </c>
      <c r="X24" s="214">
        <v>9.6661244355000004</v>
      </c>
      <c r="Y24" s="214">
        <v>9.2964844671000009</v>
      </c>
      <c r="Z24" s="214">
        <v>9.0212534367000003</v>
      </c>
      <c r="AA24" s="214">
        <v>9.2002639352000006</v>
      </c>
      <c r="AB24" s="214">
        <v>9.3995448694999997</v>
      </c>
      <c r="AC24" s="214">
        <v>9.4223776558000001</v>
      </c>
      <c r="AD24" s="214">
        <v>9.5777087746999996</v>
      </c>
      <c r="AE24" s="214">
        <v>9.9187597306999997</v>
      </c>
      <c r="AF24" s="214">
        <v>10.181960432</v>
      </c>
      <c r="AG24" s="214">
        <v>10.227659426000001</v>
      </c>
      <c r="AH24" s="214">
        <v>10.125158336</v>
      </c>
      <c r="AI24" s="214">
        <v>10.085117315</v>
      </c>
      <c r="AJ24" s="214">
        <v>9.7533903712000001</v>
      </c>
      <c r="AK24" s="214">
        <v>9.2585557201000004</v>
      </c>
      <c r="AL24" s="214">
        <v>8.9902162531999998</v>
      </c>
      <c r="AM24" s="214">
        <v>8.8595373449999997</v>
      </c>
      <c r="AN24" s="214">
        <v>9.1133203915000003</v>
      </c>
      <c r="AO24" s="214">
        <v>9.0963159830000002</v>
      </c>
      <c r="AP24" s="214">
        <v>9.2793719327000002</v>
      </c>
      <c r="AQ24" s="214">
        <v>9.7656849692000005</v>
      </c>
      <c r="AR24" s="214">
        <v>10.127962712</v>
      </c>
      <c r="AS24" s="214">
        <v>9.9805540041</v>
      </c>
      <c r="AT24" s="214">
        <v>10.011134615</v>
      </c>
      <c r="AU24" s="214">
        <v>10.093831722999999</v>
      </c>
      <c r="AV24" s="214">
        <v>9.6927820801000006</v>
      </c>
      <c r="AW24" s="214">
        <v>9.2762376844999999</v>
      </c>
      <c r="AX24" s="214">
        <v>9.0353013482000009</v>
      </c>
      <c r="AY24" s="214">
        <v>8.9605991144000008</v>
      </c>
      <c r="AZ24" s="214">
        <v>9.2095167566999994</v>
      </c>
      <c r="BA24" s="214">
        <v>9.2462122622000003</v>
      </c>
      <c r="BB24" s="214">
        <v>9.4717503165999997</v>
      </c>
      <c r="BC24" s="214">
        <v>9.9463454964999993</v>
      </c>
      <c r="BD24" s="214">
        <v>10.261649142</v>
      </c>
      <c r="BE24" s="214">
        <v>10.221614067000001</v>
      </c>
      <c r="BF24" s="214">
        <v>9.9906163452999994</v>
      </c>
      <c r="BG24" s="214">
        <v>10.202970000000001</v>
      </c>
      <c r="BH24" s="214">
        <v>9.9089950000000009</v>
      </c>
      <c r="BI24" s="355">
        <v>9.477131</v>
      </c>
      <c r="BJ24" s="355">
        <v>9.2774769999999993</v>
      </c>
      <c r="BK24" s="355">
        <v>9.2169609999999995</v>
      </c>
      <c r="BL24" s="355">
        <v>9.4634330000000002</v>
      </c>
      <c r="BM24" s="355">
        <v>9.5217050000000008</v>
      </c>
      <c r="BN24" s="355">
        <v>9.7349859999999993</v>
      </c>
      <c r="BO24" s="355">
        <v>10.225669999999999</v>
      </c>
      <c r="BP24" s="355">
        <v>10.57052</v>
      </c>
      <c r="BQ24" s="355">
        <v>10.516</v>
      </c>
      <c r="BR24" s="355">
        <v>10.29439</v>
      </c>
      <c r="BS24" s="355">
        <v>10.4955</v>
      </c>
      <c r="BT24" s="355">
        <v>10.20884</v>
      </c>
      <c r="BU24" s="355">
        <v>9.756596</v>
      </c>
      <c r="BV24" s="355">
        <v>9.5510260000000002</v>
      </c>
    </row>
    <row r="25" spans="1:74" ht="11.1" customHeight="1" x14ac:dyDescent="0.2">
      <c r="A25" s="119" t="s">
        <v>788</v>
      </c>
      <c r="B25" s="207" t="s">
        <v>577</v>
      </c>
      <c r="C25" s="214">
        <v>10.546202962000001</v>
      </c>
      <c r="D25" s="214">
        <v>11.140527596</v>
      </c>
      <c r="E25" s="214">
        <v>11.146261235000001</v>
      </c>
      <c r="F25" s="214">
        <v>11.385401599</v>
      </c>
      <c r="G25" s="214">
        <v>12.259384990999999</v>
      </c>
      <c r="H25" s="214">
        <v>14.340876926</v>
      </c>
      <c r="I25" s="214">
        <v>14.134424758</v>
      </c>
      <c r="J25" s="214">
        <v>14.356688857</v>
      </c>
      <c r="K25" s="214">
        <v>13.823722047</v>
      </c>
      <c r="L25" s="214">
        <v>12.893496625999999</v>
      </c>
      <c r="M25" s="214">
        <v>12.013974027</v>
      </c>
      <c r="N25" s="214">
        <v>11.096272743</v>
      </c>
      <c r="O25" s="214">
        <v>11.601961086999999</v>
      </c>
      <c r="P25" s="214">
        <v>11.729797163000001</v>
      </c>
      <c r="Q25" s="214">
        <v>11.845880864</v>
      </c>
      <c r="R25" s="214">
        <v>11.994655748</v>
      </c>
      <c r="S25" s="214">
        <v>12.977206267</v>
      </c>
      <c r="T25" s="214">
        <v>14.354805789</v>
      </c>
      <c r="U25" s="214">
        <v>15.529775195999999</v>
      </c>
      <c r="V25" s="214">
        <v>15.568035653999999</v>
      </c>
      <c r="W25" s="214">
        <v>15.761477362999999</v>
      </c>
      <c r="X25" s="214">
        <v>15.13678863</v>
      </c>
      <c r="Y25" s="214">
        <v>13.252276332999999</v>
      </c>
      <c r="Z25" s="214">
        <v>12.369294757</v>
      </c>
      <c r="AA25" s="214">
        <v>12.156529669999999</v>
      </c>
      <c r="AB25" s="214">
        <v>12.278810132</v>
      </c>
      <c r="AC25" s="214">
        <v>12.342855237</v>
      </c>
      <c r="AD25" s="214">
        <v>12.325581250000001</v>
      </c>
      <c r="AE25" s="214">
        <v>13.007403651000001</v>
      </c>
      <c r="AF25" s="214">
        <v>14.460553351</v>
      </c>
      <c r="AG25" s="214">
        <v>15.658873226000001</v>
      </c>
      <c r="AH25" s="214">
        <v>15.382399469999999</v>
      </c>
      <c r="AI25" s="214">
        <v>15.714052283999999</v>
      </c>
      <c r="AJ25" s="214">
        <v>14.940578136999999</v>
      </c>
      <c r="AK25" s="214">
        <v>13.025062409</v>
      </c>
      <c r="AL25" s="214">
        <v>12.233922644</v>
      </c>
      <c r="AM25" s="214">
        <v>12.047156409999999</v>
      </c>
      <c r="AN25" s="214">
        <v>12.234852967</v>
      </c>
      <c r="AO25" s="214">
        <v>12.334660597999999</v>
      </c>
      <c r="AP25" s="214">
        <v>12.298101711999999</v>
      </c>
      <c r="AQ25" s="214">
        <v>12.865368864000001</v>
      </c>
      <c r="AR25" s="214">
        <v>13.989399930999999</v>
      </c>
      <c r="AS25" s="214">
        <v>14.622909285</v>
      </c>
      <c r="AT25" s="214">
        <v>14.78347827</v>
      </c>
      <c r="AU25" s="214">
        <v>14.650571401000001</v>
      </c>
      <c r="AV25" s="214">
        <v>13.898812123000001</v>
      </c>
      <c r="AW25" s="214">
        <v>12.750321551000001</v>
      </c>
      <c r="AX25" s="214">
        <v>12.243270857000001</v>
      </c>
      <c r="AY25" s="214">
        <v>12.234753828000001</v>
      </c>
      <c r="AZ25" s="214">
        <v>12.563937913</v>
      </c>
      <c r="BA25" s="214">
        <v>12.80187699</v>
      </c>
      <c r="BB25" s="214">
        <v>12.330499701000001</v>
      </c>
      <c r="BC25" s="214">
        <v>13.166077228000001</v>
      </c>
      <c r="BD25" s="214">
        <v>14.988024363999999</v>
      </c>
      <c r="BE25" s="214">
        <v>15.187654977999999</v>
      </c>
      <c r="BF25" s="214">
        <v>15.284738165</v>
      </c>
      <c r="BG25" s="214">
        <v>14.741250000000001</v>
      </c>
      <c r="BH25" s="214">
        <v>13.85525</v>
      </c>
      <c r="BI25" s="355">
        <v>13.41385</v>
      </c>
      <c r="BJ25" s="355">
        <v>12.736610000000001</v>
      </c>
      <c r="BK25" s="355">
        <v>12.701040000000001</v>
      </c>
      <c r="BL25" s="355">
        <v>13.03762</v>
      </c>
      <c r="BM25" s="355">
        <v>13.5008</v>
      </c>
      <c r="BN25" s="355">
        <v>12.62274</v>
      </c>
      <c r="BO25" s="355">
        <v>14.00248</v>
      </c>
      <c r="BP25" s="355">
        <v>15.75193</v>
      </c>
      <c r="BQ25" s="355">
        <v>16.230370000000001</v>
      </c>
      <c r="BR25" s="355">
        <v>16.471309999999999</v>
      </c>
      <c r="BS25" s="355">
        <v>15.91981</v>
      </c>
      <c r="BT25" s="355">
        <v>14.933</v>
      </c>
      <c r="BU25" s="355">
        <v>14.478960000000001</v>
      </c>
      <c r="BV25" s="355">
        <v>13.60449</v>
      </c>
    </row>
    <row r="26" spans="1:74" ht="11.1" customHeight="1" x14ac:dyDescent="0.2">
      <c r="A26" s="119" t="s">
        <v>789</v>
      </c>
      <c r="B26" s="207" t="s">
        <v>551</v>
      </c>
      <c r="C26" s="214">
        <v>9.77</v>
      </c>
      <c r="D26" s="214">
        <v>10.06</v>
      </c>
      <c r="E26" s="214">
        <v>10.02</v>
      </c>
      <c r="F26" s="214">
        <v>9.9600000000000009</v>
      </c>
      <c r="G26" s="214">
        <v>10.220000000000001</v>
      </c>
      <c r="H26" s="214">
        <v>10.65</v>
      </c>
      <c r="I26" s="214">
        <v>10.7</v>
      </c>
      <c r="J26" s="214">
        <v>10.69</v>
      </c>
      <c r="K26" s="214">
        <v>10.53</v>
      </c>
      <c r="L26" s="214">
        <v>10.28</v>
      </c>
      <c r="M26" s="214">
        <v>10.029999999999999</v>
      </c>
      <c r="N26" s="214">
        <v>9.9600000000000009</v>
      </c>
      <c r="O26" s="214">
        <v>10.35</v>
      </c>
      <c r="P26" s="214">
        <v>10.68</v>
      </c>
      <c r="Q26" s="214">
        <v>10.65</v>
      </c>
      <c r="R26" s="214">
        <v>10.46</v>
      </c>
      <c r="S26" s="214">
        <v>10.54</v>
      </c>
      <c r="T26" s="214">
        <v>10.96</v>
      </c>
      <c r="U26" s="214">
        <v>11.17</v>
      </c>
      <c r="V26" s="214">
        <v>11.05</v>
      </c>
      <c r="W26" s="214">
        <v>11.16</v>
      </c>
      <c r="X26" s="214">
        <v>10.83</v>
      </c>
      <c r="Y26" s="214">
        <v>10.52</v>
      </c>
      <c r="Z26" s="214">
        <v>10.36</v>
      </c>
      <c r="AA26" s="214">
        <v>10.31</v>
      </c>
      <c r="AB26" s="214">
        <v>10.62</v>
      </c>
      <c r="AC26" s="214">
        <v>10.63</v>
      </c>
      <c r="AD26" s="214">
        <v>10.37</v>
      </c>
      <c r="AE26" s="214">
        <v>10.47</v>
      </c>
      <c r="AF26" s="214">
        <v>10.89</v>
      </c>
      <c r="AG26" s="214">
        <v>11.07</v>
      </c>
      <c r="AH26" s="214">
        <v>10.94</v>
      </c>
      <c r="AI26" s="214">
        <v>10.98</v>
      </c>
      <c r="AJ26" s="214">
        <v>10.73</v>
      </c>
      <c r="AK26" s="214">
        <v>10.3</v>
      </c>
      <c r="AL26" s="214">
        <v>10.130000000000001</v>
      </c>
      <c r="AM26" s="214">
        <v>10.02</v>
      </c>
      <c r="AN26" s="214">
        <v>10.199999999999999</v>
      </c>
      <c r="AO26" s="214">
        <v>10.16</v>
      </c>
      <c r="AP26" s="214">
        <v>10.130000000000001</v>
      </c>
      <c r="AQ26" s="214">
        <v>10.25</v>
      </c>
      <c r="AR26" s="214">
        <v>10.59</v>
      </c>
      <c r="AS26" s="214">
        <v>10.62</v>
      </c>
      <c r="AT26" s="214">
        <v>10.71</v>
      </c>
      <c r="AU26" s="214">
        <v>10.7</v>
      </c>
      <c r="AV26" s="214">
        <v>10.47</v>
      </c>
      <c r="AW26" s="214">
        <v>10.24</v>
      </c>
      <c r="AX26" s="214">
        <v>10.08</v>
      </c>
      <c r="AY26" s="214">
        <v>10.19</v>
      </c>
      <c r="AZ26" s="214">
        <v>10.48</v>
      </c>
      <c r="BA26" s="214">
        <v>10.48</v>
      </c>
      <c r="BB26" s="214">
        <v>10.4</v>
      </c>
      <c r="BC26" s="214">
        <v>10.58</v>
      </c>
      <c r="BD26" s="214">
        <v>10.99</v>
      </c>
      <c r="BE26" s="214">
        <v>11</v>
      </c>
      <c r="BF26" s="214">
        <v>11.04</v>
      </c>
      <c r="BG26" s="214">
        <v>10.992279999999999</v>
      </c>
      <c r="BH26" s="214">
        <v>10.699009999999999</v>
      </c>
      <c r="BI26" s="355">
        <v>10.536390000000001</v>
      </c>
      <c r="BJ26" s="355">
        <v>10.377660000000001</v>
      </c>
      <c r="BK26" s="355">
        <v>10.440099999999999</v>
      </c>
      <c r="BL26" s="355">
        <v>10.72452</v>
      </c>
      <c r="BM26" s="355">
        <v>10.819140000000001</v>
      </c>
      <c r="BN26" s="355">
        <v>10.67048</v>
      </c>
      <c r="BO26" s="355">
        <v>10.93773</v>
      </c>
      <c r="BP26" s="355">
        <v>11.35882</v>
      </c>
      <c r="BQ26" s="355">
        <v>11.404210000000001</v>
      </c>
      <c r="BR26" s="355">
        <v>11.40596</v>
      </c>
      <c r="BS26" s="355">
        <v>11.334720000000001</v>
      </c>
      <c r="BT26" s="355">
        <v>11.09746</v>
      </c>
      <c r="BU26" s="355">
        <v>10.858840000000001</v>
      </c>
      <c r="BV26" s="355">
        <v>10.666589999999999</v>
      </c>
    </row>
    <row r="27" spans="1:74" ht="11.1" customHeight="1" x14ac:dyDescent="0.2">
      <c r="A27" s="119"/>
      <c r="B27" s="122" t="s">
        <v>33</v>
      </c>
      <c r="C27" s="490"/>
      <c r="D27" s="490"/>
      <c r="E27" s="490"/>
      <c r="F27" s="490"/>
      <c r="G27" s="490"/>
      <c r="H27" s="490"/>
      <c r="I27" s="490"/>
      <c r="J27" s="490"/>
      <c r="K27" s="490"/>
      <c r="L27" s="490"/>
      <c r="M27" s="490"/>
      <c r="N27" s="490"/>
      <c r="O27" s="490"/>
      <c r="P27" s="490"/>
      <c r="Q27" s="490"/>
      <c r="R27" s="490"/>
      <c r="S27" s="490"/>
      <c r="T27" s="490"/>
      <c r="U27" s="490"/>
      <c r="V27" s="490"/>
      <c r="W27" s="490"/>
      <c r="X27" s="490"/>
      <c r="Y27" s="490"/>
      <c r="Z27" s="490"/>
      <c r="AA27" s="490"/>
      <c r="AB27" s="490"/>
      <c r="AC27" s="490"/>
      <c r="AD27" s="490"/>
      <c r="AE27" s="490"/>
      <c r="AF27" s="490"/>
      <c r="AG27" s="490"/>
      <c r="AH27" s="490"/>
      <c r="AI27" s="490"/>
      <c r="AJ27" s="490"/>
      <c r="AK27" s="490"/>
      <c r="AL27" s="490"/>
      <c r="AM27" s="490"/>
      <c r="AN27" s="490"/>
      <c r="AO27" s="490"/>
      <c r="AP27" s="490"/>
      <c r="AQ27" s="490"/>
      <c r="AR27" s="490"/>
      <c r="AS27" s="490"/>
      <c r="AT27" s="490"/>
      <c r="AU27" s="490"/>
      <c r="AV27" s="490"/>
      <c r="AW27" s="490"/>
      <c r="AX27" s="490"/>
      <c r="AY27" s="490"/>
      <c r="AZ27" s="490"/>
      <c r="BA27" s="490"/>
      <c r="BB27" s="490"/>
      <c r="BC27" s="490"/>
      <c r="BD27" s="490"/>
      <c r="BE27" s="490"/>
      <c r="BF27" s="490"/>
      <c r="BG27" s="490"/>
      <c r="BH27" s="490"/>
      <c r="BI27" s="491"/>
      <c r="BJ27" s="491"/>
      <c r="BK27" s="491"/>
      <c r="BL27" s="491"/>
      <c r="BM27" s="491"/>
      <c r="BN27" s="491"/>
      <c r="BO27" s="491"/>
      <c r="BP27" s="491"/>
      <c r="BQ27" s="491"/>
      <c r="BR27" s="491"/>
      <c r="BS27" s="491"/>
      <c r="BT27" s="491"/>
      <c r="BU27" s="491"/>
      <c r="BV27" s="491"/>
    </row>
    <row r="28" spans="1:74" ht="11.1" customHeight="1" x14ac:dyDescent="0.2">
      <c r="A28" s="119" t="s">
        <v>790</v>
      </c>
      <c r="B28" s="205" t="s">
        <v>570</v>
      </c>
      <c r="C28" s="214">
        <v>12.011276285999999</v>
      </c>
      <c r="D28" s="214">
        <v>12.910317199</v>
      </c>
      <c r="E28" s="214">
        <v>12.435544910999999</v>
      </c>
      <c r="F28" s="214">
        <v>11.782870583999999</v>
      </c>
      <c r="G28" s="214">
        <v>11.905970876</v>
      </c>
      <c r="H28" s="214">
        <v>12.261898368000001</v>
      </c>
      <c r="I28" s="214">
        <v>12.708961807</v>
      </c>
      <c r="J28" s="214">
        <v>12.470653196000001</v>
      </c>
      <c r="K28" s="214">
        <v>12.457892489000001</v>
      </c>
      <c r="L28" s="214">
        <v>11.639631134</v>
      </c>
      <c r="M28" s="214">
        <v>11.707085877999999</v>
      </c>
      <c r="N28" s="214">
        <v>12.603592602999999</v>
      </c>
      <c r="O28" s="214">
        <v>12.795406605</v>
      </c>
      <c r="P28" s="214">
        <v>13.345309205</v>
      </c>
      <c r="Q28" s="214">
        <v>13.007839386000001</v>
      </c>
      <c r="R28" s="214">
        <v>11.639020626000001</v>
      </c>
      <c r="S28" s="214">
        <v>11.369433217999999</v>
      </c>
      <c r="T28" s="214">
        <v>11.729935714</v>
      </c>
      <c r="U28" s="214">
        <v>11.821028543000001</v>
      </c>
      <c r="V28" s="214">
        <v>11.539090524000001</v>
      </c>
      <c r="W28" s="214">
        <v>11.365723162</v>
      </c>
      <c r="X28" s="214">
        <v>10.901875128</v>
      </c>
      <c r="Y28" s="214">
        <v>11.020610399000001</v>
      </c>
      <c r="Z28" s="214">
        <v>11.756265436</v>
      </c>
      <c r="AA28" s="214">
        <v>12.529511900999999</v>
      </c>
      <c r="AB28" s="214">
        <v>13.968123983</v>
      </c>
      <c r="AC28" s="214">
        <v>13.551723524</v>
      </c>
      <c r="AD28" s="214">
        <v>12.088108965</v>
      </c>
      <c r="AE28" s="214">
        <v>11.89555412</v>
      </c>
      <c r="AF28" s="214">
        <v>12.025914339</v>
      </c>
      <c r="AG28" s="214">
        <v>11.861919582000001</v>
      </c>
      <c r="AH28" s="214">
        <v>12.274356539999999</v>
      </c>
      <c r="AI28" s="214">
        <v>12.208239787</v>
      </c>
      <c r="AJ28" s="214">
        <v>11.839364998000001</v>
      </c>
      <c r="AK28" s="214">
        <v>12.15138529</v>
      </c>
      <c r="AL28" s="214">
        <v>11.978410027000001</v>
      </c>
      <c r="AM28" s="214">
        <v>12.109834296000001</v>
      </c>
      <c r="AN28" s="214">
        <v>12.312658229</v>
      </c>
      <c r="AO28" s="214">
        <v>12.253135949000001</v>
      </c>
      <c r="AP28" s="214">
        <v>11.914796654</v>
      </c>
      <c r="AQ28" s="214">
        <v>11.832593006</v>
      </c>
      <c r="AR28" s="214">
        <v>11.831209499</v>
      </c>
      <c r="AS28" s="214">
        <v>12.253454083999999</v>
      </c>
      <c r="AT28" s="214">
        <v>12.291609450999999</v>
      </c>
      <c r="AU28" s="214">
        <v>12.194383547999999</v>
      </c>
      <c r="AV28" s="214">
        <v>11.941326694000001</v>
      </c>
      <c r="AW28" s="214">
        <v>11.961765186999999</v>
      </c>
      <c r="AX28" s="214">
        <v>12.185787839</v>
      </c>
      <c r="AY28" s="214">
        <v>12.552997056000001</v>
      </c>
      <c r="AZ28" s="214">
        <v>12.374378527999999</v>
      </c>
      <c r="BA28" s="214">
        <v>12.343395245</v>
      </c>
      <c r="BB28" s="214">
        <v>12.243288285</v>
      </c>
      <c r="BC28" s="214">
        <v>12.129840864</v>
      </c>
      <c r="BD28" s="214">
        <v>12.367918976</v>
      </c>
      <c r="BE28" s="214">
        <v>12.614351455</v>
      </c>
      <c r="BF28" s="214">
        <v>12.639086164</v>
      </c>
      <c r="BG28" s="214">
        <v>12.55752</v>
      </c>
      <c r="BH28" s="214">
        <v>12.293329999999999</v>
      </c>
      <c r="BI28" s="355">
        <v>12.32189</v>
      </c>
      <c r="BJ28" s="355">
        <v>12.519349999999999</v>
      </c>
      <c r="BK28" s="355">
        <v>12.897489999999999</v>
      </c>
      <c r="BL28" s="355">
        <v>12.741239999999999</v>
      </c>
      <c r="BM28" s="355">
        <v>12.70064</v>
      </c>
      <c r="BN28" s="355">
        <v>12.576739999999999</v>
      </c>
      <c r="BO28" s="355">
        <v>12.44229</v>
      </c>
      <c r="BP28" s="355">
        <v>12.69089</v>
      </c>
      <c r="BQ28" s="355">
        <v>12.94416</v>
      </c>
      <c r="BR28" s="355">
        <v>12.972239999999999</v>
      </c>
      <c r="BS28" s="355">
        <v>12.85482</v>
      </c>
      <c r="BT28" s="355">
        <v>12.59318</v>
      </c>
      <c r="BU28" s="355">
        <v>12.618639999999999</v>
      </c>
      <c r="BV28" s="355">
        <v>12.822380000000001</v>
      </c>
    </row>
    <row r="29" spans="1:74" ht="11.1" customHeight="1" x14ac:dyDescent="0.2">
      <c r="A29" s="119" t="s">
        <v>791</v>
      </c>
      <c r="B29" s="187" t="s">
        <v>603</v>
      </c>
      <c r="C29" s="214">
        <v>7.4472143334999998</v>
      </c>
      <c r="D29" s="214">
        <v>7.4979446452999996</v>
      </c>
      <c r="E29" s="214">
        <v>7.3744550373999997</v>
      </c>
      <c r="F29" s="214">
        <v>7.2692492322</v>
      </c>
      <c r="G29" s="214">
        <v>7.2137460010999996</v>
      </c>
      <c r="H29" s="214">
        <v>7.3788310751999999</v>
      </c>
      <c r="I29" s="214">
        <v>7.6395863741000003</v>
      </c>
      <c r="J29" s="214">
        <v>7.3765966218000001</v>
      </c>
      <c r="K29" s="214">
        <v>7.0640725767000001</v>
      </c>
      <c r="L29" s="214">
        <v>6.9955121163999996</v>
      </c>
      <c r="M29" s="214">
        <v>6.8319761876999996</v>
      </c>
      <c r="N29" s="214">
        <v>7.1111054793999999</v>
      </c>
      <c r="O29" s="214">
        <v>8.8698770996</v>
      </c>
      <c r="P29" s="214">
        <v>8.9473858278999998</v>
      </c>
      <c r="Q29" s="214">
        <v>8.3610357462000007</v>
      </c>
      <c r="R29" s="214">
        <v>7.4926100538</v>
      </c>
      <c r="S29" s="214">
        <v>7.1435531812999997</v>
      </c>
      <c r="T29" s="214">
        <v>7.4071280093</v>
      </c>
      <c r="U29" s="214">
        <v>7.4140347705999998</v>
      </c>
      <c r="V29" s="214">
        <v>7.2459637177999996</v>
      </c>
      <c r="W29" s="214">
        <v>7.2422067827000003</v>
      </c>
      <c r="X29" s="214">
        <v>7.0250056495999997</v>
      </c>
      <c r="Y29" s="214">
        <v>7.0741574621999996</v>
      </c>
      <c r="Z29" s="214">
        <v>7.1326386503999997</v>
      </c>
      <c r="AA29" s="214">
        <v>7.1811056358999998</v>
      </c>
      <c r="AB29" s="214">
        <v>7.8802580177000001</v>
      </c>
      <c r="AC29" s="214">
        <v>8.1097580424999993</v>
      </c>
      <c r="AD29" s="214">
        <v>7.2438021299999997</v>
      </c>
      <c r="AE29" s="214">
        <v>7.1518417539000003</v>
      </c>
      <c r="AF29" s="214">
        <v>7.1966800351</v>
      </c>
      <c r="AG29" s="214">
        <v>7.3343901331000003</v>
      </c>
      <c r="AH29" s="214">
        <v>7.3558863076999996</v>
      </c>
      <c r="AI29" s="214">
        <v>7.3479797938000004</v>
      </c>
      <c r="AJ29" s="214">
        <v>7.1981871805999997</v>
      </c>
      <c r="AK29" s="214">
        <v>6.9862255291000004</v>
      </c>
      <c r="AL29" s="214">
        <v>6.8455414113000002</v>
      </c>
      <c r="AM29" s="214">
        <v>6.9934831896</v>
      </c>
      <c r="AN29" s="214">
        <v>7.0848894927000003</v>
      </c>
      <c r="AO29" s="214">
        <v>7.0669871951000003</v>
      </c>
      <c r="AP29" s="214">
        <v>6.9309559209999998</v>
      </c>
      <c r="AQ29" s="214">
        <v>6.9145700767999996</v>
      </c>
      <c r="AR29" s="214">
        <v>7.1745906688999996</v>
      </c>
      <c r="AS29" s="214">
        <v>6.9554933132999999</v>
      </c>
      <c r="AT29" s="214">
        <v>7.2585148616000001</v>
      </c>
      <c r="AU29" s="214">
        <v>7.1399409354000003</v>
      </c>
      <c r="AV29" s="214">
        <v>6.8961180953000003</v>
      </c>
      <c r="AW29" s="214">
        <v>7.0235812326999998</v>
      </c>
      <c r="AX29" s="214">
        <v>6.8479136748</v>
      </c>
      <c r="AY29" s="214">
        <v>7.0339068245999998</v>
      </c>
      <c r="AZ29" s="214">
        <v>6.7567239740999998</v>
      </c>
      <c r="BA29" s="214">
        <v>7.0059418055</v>
      </c>
      <c r="BB29" s="214">
        <v>6.9148488355</v>
      </c>
      <c r="BC29" s="214">
        <v>6.9280762420000004</v>
      </c>
      <c r="BD29" s="214">
        <v>6.9793025514</v>
      </c>
      <c r="BE29" s="214">
        <v>6.8811629509000003</v>
      </c>
      <c r="BF29" s="214">
        <v>6.9271660945000004</v>
      </c>
      <c r="BG29" s="214">
        <v>7.0150790000000001</v>
      </c>
      <c r="BH29" s="214">
        <v>6.8237769999999998</v>
      </c>
      <c r="BI29" s="355">
        <v>7.0751619999999997</v>
      </c>
      <c r="BJ29" s="355">
        <v>6.8755100000000002</v>
      </c>
      <c r="BK29" s="355">
        <v>7.0401300000000004</v>
      </c>
      <c r="BL29" s="355">
        <v>6.9214260000000003</v>
      </c>
      <c r="BM29" s="355">
        <v>7.129302</v>
      </c>
      <c r="BN29" s="355">
        <v>7.0555250000000003</v>
      </c>
      <c r="BO29" s="355">
        <v>6.9588289999999997</v>
      </c>
      <c r="BP29" s="355">
        <v>7.1655470000000001</v>
      </c>
      <c r="BQ29" s="355">
        <v>6.890625</v>
      </c>
      <c r="BR29" s="355">
        <v>7.0286330000000001</v>
      </c>
      <c r="BS29" s="355">
        <v>7.0312359999999998</v>
      </c>
      <c r="BT29" s="355">
        <v>6.8802440000000002</v>
      </c>
      <c r="BU29" s="355">
        <v>7.1260909999999997</v>
      </c>
      <c r="BV29" s="355">
        <v>6.9292090000000002</v>
      </c>
    </row>
    <row r="30" spans="1:74" ht="11.1" customHeight="1" x14ac:dyDescent="0.2">
      <c r="A30" s="119" t="s">
        <v>792</v>
      </c>
      <c r="B30" s="205" t="s">
        <v>571</v>
      </c>
      <c r="C30" s="214">
        <v>6.4234664735000004</v>
      </c>
      <c r="D30" s="214">
        <v>6.5234139682999999</v>
      </c>
      <c r="E30" s="214">
        <v>6.5555187537000004</v>
      </c>
      <c r="F30" s="214">
        <v>6.5693804244000003</v>
      </c>
      <c r="G30" s="214">
        <v>6.7093466365000003</v>
      </c>
      <c r="H30" s="214">
        <v>6.7735188577000001</v>
      </c>
      <c r="I30" s="214">
        <v>6.8934791180000001</v>
      </c>
      <c r="J30" s="214">
        <v>6.9021093860000002</v>
      </c>
      <c r="K30" s="214">
        <v>6.7350288672999996</v>
      </c>
      <c r="L30" s="214">
        <v>6.6550516146999996</v>
      </c>
      <c r="M30" s="214">
        <v>6.5282345309999998</v>
      </c>
      <c r="N30" s="214">
        <v>6.4703988048000003</v>
      </c>
      <c r="O30" s="214">
        <v>7.0988379008000004</v>
      </c>
      <c r="P30" s="214">
        <v>7.2202911436999999</v>
      </c>
      <c r="Q30" s="214">
        <v>7.0836616064999998</v>
      </c>
      <c r="R30" s="214">
        <v>6.8132629869999999</v>
      </c>
      <c r="S30" s="214">
        <v>6.8634274950999998</v>
      </c>
      <c r="T30" s="214">
        <v>7.1917046858000004</v>
      </c>
      <c r="U30" s="214">
        <v>7.2043257423</v>
      </c>
      <c r="V30" s="214">
        <v>7.2153734285000004</v>
      </c>
      <c r="W30" s="214">
        <v>7.2270129520999999</v>
      </c>
      <c r="X30" s="214">
        <v>7.0579894506</v>
      </c>
      <c r="Y30" s="214">
        <v>6.9304675922000003</v>
      </c>
      <c r="Z30" s="214">
        <v>6.9135544878999999</v>
      </c>
      <c r="AA30" s="214">
        <v>6.8315525313999999</v>
      </c>
      <c r="AB30" s="214">
        <v>7.0130521769999996</v>
      </c>
      <c r="AC30" s="214">
        <v>7.1129209808000002</v>
      </c>
      <c r="AD30" s="214">
        <v>6.7310269765999999</v>
      </c>
      <c r="AE30" s="214">
        <v>6.7588012954999996</v>
      </c>
      <c r="AF30" s="214">
        <v>7.0583076142000003</v>
      </c>
      <c r="AG30" s="214">
        <v>7.2793056064000004</v>
      </c>
      <c r="AH30" s="214">
        <v>7.2149741972000001</v>
      </c>
      <c r="AI30" s="214">
        <v>7.0754691898999997</v>
      </c>
      <c r="AJ30" s="214">
        <v>6.8985156627000004</v>
      </c>
      <c r="AK30" s="214">
        <v>6.8781105081999998</v>
      </c>
      <c r="AL30" s="214">
        <v>6.7799453221999997</v>
      </c>
      <c r="AM30" s="214">
        <v>6.7159426319</v>
      </c>
      <c r="AN30" s="214">
        <v>6.7266556083999998</v>
      </c>
      <c r="AO30" s="214">
        <v>6.7636690496999998</v>
      </c>
      <c r="AP30" s="214">
        <v>6.8057086684000003</v>
      </c>
      <c r="AQ30" s="214">
        <v>6.8995446287000002</v>
      </c>
      <c r="AR30" s="214">
        <v>6.9241310949999999</v>
      </c>
      <c r="AS30" s="214">
        <v>7.0413179682000004</v>
      </c>
      <c r="AT30" s="214">
        <v>7.0894576340000004</v>
      </c>
      <c r="AU30" s="214">
        <v>6.9960538776999996</v>
      </c>
      <c r="AV30" s="214">
        <v>6.9923391036</v>
      </c>
      <c r="AW30" s="214">
        <v>6.9890600934</v>
      </c>
      <c r="AX30" s="214">
        <v>6.9019846439999997</v>
      </c>
      <c r="AY30" s="214">
        <v>6.9588509951999997</v>
      </c>
      <c r="AZ30" s="214">
        <v>7.0208116838999999</v>
      </c>
      <c r="BA30" s="214">
        <v>7.0903822288000002</v>
      </c>
      <c r="BB30" s="214">
        <v>6.9520548383999996</v>
      </c>
      <c r="BC30" s="214">
        <v>7.0690102185999999</v>
      </c>
      <c r="BD30" s="214">
        <v>7.1338715628999996</v>
      </c>
      <c r="BE30" s="214">
        <v>7.0362986780999996</v>
      </c>
      <c r="BF30" s="214">
        <v>7.0217439209999997</v>
      </c>
      <c r="BG30" s="214">
        <v>7.0742940000000001</v>
      </c>
      <c r="BH30" s="214">
        <v>7.112285</v>
      </c>
      <c r="BI30" s="355">
        <v>7.1286230000000002</v>
      </c>
      <c r="BJ30" s="355">
        <v>7.0514900000000003</v>
      </c>
      <c r="BK30" s="355">
        <v>7.120438</v>
      </c>
      <c r="BL30" s="355">
        <v>7.2314369999999997</v>
      </c>
      <c r="BM30" s="355">
        <v>7.3030220000000003</v>
      </c>
      <c r="BN30" s="355">
        <v>7.1331619999999996</v>
      </c>
      <c r="BO30" s="355">
        <v>7.2368209999999999</v>
      </c>
      <c r="BP30" s="355">
        <v>7.3554130000000004</v>
      </c>
      <c r="BQ30" s="355">
        <v>7.2565730000000004</v>
      </c>
      <c r="BR30" s="355">
        <v>7.269857</v>
      </c>
      <c r="BS30" s="355">
        <v>7.2071389999999997</v>
      </c>
      <c r="BT30" s="355">
        <v>7.2647750000000002</v>
      </c>
      <c r="BU30" s="355">
        <v>7.2777289999999999</v>
      </c>
      <c r="BV30" s="355">
        <v>7.2191859999999997</v>
      </c>
    </row>
    <row r="31" spans="1:74" ht="11.1" customHeight="1" x14ac:dyDescent="0.2">
      <c r="A31" s="119" t="s">
        <v>793</v>
      </c>
      <c r="B31" s="205" t="s">
        <v>572</v>
      </c>
      <c r="C31" s="214">
        <v>6.1979466400999996</v>
      </c>
      <c r="D31" s="214">
        <v>6.4388382100000001</v>
      </c>
      <c r="E31" s="214">
        <v>6.5219694008999998</v>
      </c>
      <c r="F31" s="214">
        <v>6.3669135862999999</v>
      </c>
      <c r="G31" s="214">
        <v>6.4441782818000002</v>
      </c>
      <c r="H31" s="214">
        <v>7.0674826712999996</v>
      </c>
      <c r="I31" s="214">
        <v>7.4539984270000001</v>
      </c>
      <c r="J31" s="214">
        <v>7.3194026744</v>
      </c>
      <c r="K31" s="214">
        <v>7.0239803860999999</v>
      </c>
      <c r="L31" s="214">
        <v>6.4202269100000002</v>
      </c>
      <c r="M31" s="214">
        <v>6.2671537556999999</v>
      </c>
      <c r="N31" s="214">
        <v>6.2938480361</v>
      </c>
      <c r="O31" s="214">
        <v>6.3333633878000004</v>
      </c>
      <c r="P31" s="214">
        <v>6.5242748702000002</v>
      </c>
      <c r="Q31" s="214">
        <v>6.7069234189999998</v>
      </c>
      <c r="R31" s="214">
        <v>6.5058863897999997</v>
      </c>
      <c r="S31" s="214">
        <v>6.5006920314999999</v>
      </c>
      <c r="T31" s="214">
        <v>7.0267149943999998</v>
      </c>
      <c r="U31" s="214">
        <v>7.4200828182</v>
      </c>
      <c r="V31" s="214">
        <v>7.5407078458000001</v>
      </c>
      <c r="W31" s="214">
        <v>7.1022454112000002</v>
      </c>
      <c r="X31" s="214">
        <v>6.4300927001000003</v>
      </c>
      <c r="Y31" s="214">
        <v>6.2378579615999996</v>
      </c>
      <c r="Z31" s="214">
        <v>6.2640803808000003</v>
      </c>
      <c r="AA31" s="214">
        <v>6.4082482671000003</v>
      </c>
      <c r="AB31" s="214">
        <v>6.5681987651</v>
      </c>
      <c r="AC31" s="214">
        <v>6.5950255680999996</v>
      </c>
      <c r="AD31" s="214">
        <v>6.5687874953999996</v>
      </c>
      <c r="AE31" s="214">
        <v>6.6324075041999997</v>
      </c>
      <c r="AF31" s="214">
        <v>7.4882771568999997</v>
      </c>
      <c r="AG31" s="214">
        <v>7.8136425715</v>
      </c>
      <c r="AH31" s="214">
        <v>7.5513780812000002</v>
      </c>
      <c r="AI31" s="214">
        <v>7.2049149169</v>
      </c>
      <c r="AJ31" s="214">
        <v>6.6677982202999999</v>
      </c>
      <c r="AK31" s="214">
        <v>6.4909570605000004</v>
      </c>
      <c r="AL31" s="214">
        <v>6.3537286127000003</v>
      </c>
      <c r="AM31" s="214">
        <v>6.5281249310999998</v>
      </c>
      <c r="AN31" s="214">
        <v>6.6145146486000002</v>
      </c>
      <c r="AO31" s="214">
        <v>6.8173954532999996</v>
      </c>
      <c r="AP31" s="214">
        <v>6.5143926152000002</v>
      </c>
      <c r="AQ31" s="214">
        <v>6.9155223638000001</v>
      </c>
      <c r="AR31" s="214">
        <v>7.8007453705999996</v>
      </c>
      <c r="AS31" s="214">
        <v>8.0235442799999994</v>
      </c>
      <c r="AT31" s="214">
        <v>7.9394371248000004</v>
      </c>
      <c r="AU31" s="214">
        <v>7.474801126</v>
      </c>
      <c r="AV31" s="214">
        <v>6.8060020074000001</v>
      </c>
      <c r="AW31" s="214">
        <v>6.6339622643</v>
      </c>
      <c r="AX31" s="214">
        <v>6.4728285259999998</v>
      </c>
      <c r="AY31" s="214">
        <v>6.8147879620999996</v>
      </c>
      <c r="AZ31" s="214">
        <v>6.8598794902</v>
      </c>
      <c r="BA31" s="214">
        <v>6.9852601516000004</v>
      </c>
      <c r="BB31" s="214">
        <v>6.9972192564000002</v>
      </c>
      <c r="BC31" s="214">
        <v>7.084097882</v>
      </c>
      <c r="BD31" s="214">
        <v>7.8831313227999997</v>
      </c>
      <c r="BE31" s="214">
        <v>8.2330376699999999</v>
      </c>
      <c r="BF31" s="214">
        <v>8.0461651728000003</v>
      </c>
      <c r="BG31" s="214">
        <v>7.6645599999999998</v>
      </c>
      <c r="BH31" s="214">
        <v>6.9895699999999996</v>
      </c>
      <c r="BI31" s="355">
        <v>6.7984090000000004</v>
      </c>
      <c r="BJ31" s="355">
        <v>6.6361350000000003</v>
      </c>
      <c r="BK31" s="355">
        <v>6.9873960000000004</v>
      </c>
      <c r="BL31" s="355">
        <v>7.0404249999999999</v>
      </c>
      <c r="BM31" s="355">
        <v>7.171557</v>
      </c>
      <c r="BN31" s="355">
        <v>7.1755500000000003</v>
      </c>
      <c r="BO31" s="355">
        <v>7.2694989999999997</v>
      </c>
      <c r="BP31" s="355">
        <v>8.1173940000000009</v>
      </c>
      <c r="BQ31" s="355">
        <v>8.4840590000000002</v>
      </c>
      <c r="BR31" s="355">
        <v>8.3061290000000003</v>
      </c>
      <c r="BS31" s="355">
        <v>7.8471770000000003</v>
      </c>
      <c r="BT31" s="355">
        <v>7.1597330000000001</v>
      </c>
      <c r="BU31" s="355">
        <v>6.9630609999999997</v>
      </c>
      <c r="BV31" s="355">
        <v>6.8081160000000001</v>
      </c>
    </row>
    <row r="32" spans="1:74" ht="11.1" customHeight="1" x14ac:dyDescent="0.2">
      <c r="A32" s="119" t="s">
        <v>794</v>
      </c>
      <c r="B32" s="205" t="s">
        <v>573</v>
      </c>
      <c r="C32" s="214">
        <v>6.2911798523</v>
      </c>
      <c r="D32" s="214">
        <v>6.3967500655</v>
      </c>
      <c r="E32" s="214">
        <v>6.3807198578</v>
      </c>
      <c r="F32" s="214">
        <v>6.2941249842999998</v>
      </c>
      <c r="G32" s="214">
        <v>6.3664736344000001</v>
      </c>
      <c r="H32" s="214">
        <v>6.8112534724999998</v>
      </c>
      <c r="I32" s="214">
        <v>6.8799536871000004</v>
      </c>
      <c r="J32" s="214">
        <v>6.8565213788000001</v>
      </c>
      <c r="K32" s="214">
        <v>6.7495814552000004</v>
      </c>
      <c r="L32" s="214">
        <v>6.4802938655000002</v>
      </c>
      <c r="M32" s="214">
        <v>6.3996152332999996</v>
      </c>
      <c r="N32" s="214">
        <v>6.5545757327</v>
      </c>
      <c r="O32" s="214">
        <v>6.9953594823999996</v>
      </c>
      <c r="P32" s="214">
        <v>6.8066041140999998</v>
      </c>
      <c r="Q32" s="214">
        <v>6.6663431984999999</v>
      </c>
      <c r="R32" s="214">
        <v>6.5386280105000001</v>
      </c>
      <c r="S32" s="214">
        <v>6.5392883346000001</v>
      </c>
      <c r="T32" s="214">
        <v>6.9949577003999996</v>
      </c>
      <c r="U32" s="214">
        <v>7.1473036041000002</v>
      </c>
      <c r="V32" s="214">
        <v>7.0727811798999998</v>
      </c>
      <c r="W32" s="214">
        <v>6.6725398476000004</v>
      </c>
      <c r="X32" s="214">
        <v>6.6339561716000004</v>
      </c>
      <c r="Y32" s="214">
        <v>6.5083080317000004</v>
      </c>
      <c r="Z32" s="214">
        <v>6.3937738957999999</v>
      </c>
      <c r="AA32" s="214">
        <v>6.6016030552</v>
      </c>
      <c r="AB32" s="214">
        <v>6.7321302335000004</v>
      </c>
      <c r="AC32" s="214">
        <v>6.4246608301999997</v>
      </c>
      <c r="AD32" s="214">
        <v>6.3508394110999999</v>
      </c>
      <c r="AE32" s="214">
        <v>6.4964653970999997</v>
      </c>
      <c r="AF32" s="214">
        <v>6.4359163139</v>
      </c>
      <c r="AG32" s="214">
        <v>7.2829009309000003</v>
      </c>
      <c r="AH32" s="214">
        <v>6.9055903118000002</v>
      </c>
      <c r="AI32" s="214">
        <v>6.6708957541</v>
      </c>
      <c r="AJ32" s="214">
        <v>6.4546433051000003</v>
      </c>
      <c r="AK32" s="214">
        <v>6.1950186617999998</v>
      </c>
      <c r="AL32" s="214">
        <v>6.3248177181000003</v>
      </c>
      <c r="AM32" s="214">
        <v>6.3327644084000001</v>
      </c>
      <c r="AN32" s="214">
        <v>6.1652837241</v>
      </c>
      <c r="AO32" s="214">
        <v>5.9412531656000001</v>
      </c>
      <c r="AP32" s="214">
        <v>6.1789263092000004</v>
      </c>
      <c r="AQ32" s="214">
        <v>6.1852112460999997</v>
      </c>
      <c r="AR32" s="214">
        <v>6.6372096006000003</v>
      </c>
      <c r="AS32" s="214">
        <v>6.9626641601000001</v>
      </c>
      <c r="AT32" s="214">
        <v>6.6816784070999997</v>
      </c>
      <c r="AU32" s="214">
        <v>6.7050011574999999</v>
      </c>
      <c r="AV32" s="214">
        <v>6.3815552809999998</v>
      </c>
      <c r="AW32" s="214">
        <v>6.2137944656000004</v>
      </c>
      <c r="AX32" s="214">
        <v>6.3158744588999998</v>
      </c>
      <c r="AY32" s="214">
        <v>6.3094445075000003</v>
      </c>
      <c r="AZ32" s="214">
        <v>6.3775838587000004</v>
      </c>
      <c r="BA32" s="214">
        <v>6.3632235856000001</v>
      </c>
      <c r="BB32" s="214">
        <v>6.3287163431</v>
      </c>
      <c r="BC32" s="214">
        <v>6.2830088273999998</v>
      </c>
      <c r="BD32" s="214">
        <v>6.5693052249999999</v>
      </c>
      <c r="BE32" s="214">
        <v>6.9123269872000002</v>
      </c>
      <c r="BF32" s="214">
        <v>6.7051829280000002</v>
      </c>
      <c r="BG32" s="214">
        <v>6.9586189999999997</v>
      </c>
      <c r="BH32" s="214">
        <v>6.6085520000000004</v>
      </c>
      <c r="BI32" s="355">
        <v>6.4587649999999996</v>
      </c>
      <c r="BJ32" s="355">
        <v>6.5418190000000003</v>
      </c>
      <c r="BK32" s="355">
        <v>6.5655359999999998</v>
      </c>
      <c r="BL32" s="355">
        <v>6.7014089999999999</v>
      </c>
      <c r="BM32" s="355">
        <v>6.7343960000000003</v>
      </c>
      <c r="BN32" s="355">
        <v>6.5985440000000004</v>
      </c>
      <c r="BO32" s="355">
        <v>6.5221520000000002</v>
      </c>
      <c r="BP32" s="355">
        <v>6.7702220000000004</v>
      </c>
      <c r="BQ32" s="355">
        <v>7.0929089999999997</v>
      </c>
      <c r="BR32" s="355">
        <v>6.9874669999999997</v>
      </c>
      <c r="BS32" s="355">
        <v>7.0554959999999998</v>
      </c>
      <c r="BT32" s="355">
        <v>6.7357760000000004</v>
      </c>
      <c r="BU32" s="355">
        <v>6.5749300000000002</v>
      </c>
      <c r="BV32" s="355">
        <v>6.6863460000000003</v>
      </c>
    </row>
    <row r="33" spans="1:74" ht="11.1" customHeight="1" x14ac:dyDescent="0.2">
      <c r="A33" s="119" t="s">
        <v>795</v>
      </c>
      <c r="B33" s="205" t="s">
        <v>574</v>
      </c>
      <c r="C33" s="214">
        <v>5.6765708194000002</v>
      </c>
      <c r="D33" s="214">
        <v>5.7161779555000001</v>
      </c>
      <c r="E33" s="214">
        <v>5.6624684255000002</v>
      </c>
      <c r="F33" s="214">
        <v>5.4704612514999997</v>
      </c>
      <c r="G33" s="214">
        <v>5.6752876032000001</v>
      </c>
      <c r="H33" s="214">
        <v>6.6943248866999996</v>
      </c>
      <c r="I33" s="214">
        <v>6.6858732816000002</v>
      </c>
      <c r="J33" s="214">
        <v>6.6734361965</v>
      </c>
      <c r="K33" s="214">
        <v>6.6298681967000004</v>
      </c>
      <c r="L33" s="214">
        <v>5.6641470553</v>
      </c>
      <c r="M33" s="214">
        <v>5.5308466433000003</v>
      </c>
      <c r="N33" s="214">
        <v>5.7974754314999997</v>
      </c>
      <c r="O33" s="214">
        <v>6.1659359808999996</v>
      </c>
      <c r="P33" s="214">
        <v>6.0658706526000001</v>
      </c>
      <c r="Q33" s="214">
        <v>6.0098558647000004</v>
      </c>
      <c r="R33" s="214">
        <v>5.7477476398</v>
      </c>
      <c r="S33" s="214">
        <v>5.9042534259000004</v>
      </c>
      <c r="T33" s="214">
        <v>6.7497835665999997</v>
      </c>
      <c r="U33" s="214">
        <v>6.8374763732000003</v>
      </c>
      <c r="V33" s="214">
        <v>6.7220490495999998</v>
      </c>
      <c r="W33" s="214">
        <v>6.4877006679999996</v>
      </c>
      <c r="X33" s="214">
        <v>5.6646143336000003</v>
      </c>
      <c r="Y33" s="214">
        <v>5.6089711087999996</v>
      </c>
      <c r="Z33" s="214">
        <v>5.5209326665000003</v>
      </c>
      <c r="AA33" s="214">
        <v>5.6556197627999998</v>
      </c>
      <c r="AB33" s="214">
        <v>5.9869274321999999</v>
      </c>
      <c r="AC33" s="214">
        <v>5.5967576822999998</v>
      </c>
      <c r="AD33" s="214">
        <v>5.5769124386</v>
      </c>
      <c r="AE33" s="214">
        <v>5.7913854893999996</v>
      </c>
      <c r="AF33" s="214">
        <v>6.3694493823</v>
      </c>
      <c r="AG33" s="214">
        <v>6.5552883197999998</v>
      </c>
      <c r="AH33" s="214">
        <v>6.4784855037</v>
      </c>
      <c r="AI33" s="214">
        <v>6.5433050014000003</v>
      </c>
      <c r="AJ33" s="214">
        <v>5.8291583948000003</v>
      </c>
      <c r="AK33" s="214">
        <v>5.6988225577999998</v>
      </c>
      <c r="AL33" s="214">
        <v>5.6103704029000001</v>
      </c>
      <c r="AM33" s="214">
        <v>5.5376796385000002</v>
      </c>
      <c r="AN33" s="214">
        <v>5.3638296605000004</v>
      </c>
      <c r="AO33" s="214">
        <v>5.4586505336000002</v>
      </c>
      <c r="AP33" s="214">
        <v>5.5586935049999999</v>
      </c>
      <c r="AQ33" s="214">
        <v>5.5368620594999998</v>
      </c>
      <c r="AR33" s="214">
        <v>6.0582521356000001</v>
      </c>
      <c r="AS33" s="214">
        <v>6.2046693074999997</v>
      </c>
      <c r="AT33" s="214">
        <v>6.1083964372999997</v>
      </c>
      <c r="AU33" s="214">
        <v>6.1142778385999996</v>
      </c>
      <c r="AV33" s="214">
        <v>5.9981806618000002</v>
      </c>
      <c r="AW33" s="214">
        <v>5.8520418650000003</v>
      </c>
      <c r="AX33" s="214">
        <v>6.1285476619999999</v>
      </c>
      <c r="AY33" s="214">
        <v>5.8640653674000003</v>
      </c>
      <c r="AZ33" s="214">
        <v>5.9467084389</v>
      </c>
      <c r="BA33" s="214">
        <v>5.9326383615999996</v>
      </c>
      <c r="BB33" s="214">
        <v>5.8563861799000003</v>
      </c>
      <c r="BC33" s="214">
        <v>5.8751443069000002</v>
      </c>
      <c r="BD33" s="214">
        <v>6.1314365918</v>
      </c>
      <c r="BE33" s="214">
        <v>6.2501008606999999</v>
      </c>
      <c r="BF33" s="214">
        <v>6.1322696620999997</v>
      </c>
      <c r="BG33" s="214">
        <v>6.3127719999999998</v>
      </c>
      <c r="BH33" s="214">
        <v>6.1971080000000001</v>
      </c>
      <c r="BI33" s="355">
        <v>6.0331260000000002</v>
      </c>
      <c r="BJ33" s="355">
        <v>6.2814240000000003</v>
      </c>
      <c r="BK33" s="355">
        <v>6.0054629999999998</v>
      </c>
      <c r="BL33" s="355">
        <v>6.1605480000000004</v>
      </c>
      <c r="BM33" s="355">
        <v>6.1247910000000001</v>
      </c>
      <c r="BN33" s="355">
        <v>6.0041960000000003</v>
      </c>
      <c r="BO33" s="355">
        <v>6.0188240000000004</v>
      </c>
      <c r="BP33" s="355">
        <v>6.3670629999999999</v>
      </c>
      <c r="BQ33" s="355">
        <v>6.5107710000000001</v>
      </c>
      <c r="BR33" s="355">
        <v>6.4096950000000001</v>
      </c>
      <c r="BS33" s="355">
        <v>6.399</v>
      </c>
      <c r="BT33" s="355">
        <v>6.3133549999999996</v>
      </c>
      <c r="BU33" s="355">
        <v>6.1397069999999996</v>
      </c>
      <c r="BV33" s="355">
        <v>6.4244240000000001</v>
      </c>
    </row>
    <row r="34" spans="1:74" ht="11.1" customHeight="1" x14ac:dyDescent="0.2">
      <c r="A34" s="119" t="s">
        <v>796</v>
      </c>
      <c r="B34" s="205" t="s">
        <v>575</v>
      </c>
      <c r="C34" s="214">
        <v>5.4756068351999998</v>
      </c>
      <c r="D34" s="214">
        <v>5.5899044752</v>
      </c>
      <c r="E34" s="214">
        <v>5.6217163213000001</v>
      </c>
      <c r="F34" s="214">
        <v>5.6268258613000004</v>
      </c>
      <c r="G34" s="214">
        <v>5.7908432634000002</v>
      </c>
      <c r="H34" s="214">
        <v>6.1024270871999997</v>
      </c>
      <c r="I34" s="214">
        <v>6.1940967570999996</v>
      </c>
      <c r="J34" s="214">
        <v>6.1817475540000002</v>
      </c>
      <c r="K34" s="214">
        <v>6.0398479777</v>
      </c>
      <c r="L34" s="214">
        <v>5.7302845204999997</v>
      </c>
      <c r="M34" s="214">
        <v>5.6256353395999996</v>
      </c>
      <c r="N34" s="214">
        <v>5.7212458841</v>
      </c>
      <c r="O34" s="214">
        <v>5.6944395930000002</v>
      </c>
      <c r="P34" s="214">
        <v>6.0641686354999997</v>
      </c>
      <c r="Q34" s="214">
        <v>5.9638639672</v>
      </c>
      <c r="R34" s="214">
        <v>5.9523563401999997</v>
      </c>
      <c r="S34" s="214">
        <v>5.9159064683000002</v>
      </c>
      <c r="T34" s="214">
        <v>6.3769394527000003</v>
      </c>
      <c r="U34" s="214">
        <v>6.5776159755999997</v>
      </c>
      <c r="V34" s="214">
        <v>6.3970765616999996</v>
      </c>
      <c r="W34" s="214">
        <v>6.2291351545999998</v>
      </c>
      <c r="X34" s="214">
        <v>6.0623536638999997</v>
      </c>
      <c r="Y34" s="214">
        <v>5.7857922574999998</v>
      </c>
      <c r="Z34" s="214">
        <v>6.0287045236000001</v>
      </c>
      <c r="AA34" s="214">
        <v>5.7510209204000002</v>
      </c>
      <c r="AB34" s="214">
        <v>5.7109084619999999</v>
      </c>
      <c r="AC34" s="214">
        <v>5.6659387614999996</v>
      </c>
      <c r="AD34" s="214">
        <v>5.4756268079000003</v>
      </c>
      <c r="AE34" s="214">
        <v>5.5881751057000004</v>
      </c>
      <c r="AF34" s="214">
        <v>5.6428616613000004</v>
      </c>
      <c r="AG34" s="214">
        <v>5.7498572283999998</v>
      </c>
      <c r="AH34" s="214">
        <v>5.8712929399</v>
      </c>
      <c r="AI34" s="214">
        <v>5.6968881978999999</v>
      </c>
      <c r="AJ34" s="214">
        <v>5.4138279970000003</v>
      </c>
      <c r="AK34" s="214">
        <v>5.2685972927</v>
      </c>
      <c r="AL34" s="214">
        <v>5.2134898688</v>
      </c>
      <c r="AM34" s="214">
        <v>5.0247938871000004</v>
      </c>
      <c r="AN34" s="214">
        <v>4.9569163939000003</v>
      </c>
      <c r="AO34" s="214">
        <v>5.2018209281000001</v>
      </c>
      <c r="AP34" s="214">
        <v>4.8292418571000004</v>
      </c>
      <c r="AQ34" s="214">
        <v>5.0265823126000004</v>
      </c>
      <c r="AR34" s="214">
        <v>5.2312474818999997</v>
      </c>
      <c r="AS34" s="214">
        <v>5.3789147427000001</v>
      </c>
      <c r="AT34" s="214">
        <v>5.4065927880000002</v>
      </c>
      <c r="AU34" s="214">
        <v>5.5241476998000003</v>
      </c>
      <c r="AV34" s="214">
        <v>5.3333611905999998</v>
      </c>
      <c r="AW34" s="214">
        <v>5.2346313553000003</v>
      </c>
      <c r="AX34" s="214">
        <v>5.4010189856000004</v>
      </c>
      <c r="AY34" s="214">
        <v>5.1186145635000004</v>
      </c>
      <c r="AZ34" s="214">
        <v>5.2633497908000004</v>
      </c>
      <c r="BA34" s="214">
        <v>5.4358349151000001</v>
      </c>
      <c r="BB34" s="214">
        <v>5.3552293926000001</v>
      </c>
      <c r="BC34" s="214">
        <v>5.5797222897000003</v>
      </c>
      <c r="BD34" s="214">
        <v>5.6192985066999999</v>
      </c>
      <c r="BE34" s="214">
        <v>5.8494055337999997</v>
      </c>
      <c r="BF34" s="214">
        <v>5.6234660739000004</v>
      </c>
      <c r="BG34" s="214">
        <v>5.9145200000000004</v>
      </c>
      <c r="BH34" s="214">
        <v>5.7150509999999999</v>
      </c>
      <c r="BI34" s="355">
        <v>5.612196</v>
      </c>
      <c r="BJ34" s="355">
        <v>5.6584519999999996</v>
      </c>
      <c r="BK34" s="355">
        <v>5.3663749999999997</v>
      </c>
      <c r="BL34" s="355">
        <v>5.6339220000000001</v>
      </c>
      <c r="BM34" s="355">
        <v>5.7630559999999997</v>
      </c>
      <c r="BN34" s="355">
        <v>5.5968159999999996</v>
      </c>
      <c r="BO34" s="355">
        <v>5.7412859999999997</v>
      </c>
      <c r="BP34" s="355">
        <v>5.8053590000000002</v>
      </c>
      <c r="BQ34" s="355">
        <v>6.0675299999999996</v>
      </c>
      <c r="BR34" s="355">
        <v>5.8636059999999999</v>
      </c>
      <c r="BS34" s="355">
        <v>5.9302080000000004</v>
      </c>
      <c r="BT34" s="355">
        <v>5.7716750000000001</v>
      </c>
      <c r="BU34" s="355">
        <v>5.6505330000000002</v>
      </c>
      <c r="BV34" s="355">
        <v>5.7201000000000004</v>
      </c>
    </row>
    <row r="35" spans="1:74" s="120" customFormat="1" ht="11.1" customHeight="1" x14ac:dyDescent="0.2">
      <c r="A35" s="119" t="s">
        <v>797</v>
      </c>
      <c r="B35" s="205" t="s">
        <v>576</v>
      </c>
      <c r="C35" s="214">
        <v>5.7569657386999999</v>
      </c>
      <c r="D35" s="214">
        <v>5.9921275199000004</v>
      </c>
      <c r="E35" s="214">
        <v>5.9780691740999998</v>
      </c>
      <c r="F35" s="214">
        <v>6.0340252920999999</v>
      </c>
      <c r="G35" s="214">
        <v>6.2694094657999999</v>
      </c>
      <c r="H35" s="214">
        <v>6.9762746937999998</v>
      </c>
      <c r="I35" s="214">
        <v>7.2535066252</v>
      </c>
      <c r="J35" s="214">
        <v>7.2631182766000002</v>
      </c>
      <c r="K35" s="214">
        <v>7.0591954758000002</v>
      </c>
      <c r="L35" s="214">
        <v>6.6290939872000001</v>
      </c>
      <c r="M35" s="214">
        <v>5.9383362063999998</v>
      </c>
      <c r="N35" s="214">
        <v>6.0905223615999997</v>
      </c>
      <c r="O35" s="214">
        <v>6.0613179305999996</v>
      </c>
      <c r="P35" s="214">
        <v>6.256016593</v>
      </c>
      <c r="Q35" s="214">
        <v>6.3312378412000001</v>
      </c>
      <c r="R35" s="214">
        <v>6.3139319316</v>
      </c>
      <c r="S35" s="214">
        <v>6.5519837129000003</v>
      </c>
      <c r="T35" s="214">
        <v>7.1555243320999997</v>
      </c>
      <c r="U35" s="214">
        <v>7.5452007675999999</v>
      </c>
      <c r="V35" s="214">
        <v>7.3099171137000001</v>
      </c>
      <c r="W35" s="214">
        <v>7.2439542384999998</v>
      </c>
      <c r="X35" s="214">
        <v>6.8098044440000001</v>
      </c>
      <c r="Y35" s="214">
        <v>5.9723374692000002</v>
      </c>
      <c r="Z35" s="214">
        <v>6.1065660847999998</v>
      </c>
      <c r="AA35" s="214">
        <v>6.1055820460000003</v>
      </c>
      <c r="AB35" s="214">
        <v>6.2526322966999999</v>
      </c>
      <c r="AC35" s="214">
        <v>6.3613808435000001</v>
      </c>
      <c r="AD35" s="214">
        <v>6.3842104965999997</v>
      </c>
      <c r="AE35" s="214">
        <v>6.6260694297000002</v>
      </c>
      <c r="AF35" s="214">
        <v>7.0681810096</v>
      </c>
      <c r="AG35" s="214">
        <v>7.4082426298000001</v>
      </c>
      <c r="AH35" s="214">
        <v>7.2269500265</v>
      </c>
      <c r="AI35" s="214">
        <v>7.0791671391</v>
      </c>
      <c r="AJ35" s="214">
        <v>6.4048750846000004</v>
      </c>
      <c r="AK35" s="214">
        <v>5.9569378324000004</v>
      </c>
      <c r="AL35" s="214">
        <v>5.8184458996000004</v>
      </c>
      <c r="AM35" s="214">
        <v>5.7678072713999997</v>
      </c>
      <c r="AN35" s="214">
        <v>5.8554533105999997</v>
      </c>
      <c r="AO35" s="214">
        <v>5.8694139379000001</v>
      </c>
      <c r="AP35" s="214">
        <v>5.9318052254999998</v>
      </c>
      <c r="AQ35" s="214">
        <v>6.0788504353999997</v>
      </c>
      <c r="AR35" s="214">
        <v>6.7855655156000001</v>
      </c>
      <c r="AS35" s="214">
        <v>7.1093657070000003</v>
      </c>
      <c r="AT35" s="214">
        <v>7.0396682863000004</v>
      </c>
      <c r="AU35" s="214">
        <v>6.8594246886999999</v>
      </c>
      <c r="AV35" s="214">
        <v>6.4855532216</v>
      </c>
      <c r="AW35" s="214">
        <v>5.7384841870000001</v>
      </c>
      <c r="AX35" s="214">
        <v>5.9807774994000003</v>
      </c>
      <c r="AY35" s="214">
        <v>5.9612632661999996</v>
      </c>
      <c r="AZ35" s="214">
        <v>6.0899117691000004</v>
      </c>
      <c r="BA35" s="214">
        <v>6.1937461267999998</v>
      </c>
      <c r="BB35" s="214">
        <v>6.0141403687999997</v>
      </c>
      <c r="BC35" s="214">
        <v>6.4452712270000001</v>
      </c>
      <c r="BD35" s="214">
        <v>7.0941668578000003</v>
      </c>
      <c r="BE35" s="214">
        <v>7.1713511357000002</v>
      </c>
      <c r="BF35" s="214">
        <v>7.2026768221999999</v>
      </c>
      <c r="BG35" s="214">
        <v>7.0390540000000001</v>
      </c>
      <c r="BH35" s="214">
        <v>6.6479590000000002</v>
      </c>
      <c r="BI35" s="355">
        <v>5.8897180000000002</v>
      </c>
      <c r="BJ35" s="355">
        <v>6.1256219999999999</v>
      </c>
      <c r="BK35" s="355">
        <v>6.1142969999999996</v>
      </c>
      <c r="BL35" s="355">
        <v>6.2546439999999999</v>
      </c>
      <c r="BM35" s="355">
        <v>6.35025</v>
      </c>
      <c r="BN35" s="355">
        <v>6.1727930000000004</v>
      </c>
      <c r="BO35" s="355">
        <v>6.6085260000000003</v>
      </c>
      <c r="BP35" s="355">
        <v>7.2583729999999997</v>
      </c>
      <c r="BQ35" s="355">
        <v>7.3483229999999997</v>
      </c>
      <c r="BR35" s="355">
        <v>7.3797119999999996</v>
      </c>
      <c r="BS35" s="355">
        <v>7.1957639999999996</v>
      </c>
      <c r="BT35" s="355">
        <v>6.7988229999999996</v>
      </c>
      <c r="BU35" s="355">
        <v>6.0225590000000002</v>
      </c>
      <c r="BV35" s="355">
        <v>6.2655479999999999</v>
      </c>
    </row>
    <row r="36" spans="1:74" s="120" customFormat="1" ht="11.1" customHeight="1" x14ac:dyDescent="0.2">
      <c r="A36" s="119" t="s">
        <v>798</v>
      </c>
      <c r="B36" s="207" t="s">
        <v>577</v>
      </c>
      <c r="C36" s="214">
        <v>7.2864690945000001</v>
      </c>
      <c r="D36" s="214">
        <v>7.6529778754000004</v>
      </c>
      <c r="E36" s="214">
        <v>7.6008633171</v>
      </c>
      <c r="F36" s="214">
        <v>7.7888578589000002</v>
      </c>
      <c r="G36" s="214">
        <v>8.2912449579</v>
      </c>
      <c r="H36" s="214">
        <v>9.4363693486999995</v>
      </c>
      <c r="I36" s="214">
        <v>9.7313773925000007</v>
      </c>
      <c r="J36" s="214">
        <v>9.5395062180999997</v>
      </c>
      <c r="K36" s="214">
        <v>9.5581801042999999</v>
      </c>
      <c r="L36" s="214">
        <v>9.3445731196999997</v>
      </c>
      <c r="M36" s="214">
        <v>8.7440721935999992</v>
      </c>
      <c r="N36" s="214">
        <v>7.5632187736000001</v>
      </c>
      <c r="O36" s="214">
        <v>7.7369845351000004</v>
      </c>
      <c r="P36" s="214">
        <v>8.0445712992999994</v>
      </c>
      <c r="Q36" s="214">
        <v>7.8668393795</v>
      </c>
      <c r="R36" s="214">
        <v>7.9245334640999996</v>
      </c>
      <c r="S36" s="214">
        <v>8.4245171115000002</v>
      </c>
      <c r="T36" s="214">
        <v>9.6751134264999994</v>
      </c>
      <c r="U36" s="214">
        <v>10.326406935</v>
      </c>
      <c r="V36" s="214">
        <v>10.174005003</v>
      </c>
      <c r="W36" s="214">
        <v>10.372971471</v>
      </c>
      <c r="X36" s="214">
        <v>10.227374694</v>
      </c>
      <c r="Y36" s="214">
        <v>9.0796407169000002</v>
      </c>
      <c r="Z36" s="214">
        <v>8.0376436100999999</v>
      </c>
      <c r="AA36" s="214">
        <v>7.7288201042000004</v>
      </c>
      <c r="AB36" s="214">
        <v>7.9269008998999997</v>
      </c>
      <c r="AC36" s="214">
        <v>7.8971649236000001</v>
      </c>
      <c r="AD36" s="214">
        <v>7.9352571658000004</v>
      </c>
      <c r="AE36" s="214">
        <v>8.5599645578000008</v>
      </c>
      <c r="AF36" s="214">
        <v>9.7654559225999993</v>
      </c>
      <c r="AG36" s="214">
        <v>10.429158824</v>
      </c>
      <c r="AH36" s="214">
        <v>10.111332064000001</v>
      </c>
      <c r="AI36" s="214">
        <v>10.223876978</v>
      </c>
      <c r="AJ36" s="214">
        <v>10.057718999</v>
      </c>
      <c r="AK36" s="214">
        <v>8.9872185699999996</v>
      </c>
      <c r="AL36" s="214">
        <v>7.9239208297000001</v>
      </c>
      <c r="AM36" s="214">
        <v>7.8732802399999997</v>
      </c>
      <c r="AN36" s="214">
        <v>7.9788395883999996</v>
      </c>
      <c r="AO36" s="214">
        <v>8.1069164914999998</v>
      </c>
      <c r="AP36" s="214">
        <v>8.2494474121000003</v>
      </c>
      <c r="AQ36" s="214">
        <v>8.7607038422999999</v>
      </c>
      <c r="AR36" s="214">
        <v>10.129027563999999</v>
      </c>
      <c r="AS36" s="214">
        <v>10.509414678000001</v>
      </c>
      <c r="AT36" s="214">
        <v>10.604092143000001</v>
      </c>
      <c r="AU36" s="214">
        <v>10.512679377</v>
      </c>
      <c r="AV36" s="214">
        <v>8.4458385238999991</v>
      </c>
      <c r="AW36" s="214">
        <v>9.2208900325999998</v>
      </c>
      <c r="AX36" s="214">
        <v>8.3021843537999995</v>
      </c>
      <c r="AY36" s="214">
        <v>8.1358245266000004</v>
      </c>
      <c r="AZ36" s="214">
        <v>8.1930166479000004</v>
      </c>
      <c r="BA36" s="214">
        <v>8.3968279021000001</v>
      </c>
      <c r="BB36" s="214">
        <v>7.7928081863000003</v>
      </c>
      <c r="BC36" s="214">
        <v>9.1193294200999997</v>
      </c>
      <c r="BD36" s="214">
        <v>10.934088091</v>
      </c>
      <c r="BE36" s="214">
        <v>10.583254959</v>
      </c>
      <c r="BF36" s="214">
        <v>10.829152358</v>
      </c>
      <c r="BG36" s="214">
        <v>10.89068</v>
      </c>
      <c r="BH36" s="214">
        <v>8.5720100000000006</v>
      </c>
      <c r="BI36" s="355">
        <v>9.3894880000000001</v>
      </c>
      <c r="BJ36" s="355">
        <v>8.4277879999999996</v>
      </c>
      <c r="BK36" s="355">
        <v>8.1678610000000003</v>
      </c>
      <c r="BL36" s="355">
        <v>8.2137729999999998</v>
      </c>
      <c r="BM36" s="355">
        <v>8.3422549999999998</v>
      </c>
      <c r="BN36" s="355">
        <v>7.7068399999999997</v>
      </c>
      <c r="BO36" s="355">
        <v>8.9798380000000009</v>
      </c>
      <c r="BP36" s="355">
        <v>11.433540000000001</v>
      </c>
      <c r="BQ36" s="355">
        <v>11.036199999999999</v>
      </c>
      <c r="BR36" s="355">
        <v>10.976190000000001</v>
      </c>
      <c r="BS36" s="355">
        <v>11.09606</v>
      </c>
      <c r="BT36" s="355">
        <v>8.7207589999999993</v>
      </c>
      <c r="BU36" s="355">
        <v>9.5515889999999999</v>
      </c>
      <c r="BV36" s="355">
        <v>8.5628720000000005</v>
      </c>
    </row>
    <row r="37" spans="1:74" s="120" customFormat="1" ht="11.1" customHeight="1" x14ac:dyDescent="0.2">
      <c r="A37" s="119" t="s">
        <v>799</v>
      </c>
      <c r="B37" s="207" t="s">
        <v>551</v>
      </c>
      <c r="C37" s="214">
        <v>6.5</v>
      </c>
      <c r="D37" s="214">
        <v>6.66</v>
      </c>
      <c r="E37" s="214">
        <v>6.64</v>
      </c>
      <c r="F37" s="214">
        <v>6.58</v>
      </c>
      <c r="G37" s="214">
        <v>6.75</v>
      </c>
      <c r="H37" s="214">
        <v>7.25</v>
      </c>
      <c r="I37" s="214">
        <v>7.45</v>
      </c>
      <c r="J37" s="214">
        <v>7.37</v>
      </c>
      <c r="K37" s="214">
        <v>7.22</v>
      </c>
      <c r="L37" s="214">
        <v>6.87</v>
      </c>
      <c r="M37" s="214">
        <v>6.65</v>
      </c>
      <c r="N37" s="214">
        <v>6.66</v>
      </c>
      <c r="O37" s="214">
        <v>6.98</v>
      </c>
      <c r="P37" s="214">
        <v>7.12</v>
      </c>
      <c r="Q37" s="214">
        <v>6.99</v>
      </c>
      <c r="R37" s="214">
        <v>6.77</v>
      </c>
      <c r="S37" s="214">
        <v>6.83</v>
      </c>
      <c r="T37" s="214">
        <v>7.39</v>
      </c>
      <c r="U37" s="214">
        <v>7.62</v>
      </c>
      <c r="V37" s="214">
        <v>7.51</v>
      </c>
      <c r="W37" s="214">
        <v>7.37</v>
      </c>
      <c r="X37" s="214">
        <v>7.07</v>
      </c>
      <c r="Y37" s="214">
        <v>6.75</v>
      </c>
      <c r="Z37" s="214">
        <v>6.7</v>
      </c>
      <c r="AA37" s="214">
        <v>6.67</v>
      </c>
      <c r="AB37" s="214">
        <v>6.88</v>
      </c>
      <c r="AC37" s="214">
        <v>6.83</v>
      </c>
      <c r="AD37" s="214">
        <v>6.61</v>
      </c>
      <c r="AE37" s="214">
        <v>6.74</v>
      </c>
      <c r="AF37" s="214">
        <v>7.11</v>
      </c>
      <c r="AG37" s="214">
        <v>7.45</v>
      </c>
      <c r="AH37" s="214">
        <v>7.35</v>
      </c>
      <c r="AI37" s="214">
        <v>7.21</v>
      </c>
      <c r="AJ37" s="214">
        <v>6.88</v>
      </c>
      <c r="AK37" s="214">
        <v>6.61</v>
      </c>
      <c r="AL37" s="214">
        <v>6.45</v>
      </c>
      <c r="AM37" s="214">
        <v>6.4</v>
      </c>
      <c r="AN37" s="214">
        <v>6.39</v>
      </c>
      <c r="AO37" s="214">
        <v>6.47</v>
      </c>
      <c r="AP37" s="214">
        <v>6.4</v>
      </c>
      <c r="AQ37" s="214">
        <v>6.56</v>
      </c>
      <c r="AR37" s="214">
        <v>7.03</v>
      </c>
      <c r="AS37" s="214">
        <v>7.23</v>
      </c>
      <c r="AT37" s="214">
        <v>7.23</v>
      </c>
      <c r="AU37" s="214">
        <v>7.15</v>
      </c>
      <c r="AV37" s="214">
        <v>6.72</v>
      </c>
      <c r="AW37" s="214">
        <v>6.66</v>
      </c>
      <c r="AX37" s="214">
        <v>6.63</v>
      </c>
      <c r="AY37" s="214">
        <v>6.57</v>
      </c>
      <c r="AZ37" s="214">
        <v>6.63</v>
      </c>
      <c r="BA37" s="214">
        <v>6.74</v>
      </c>
      <c r="BB37" s="214">
        <v>6.6</v>
      </c>
      <c r="BC37" s="214">
        <v>6.81</v>
      </c>
      <c r="BD37" s="214">
        <v>7.22</v>
      </c>
      <c r="BE37" s="214">
        <v>7.33</v>
      </c>
      <c r="BF37" s="214">
        <v>7.25</v>
      </c>
      <c r="BG37" s="214">
        <v>7.3160790000000002</v>
      </c>
      <c r="BH37" s="214">
        <v>6.9114789999999999</v>
      </c>
      <c r="BI37" s="355">
        <v>6.8856349999999997</v>
      </c>
      <c r="BJ37" s="355">
        <v>6.8113580000000002</v>
      </c>
      <c r="BK37" s="355">
        <v>6.7576619999999998</v>
      </c>
      <c r="BL37" s="355">
        <v>6.8812360000000004</v>
      </c>
      <c r="BM37" s="355">
        <v>6.9690070000000004</v>
      </c>
      <c r="BN37" s="355">
        <v>6.7778470000000004</v>
      </c>
      <c r="BO37" s="355">
        <v>6.9727540000000001</v>
      </c>
      <c r="BP37" s="355">
        <v>7.4268510000000001</v>
      </c>
      <c r="BQ37" s="355">
        <v>7.5246969999999997</v>
      </c>
      <c r="BR37" s="355">
        <v>7.4767330000000003</v>
      </c>
      <c r="BS37" s="355">
        <v>7.4699980000000004</v>
      </c>
      <c r="BT37" s="355">
        <v>7.0605830000000003</v>
      </c>
      <c r="BU37" s="355">
        <v>6.9963430000000004</v>
      </c>
      <c r="BV37" s="355">
        <v>6.9361680000000003</v>
      </c>
    </row>
    <row r="38" spans="1:74" ht="11.1" customHeight="1" x14ac:dyDescent="0.2">
      <c r="A38" s="119"/>
      <c r="B38" s="122" t="s">
        <v>260</v>
      </c>
      <c r="C38" s="490"/>
      <c r="D38" s="490"/>
      <c r="E38" s="490"/>
      <c r="F38" s="490"/>
      <c r="G38" s="490"/>
      <c r="H38" s="490"/>
      <c r="I38" s="490"/>
      <c r="J38" s="490"/>
      <c r="K38" s="490"/>
      <c r="L38" s="490"/>
      <c r="M38" s="490"/>
      <c r="N38" s="490"/>
      <c r="O38" s="490"/>
      <c r="P38" s="490"/>
      <c r="Q38" s="490"/>
      <c r="R38" s="490"/>
      <c r="S38" s="490"/>
      <c r="T38" s="490"/>
      <c r="U38" s="490"/>
      <c r="V38" s="490"/>
      <c r="W38" s="490"/>
      <c r="X38" s="490"/>
      <c r="Y38" s="490"/>
      <c r="Z38" s="490"/>
      <c r="AA38" s="490"/>
      <c r="AB38" s="490"/>
      <c r="AC38" s="490"/>
      <c r="AD38" s="490"/>
      <c r="AE38" s="490"/>
      <c r="AF38" s="490"/>
      <c r="AG38" s="490"/>
      <c r="AH38" s="490"/>
      <c r="AI38" s="490"/>
      <c r="AJ38" s="490"/>
      <c r="AK38" s="490"/>
      <c r="AL38" s="490"/>
      <c r="AM38" s="490"/>
      <c r="AN38" s="490"/>
      <c r="AO38" s="490"/>
      <c r="AP38" s="490"/>
      <c r="AQ38" s="490"/>
      <c r="AR38" s="490"/>
      <c r="AS38" s="490"/>
      <c r="AT38" s="490"/>
      <c r="AU38" s="490"/>
      <c r="AV38" s="490"/>
      <c r="AW38" s="490"/>
      <c r="AX38" s="490"/>
      <c r="AY38" s="490"/>
      <c r="AZ38" s="490"/>
      <c r="BA38" s="490"/>
      <c r="BB38" s="490"/>
      <c r="BC38" s="490"/>
      <c r="BD38" s="490"/>
      <c r="BE38" s="490"/>
      <c r="BF38" s="490"/>
      <c r="BG38" s="490"/>
      <c r="BH38" s="490"/>
      <c r="BI38" s="491"/>
      <c r="BJ38" s="491"/>
      <c r="BK38" s="491"/>
      <c r="BL38" s="491"/>
      <c r="BM38" s="491"/>
      <c r="BN38" s="491"/>
      <c r="BO38" s="491"/>
      <c r="BP38" s="491"/>
      <c r="BQ38" s="491"/>
      <c r="BR38" s="491"/>
      <c r="BS38" s="491"/>
      <c r="BT38" s="491"/>
      <c r="BU38" s="491"/>
      <c r="BV38" s="491"/>
    </row>
    <row r="39" spans="1:74" ht="11.1" customHeight="1" x14ac:dyDescent="0.2">
      <c r="A39" s="265" t="s">
        <v>203</v>
      </c>
      <c r="B39" s="205" t="s">
        <v>570</v>
      </c>
      <c r="C39" s="261">
        <v>14.038245013999999</v>
      </c>
      <c r="D39" s="261">
        <v>14.720640523</v>
      </c>
      <c r="E39" s="261">
        <v>14.489417123000001</v>
      </c>
      <c r="F39" s="261">
        <v>14.008896538</v>
      </c>
      <c r="G39" s="261">
        <v>14.108057734000001</v>
      </c>
      <c r="H39" s="261">
        <v>14.358731737999999</v>
      </c>
      <c r="I39" s="261">
        <v>14.324321746000001</v>
      </c>
      <c r="J39" s="261">
        <v>14.48199623</v>
      </c>
      <c r="K39" s="261">
        <v>14.443474535</v>
      </c>
      <c r="L39" s="261">
        <v>14.096896385999999</v>
      </c>
      <c r="M39" s="261">
        <v>14.388102336999999</v>
      </c>
      <c r="N39" s="261">
        <v>16.011616257</v>
      </c>
      <c r="O39" s="261">
        <v>15.794403635</v>
      </c>
      <c r="P39" s="261">
        <v>16.341673528000001</v>
      </c>
      <c r="Q39" s="261">
        <v>16.022700179000001</v>
      </c>
      <c r="R39" s="261">
        <v>15.426461421999999</v>
      </c>
      <c r="S39" s="261">
        <v>14.994940759</v>
      </c>
      <c r="T39" s="261">
        <v>15.069678379999999</v>
      </c>
      <c r="U39" s="261">
        <v>15.092686592</v>
      </c>
      <c r="V39" s="261">
        <v>15.459114288</v>
      </c>
      <c r="W39" s="261">
        <v>15.11726498</v>
      </c>
      <c r="X39" s="261">
        <v>14.782793755</v>
      </c>
      <c r="Y39" s="261">
        <v>14.965949367</v>
      </c>
      <c r="Z39" s="261">
        <v>16.142932056999999</v>
      </c>
      <c r="AA39" s="261">
        <v>17.340830916000002</v>
      </c>
      <c r="AB39" s="261">
        <v>18.312635122</v>
      </c>
      <c r="AC39" s="261">
        <v>17.997268972000001</v>
      </c>
      <c r="AD39" s="261">
        <v>17.002186130999998</v>
      </c>
      <c r="AE39" s="261">
        <v>16.423230061000002</v>
      </c>
      <c r="AF39" s="261">
        <v>16.166327625000001</v>
      </c>
      <c r="AG39" s="261">
        <v>15.771609995</v>
      </c>
      <c r="AH39" s="261">
        <v>15.794660416999999</v>
      </c>
      <c r="AI39" s="261">
        <v>15.994561035</v>
      </c>
      <c r="AJ39" s="261">
        <v>15.702529402</v>
      </c>
      <c r="AK39" s="261">
        <v>15.605887904999999</v>
      </c>
      <c r="AL39" s="261">
        <v>15.958031088</v>
      </c>
      <c r="AM39" s="261">
        <v>16.208137915999998</v>
      </c>
      <c r="AN39" s="261">
        <v>16.617594398000001</v>
      </c>
      <c r="AO39" s="261">
        <v>16.416931226999999</v>
      </c>
      <c r="AP39" s="261">
        <v>16.398694927000001</v>
      </c>
      <c r="AQ39" s="261">
        <v>15.867107238999999</v>
      </c>
      <c r="AR39" s="261">
        <v>15.956098423</v>
      </c>
      <c r="AS39" s="261">
        <v>16.003514041999999</v>
      </c>
      <c r="AT39" s="261">
        <v>16.053456034</v>
      </c>
      <c r="AU39" s="261">
        <v>16.356274346999999</v>
      </c>
      <c r="AV39" s="261">
        <v>15.905132882</v>
      </c>
      <c r="AW39" s="261">
        <v>15.888642527</v>
      </c>
      <c r="AX39" s="261">
        <v>15.844393419999999</v>
      </c>
      <c r="AY39" s="261">
        <v>16.334549383999999</v>
      </c>
      <c r="AZ39" s="261">
        <v>16.518212998999999</v>
      </c>
      <c r="BA39" s="261">
        <v>16.286698199</v>
      </c>
      <c r="BB39" s="261">
        <v>16.374854807999998</v>
      </c>
      <c r="BC39" s="261">
        <v>16.143656243999999</v>
      </c>
      <c r="BD39" s="261">
        <v>16.395384876000001</v>
      </c>
      <c r="BE39" s="261">
        <v>16.746313954000001</v>
      </c>
      <c r="BF39" s="261">
        <v>16.795334577999999</v>
      </c>
      <c r="BG39" s="261">
        <v>16.975429999999999</v>
      </c>
      <c r="BH39" s="261">
        <v>16.507680000000001</v>
      </c>
      <c r="BI39" s="384">
        <v>16.489650000000001</v>
      </c>
      <c r="BJ39" s="384">
        <v>16.477370000000001</v>
      </c>
      <c r="BK39" s="384">
        <v>17.075310000000002</v>
      </c>
      <c r="BL39" s="384">
        <v>17.165620000000001</v>
      </c>
      <c r="BM39" s="384">
        <v>17.09647</v>
      </c>
      <c r="BN39" s="384">
        <v>17.185510000000001</v>
      </c>
      <c r="BO39" s="384">
        <v>16.883330000000001</v>
      </c>
      <c r="BP39" s="384">
        <v>17.182649999999999</v>
      </c>
      <c r="BQ39" s="384">
        <v>17.47289</v>
      </c>
      <c r="BR39" s="384">
        <v>17.675999999999998</v>
      </c>
      <c r="BS39" s="384">
        <v>17.964729999999999</v>
      </c>
      <c r="BT39" s="384">
        <v>17.293839999999999</v>
      </c>
      <c r="BU39" s="384">
        <v>17.36628</v>
      </c>
      <c r="BV39" s="384">
        <v>17.370460000000001</v>
      </c>
    </row>
    <row r="40" spans="1:74" ht="11.1" customHeight="1" x14ac:dyDescent="0.2">
      <c r="A40" s="265" t="s">
        <v>204</v>
      </c>
      <c r="B40" s="187" t="s">
        <v>603</v>
      </c>
      <c r="C40" s="261">
        <v>12.538269723000001</v>
      </c>
      <c r="D40" s="261">
        <v>12.775417898000001</v>
      </c>
      <c r="E40" s="261">
        <v>12.440689083000001</v>
      </c>
      <c r="F40" s="261">
        <v>12.172805012</v>
      </c>
      <c r="G40" s="261">
        <v>12.418676016999999</v>
      </c>
      <c r="H40" s="261">
        <v>13.268611705</v>
      </c>
      <c r="I40" s="261">
        <v>13.897133022</v>
      </c>
      <c r="J40" s="261">
        <v>13.591769545</v>
      </c>
      <c r="K40" s="261">
        <v>13.435933457000001</v>
      </c>
      <c r="L40" s="261">
        <v>12.571179358</v>
      </c>
      <c r="M40" s="261">
        <v>12.132817506</v>
      </c>
      <c r="N40" s="261">
        <v>12.47730851</v>
      </c>
      <c r="O40" s="261">
        <v>13.704220367</v>
      </c>
      <c r="P40" s="261">
        <v>14.391519811</v>
      </c>
      <c r="Q40" s="261">
        <v>13.878468825000001</v>
      </c>
      <c r="R40" s="261">
        <v>12.87002676</v>
      </c>
      <c r="S40" s="261">
        <v>12.819292372</v>
      </c>
      <c r="T40" s="261">
        <v>13.586371129</v>
      </c>
      <c r="U40" s="261">
        <v>13.95868099</v>
      </c>
      <c r="V40" s="261">
        <v>13.531310862</v>
      </c>
      <c r="W40" s="261">
        <v>13.454922098000001</v>
      </c>
      <c r="X40" s="261">
        <v>12.755806186999999</v>
      </c>
      <c r="Y40" s="261">
        <v>12.757024473</v>
      </c>
      <c r="Z40" s="261">
        <v>12.788469929</v>
      </c>
      <c r="AA40" s="261">
        <v>12.815494831000001</v>
      </c>
      <c r="AB40" s="261">
        <v>13.281197195000001</v>
      </c>
      <c r="AC40" s="261">
        <v>13.251592942</v>
      </c>
      <c r="AD40" s="261">
        <v>12.498220347</v>
      </c>
      <c r="AE40" s="261">
        <v>12.614944896000001</v>
      </c>
      <c r="AF40" s="261">
        <v>13.350193109999999</v>
      </c>
      <c r="AG40" s="261">
        <v>13.509824814</v>
      </c>
      <c r="AH40" s="261">
        <v>13.517725296</v>
      </c>
      <c r="AI40" s="261">
        <v>13.359682111</v>
      </c>
      <c r="AJ40" s="261">
        <v>12.734578813000001</v>
      </c>
      <c r="AK40" s="261">
        <v>12.346288744000001</v>
      </c>
      <c r="AL40" s="261">
        <v>12.358873689999999</v>
      </c>
      <c r="AM40" s="261">
        <v>12.237412739</v>
      </c>
      <c r="AN40" s="261">
        <v>12.268871737</v>
      </c>
      <c r="AO40" s="261">
        <v>12.240577092000001</v>
      </c>
      <c r="AP40" s="261">
        <v>12.223133774000001</v>
      </c>
      <c r="AQ40" s="261">
        <v>12.209575785</v>
      </c>
      <c r="AR40" s="261">
        <v>12.919410998</v>
      </c>
      <c r="AS40" s="261">
        <v>13.244873132</v>
      </c>
      <c r="AT40" s="261">
        <v>13.371202282</v>
      </c>
      <c r="AU40" s="261">
        <v>13.296874863999999</v>
      </c>
      <c r="AV40" s="261">
        <v>12.537616118000001</v>
      </c>
      <c r="AW40" s="261">
        <v>12.283179820000001</v>
      </c>
      <c r="AX40" s="261">
        <v>12.195138011999999</v>
      </c>
      <c r="AY40" s="261">
        <v>12.431561888999999</v>
      </c>
      <c r="AZ40" s="261">
        <v>12.282669306000001</v>
      </c>
      <c r="BA40" s="261">
        <v>12.338822667000001</v>
      </c>
      <c r="BB40" s="261">
        <v>12.169053527000001</v>
      </c>
      <c r="BC40" s="261">
        <v>12.609060482</v>
      </c>
      <c r="BD40" s="261">
        <v>13.205020389</v>
      </c>
      <c r="BE40" s="261">
        <v>13.412038158</v>
      </c>
      <c r="BF40" s="261">
        <v>13.274271163</v>
      </c>
      <c r="BG40" s="261">
        <v>13.33422</v>
      </c>
      <c r="BH40" s="261">
        <v>12.63114</v>
      </c>
      <c r="BI40" s="384">
        <v>12.363149999999999</v>
      </c>
      <c r="BJ40" s="384">
        <v>12.32607</v>
      </c>
      <c r="BK40" s="384">
        <v>12.56123</v>
      </c>
      <c r="BL40" s="384">
        <v>12.51871</v>
      </c>
      <c r="BM40" s="384">
        <v>12.482860000000001</v>
      </c>
      <c r="BN40" s="384">
        <v>12.39818</v>
      </c>
      <c r="BO40" s="384">
        <v>12.79172</v>
      </c>
      <c r="BP40" s="384">
        <v>13.56903</v>
      </c>
      <c r="BQ40" s="384">
        <v>13.602080000000001</v>
      </c>
      <c r="BR40" s="384">
        <v>13.58259</v>
      </c>
      <c r="BS40" s="384">
        <v>13.517010000000001</v>
      </c>
      <c r="BT40" s="384">
        <v>12.76225</v>
      </c>
      <c r="BU40" s="384">
        <v>12.60371</v>
      </c>
      <c r="BV40" s="384">
        <v>12.596539999999999</v>
      </c>
    </row>
    <row r="41" spans="1:74" ht="11.1" customHeight="1" x14ac:dyDescent="0.2">
      <c r="A41" s="265" t="s">
        <v>205</v>
      </c>
      <c r="B41" s="205" t="s">
        <v>571</v>
      </c>
      <c r="C41" s="261">
        <v>9.1055925726000009</v>
      </c>
      <c r="D41" s="261">
        <v>9.1713226942000006</v>
      </c>
      <c r="E41" s="261">
        <v>9.2362663286999993</v>
      </c>
      <c r="F41" s="261">
        <v>9.2378016528</v>
      </c>
      <c r="G41" s="261">
        <v>9.5063188777000001</v>
      </c>
      <c r="H41" s="261">
        <v>9.6116912529</v>
      </c>
      <c r="I41" s="261">
        <v>9.8282374402000006</v>
      </c>
      <c r="J41" s="261">
        <v>9.7627316070999992</v>
      </c>
      <c r="K41" s="261">
        <v>9.3951356805999993</v>
      </c>
      <c r="L41" s="261">
        <v>9.3570830942000001</v>
      </c>
      <c r="M41" s="261">
        <v>9.3023743702000008</v>
      </c>
      <c r="N41" s="261">
        <v>9.1910773350999992</v>
      </c>
      <c r="O41" s="261">
        <v>9.5249263895999992</v>
      </c>
      <c r="P41" s="261">
        <v>9.7195238531000001</v>
      </c>
      <c r="Q41" s="261">
        <v>9.6944528101999996</v>
      </c>
      <c r="R41" s="261">
        <v>9.6692589672999993</v>
      </c>
      <c r="S41" s="261">
        <v>9.6980537436999992</v>
      </c>
      <c r="T41" s="261">
        <v>10.123940586</v>
      </c>
      <c r="U41" s="261">
        <v>10.172064481</v>
      </c>
      <c r="V41" s="261">
        <v>10.198743404</v>
      </c>
      <c r="W41" s="261">
        <v>9.7597344376000006</v>
      </c>
      <c r="X41" s="261">
        <v>9.8802685913000001</v>
      </c>
      <c r="Y41" s="261">
        <v>9.8664582433000003</v>
      </c>
      <c r="Z41" s="261">
        <v>9.8379555958000005</v>
      </c>
      <c r="AA41" s="261">
        <v>9.6942644266000002</v>
      </c>
      <c r="AB41" s="261">
        <v>9.8092073451000008</v>
      </c>
      <c r="AC41" s="261">
        <v>9.8050173425999994</v>
      </c>
      <c r="AD41" s="261">
        <v>9.6350999446000003</v>
      </c>
      <c r="AE41" s="261">
        <v>9.6898823091999997</v>
      </c>
      <c r="AF41" s="261">
        <v>9.9849408708999992</v>
      </c>
      <c r="AG41" s="261">
        <v>10.340826953000001</v>
      </c>
      <c r="AH41" s="261">
        <v>10.235754428</v>
      </c>
      <c r="AI41" s="261">
        <v>9.9785635881000001</v>
      </c>
      <c r="AJ41" s="261">
        <v>9.7834907780000009</v>
      </c>
      <c r="AK41" s="261">
        <v>9.8501701178999994</v>
      </c>
      <c r="AL41" s="261">
        <v>9.7097855798000001</v>
      </c>
      <c r="AM41" s="261">
        <v>9.6612344561000008</v>
      </c>
      <c r="AN41" s="261">
        <v>9.6645247544000004</v>
      </c>
      <c r="AO41" s="261">
        <v>9.6730597218999996</v>
      </c>
      <c r="AP41" s="261">
        <v>9.7212988784000007</v>
      </c>
      <c r="AQ41" s="261">
        <v>9.8814944103000002</v>
      </c>
      <c r="AR41" s="261">
        <v>9.9902811817000003</v>
      </c>
      <c r="AS41" s="261">
        <v>10.136133185</v>
      </c>
      <c r="AT41" s="261">
        <v>10.183302994</v>
      </c>
      <c r="AU41" s="261">
        <v>9.9795366504</v>
      </c>
      <c r="AV41" s="261">
        <v>9.8915917810000007</v>
      </c>
      <c r="AW41" s="261">
        <v>9.9462942187000003</v>
      </c>
      <c r="AX41" s="261">
        <v>9.9624347343000004</v>
      </c>
      <c r="AY41" s="261">
        <v>9.8563173286999994</v>
      </c>
      <c r="AZ41" s="261">
        <v>9.9698709240000003</v>
      </c>
      <c r="BA41" s="261">
        <v>10.196560035999999</v>
      </c>
      <c r="BB41" s="261">
        <v>9.9520613523999994</v>
      </c>
      <c r="BC41" s="261">
        <v>10.138039237999999</v>
      </c>
      <c r="BD41" s="261">
        <v>10.276528078</v>
      </c>
      <c r="BE41" s="261">
        <v>10.225539197</v>
      </c>
      <c r="BF41" s="261">
        <v>10.167621349999999</v>
      </c>
      <c r="BG41" s="261">
        <v>10.113099999999999</v>
      </c>
      <c r="BH41" s="261">
        <v>10.057230000000001</v>
      </c>
      <c r="BI41" s="384">
        <v>10.16305</v>
      </c>
      <c r="BJ41" s="384">
        <v>10.23174</v>
      </c>
      <c r="BK41" s="384">
        <v>10.15278</v>
      </c>
      <c r="BL41" s="384">
        <v>10.36046</v>
      </c>
      <c r="BM41" s="384">
        <v>10.59437</v>
      </c>
      <c r="BN41" s="384">
        <v>10.30599</v>
      </c>
      <c r="BO41" s="384">
        <v>10.470890000000001</v>
      </c>
      <c r="BP41" s="384">
        <v>10.72869</v>
      </c>
      <c r="BQ41" s="384">
        <v>10.62454</v>
      </c>
      <c r="BR41" s="384">
        <v>10.60628</v>
      </c>
      <c r="BS41" s="384">
        <v>10.357189999999999</v>
      </c>
      <c r="BT41" s="384">
        <v>10.308210000000001</v>
      </c>
      <c r="BU41" s="384">
        <v>10.472490000000001</v>
      </c>
      <c r="BV41" s="384">
        <v>10.561859999999999</v>
      </c>
    </row>
    <row r="42" spans="1:74" ht="11.1" customHeight="1" x14ac:dyDescent="0.2">
      <c r="A42" s="265" t="s">
        <v>206</v>
      </c>
      <c r="B42" s="205" t="s">
        <v>572</v>
      </c>
      <c r="C42" s="261">
        <v>8.2493700445999991</v>
      </c>
      <c r="D42" s="261">
        <v>8.4859332426999998</v>
      </c>
      <c r="E42" s="261">
        <v>8.5492525235999999</v>
      </c>
      <c r="F42" s="261">
        <v>8.4905534785000008</v>
      </c>
      <c r="G42" s="261">
        <v>8.9797088696999996</v>
      </c>
      <c r="H42" s="261">
        <v>9.7758933441</v>
      </c>
      <c r="I42" s="261">
        <v>10.058660271999999</v>
      </c>
      <c r="J42" s="261">
        <v>9.9597771292000008</v>
      </c>
      <c r="K42" s="261">
        <v>9.3928886791000004</v>
      </c>
      <c r="L42" s="261">
        <v>8.6691848126999993</v>
      </c>
      <c r="M42" s="261">
        <v>8.4422041199999995</v>
      </c>
      <c r="N42" s="261">
        <v>8.4282977732000006</v>
      </c>
      <c r="O42" s="261">
        <v>8.4273229768999993</v>
      </c>
      <c r="P42" s="261">
        <v>8.5816015079000003</v>
      </c>
      <c r="Q42" s="261">
        <v>8.8522183738999995</v>
      </c>
      <c r="R42" s="261">
        <v>8.8213436851000004</v>
      </c>
      <c r="S42" s="261">
        <v>9.1126392743999993</v>
      </c>
      <c r="T42" s="261">
        <v>9.8670263096999999</v>
      </c>
      <c r="U42" s="261">
        <v>10.127467049</v>
      </c>
      <c r="V42" s="261">
        <v>10.196704108</v>
      </c>
      <c r="W42" s="261">
        <v>9.4734225258000002</v>
      </c>
      <c r="X42" s="261">
        <v>8.8215033133999992</v>
      </c>
      <c r="Y42" s="261">
        <v>8.5797026890999994</v>
      </c>
      <c r="Z42" s="261">
        <v>8.4810894060000006</v>
      </c>
      <c r="AA42" s="261">
        <v>8.5610997267000002</v>
      </c>
      <c r="AB42" s="261">
        <v>8.6690802856999998</v>
      </c>
      <c r="AC42" s="261">
        <v>8.6288235795000006</v>
      </c>
      <c r="AD42" s="261">
        <v>8.8753773192000001</v>
      </c>
      <c r="AE42" s="261">
        <v>9.2269008292999999</v>
      </c>
      <c r="AF42" s="261">
        <v>10.210100125</v>
      </c>
      <c r="AG42" s="261">
        <v>10.425515795999999</v>
      </c>
      <c r="AH42" s="261">
        <v>10.226950533</v>
      </c>
      <c r="AI42" s="261">
        <v>9.6525172240000003</v>
      </c>
      <c r="AJ42" s="261">
        <v>9.0266356771999998</v>
      </c>
      <c r="AK42" s="261">
        <v>8.8301109299</v>
      </c>
      <c r="AL42" s="261">
        <v>8.7829844967999993</v>
      </c>
      <c r="AM42" s="261">
        <v>8.7751373984000001</v>
      </c>
      <c r="AN42" s="261">
        <v>8.8798660051000002</v>
      </c>
      <c r="AO42" s="261">
        <v>9.0529192085000005</v>
      </c>
      <c r="AP42" s="261">
        <v>9.0267485138999994</v>
      </c>
      <c r="AQ42" s="261">
        <v>9.5819093795000008</v>
      </c>
      <c r="AR42" s="261">
        <v>10.483138646</v>
      </c>
      <c r="AS42" s="261">
        <v>10.616281028</v>
      </c>
      <c r="AT42" s="261">
        <v>10.586423434</v>
      </c>
      <c r="AU42" s="261">
        <v>10.013053655</v>
      </c>
      <c r="AV42" s="261">
        <v>9.2145059093999997</v>
      </c>
      <c r="AW42" s="261">
        <v>9.1518551292999994</v>
      </c>
      <c r="AX42" s="261">
        <v>8.9028160221999997</v>
      </c>
      <c r="AY42" s="261">
        <v>8.9877729856999995</v>
      </c>
      <c r="AZ42" s="261">
        <v>9.2651162450999998</v>
      </c>
      <c r="BA42" s="261">
        <v>9.2452282689</v>
      </c>
      <c r="BB42" s="261">
        <v>9.4014462441000006</v>
      </c>
      <c r="BC42" s="261">
        <v>9.8525161373000003</v>
      </c>
      <c r="BD42" s="261">
        <v>10.792381891</v>
      </c>
      <c r="BE42" s="261">
        <v>11.062563446</v>
      </c>
      <c r="BF42" s="261">
        <v>10.848409434000001</v>
      </c>
      <c r="BG42" s="261">
        <v>10.24985</v>
      </c>
      <c r="BH42" s="261">
        <v>9.3732319999999998</v>
      </c>
      <c r="BI42" s="384">
        <v>9.2751719999999995</v>
      </c>
      <c r="BJ42" s="384">
        <v>9.0329879999999996</v>
      </c>
      <c r="BK42" s="384">
        <v>9.1324140000000007</v>
      </c>
      <c r="BL42" s="384">
        <v>9.4138920000000006</v>
      </c>
      <c r="BM42" s="384">
        <v>9.4649850000000004</v>
      </c>
      <c r="BN42" s="384">
        <v>9.6188319999999994</v>
      </c>
      <c r="BO42" s="384">
        <v>10.07612</v>
      </c>
      <c r="BP42" s="384">
        <v>11.114420000000001</v>
      </c>
      <c r="BQ42" s="384">
        <v>11.391400000000001</v>
      </c>
      <c r="BR42" s="384">
        <v>11.16438</v>
      </c>
      <c r="BS42" s="384">
        <v>10.48053</v>
      </c>
      <c r="BT42" s="384">
        <v>9.5994170000000008</v>
      </c>
      <c r="BU42" s="384">
        <v>9.5193600000000007</v>
      </c>
      <c r="BV42" s="384">
        <v>9.2748600000000003</v>
      </c>
    </row>
    <row r="43" spans="1:74" ht="11.1" customHeight="1" x14ac:dyDescent="0.2">
      <c r="A43" s="265" t="s">
        <v>207</v>
      </c>
      <c r="B43" s="205" t="s">
        <v>573</v>
      </c>
      <c r="C43" s="261">
        <v>9.4578227507000001</v>
      </c>
      <c r="D43" s="261">
        <v>9.5626258314000001</v>
      </c>
      <c r="E43" s="261">
        <v>9.4991703296000001</v>
      </c>
      <c r="F43" s="261">
        <v>9.4555686812000008</v>
      </c>
      <c r="G43" s="261">
        <v>9.5602836280000005</v>
      </c>
      <c r="H43" s="261">
        <v>9.9672722187999998</v>
      </c>
      <c r="I43" s="261">
        <v>10.086009123</v>
      </c>
      <c r="J43" s="261">
        <v>10.09027388</v>
      </c>
      <c r="K43" s="261">
        <v>10.051065486000001</v>
      </c>
      <c r="L43" s="261">
        <v>9.7020890181000006</v>
      </c>
      <c r="M43" s="261">
        <v>9.6310863568999991</v>
      </c>
      <c r="N43" s="261">
        <v>9.7012813369999993</v>
      </c>
      <c r="O43" s="261">
        <v>9.9427577247999999</v>
      </c>
      <c r="P43" s="261">
        <v>10.114635098999999</v>
      </c>
      <c r="Q43" s="261">
        <v>9.9384570744000005</v>
      </c>
      <c r="R43" s="261">
        <v>9.8720276091999999</v>
      </c>
      <c r="S43" s="261">
        <v>9.8672038728999993</v>
      </c>
      <c r="T43" s="261">
        <v>10.259209254</v>
      </c>
      <c r="U43" s="261">
        <v>10.382392064999999</v>
      </c>
      <c r="V43" s="261">
        <v>10.285075951</v>
      </c>
      <c r="W43" s="261">
        <v>10.483502968</v>
      </c>
      <c r="X43" s="261">
        <v>9.9171053362000006</v>
      </c>
      <c r="Y43" s="261">
        <v>9.8383783066999992</v>
      </c>
      <c r="Z43" s="261">
        <v>9.7833243112999995</v>
      </c>
      <c r="AA43" s="261">
        <v>9.8727152074000006</v>
      </c>
      <c r="AB43" s="261">
        <v>10.040653338</v>
      </c>
      <c r="AC43" s="261">
        <v>9.9071204715000007</v>
      </c>
      <c r="AD43" s="261">
        <v>9.7482798801000001</v>
      </c>
      <c r="AE43" s="261">
        <v>9.7868559511999997</v>
      </c>
      <c r="AF43" s="261">
        <v>10.049843483</v>
      </c>
      <c r="AG43" s="261">
        <v>10.510176012000001</v>
      </c>
      <c r="AH43" s="261">
        <v>10.219616652999999</v>
      </c>
      <c r="AI43" s="261">
        <v>10.123553450999999</v>
      </c>
      <c r="AJ43" s="261">
        <v>9.8156136625000006</v>
      </c>
      <c r="AK43" s="261">
        <v>9.6464072324999997</v>
      </c>
      <c r="AL43" s="261">
        <v>9.6111386140999997</v>
      </c>
      <c r="AM43" s="261">
        <v>9.7626412389000006</v>
      </c>
      <c r="AN43" s="261">
        <v>9.7886644555999993</v>
      </c>
      <c r="AO43" s="261">
        <v>9.6774162265000001</v>
      </c>
      <c r="AP43" s="261">
        <v>9.5762107768</v>
      </c>
      <c r="AQ43" s="261">
        <v>9.6160254135999992</v>
      </c>
      <c r="AR43" s="261">
        <v>10.033839950000001</v>
      </c>
      <c r="AS43" s="261">
        <v>10.148459943000001</v>
      </c>
      <c r="AT43" s="261">
        <v>10.16761855</v>
      </c>
      <c r="AU43" s="261">
        <v>10.036691058000001</v>
      </c>
      <c r="AV43" s="261">
        <v>9.7269008419999992</v>
      </c>
      <c r="AW43" s="261">
        <v>9.6442607614</v>
      </c>
      <c r="AX43" s="261">
        <v>9.5436681549000006</v>
      </c>
      <c r="AY43" s="261">
        <v>9.8298270422999998</v>
      </c>
      <c r="AZ43" s="261">
        <v>9.9925590557999993</v>
      </c>
      <c r="BA43" s="261">
        <v>9.8909282710999999</v>
      </c>
      <c r="BB43" s="261">
        <v>9.8030721074000002</v>
      </c>
      <c r="BC43" s="261">
        <v>9.7977827829000006</v>
      </c>
      <c r="BD43" s="261">
        <v>10.165098429</v>
      </c>
      <c r="BE43" s="261">
        <v>10.380513565999999</v>
      </c>
      <c r="BF43" s="261">
        <v>10.333014237</v>
      </c>
      <c r="BG43" s="261">
        <v>10.28177</v>
      </c>
      <c r="BH43" s="261">
        <v>9.9921729999999993</v>
      </c>
      <c r="BI43" s="384">
        <v>9.9372100000000003</v>
      </c>
      <c r="BJ43" s="384">
        <v>9.8683239999999994</v>
      </c>
      <c r="BK43" s="384">
        <v>10.14889</v>
      </c>
      <c r="BL43" s="384">
        <v>10.35402</v>
      </c>
      <c r="BM43" s="384">
        <v>10.33611</v>
      </c>
      <c r="BN43" s="384">
        <v>10.21241</v>
      </c>
      <c r="BO43" s="384">
        <v>10.19538</v>
      </c>
      <c r="BP43" s="384">
        <v>10.542999999999999</v>
      </c>
      <c r="BQ43" s="384">
        <v>10.747450000000001</v>
      </c>
      <c r="BR43" s="384">
        <v>10.72688</v>
      </c>
      <c r="BS43" s="384">
        <v>10.67741</v>
      </c>
      <c r="BT43" s="384">
        <v>10.32549</v>
      </c>
      <c r="BU43" s="384">
        <v>10.2524</v>
      </c>
      <c r="BV43" s="384">
        <v>10.160410000000001</v>
      </c>
    </row>
    <row r="44" spans="1:74" ht="11.1" customHeight="1" x14ac:dyDescent="0.2">
      <c r="A44" s="265" t="s">
        <v>208</v>
      </c>
      <c r="B44" s="205" t="s">
        <v>574</v>
      </c>
      <c r="C44" s="261">
        <v>8.4589065530000003</v>
      </c>
      <c r="D44" s="261">
        <v>8.3972840899999994</v>
      </c>
      <c r="E44" s="261">
        <v>8.4057754387999992</v>
      </c>
      <c r="F44" s="261">
        <v>8.3164103260999998</v>
      </c>
      <c r="G44" s="261">
        <v>8.4925072536999995</v>
      </c>
      <c r="H44" s="261">
        <v>9.1697907771999994</v>
      </c>
      <c r="I44" s="261">
        <v>9.2086247174999993</v>
      </c>
      <c r="J44" s="261">
        <v>9.1359470205999997</v>
      </c>
      <c r="K44" s="261">
        <v>9.1082408501999996</v>
      </c>
      <c r="L44" s="261">
        <v>8.5649200068999995</v>
      </c>
      <c r="M44" s="261">
        <v>8.4166299879000004</v>
      </c>
      <c r="N44" s="261">
        <v>8.6441149421999999</v>
      </c>
      <c r="O44" s="261">
        <v>8.9128931174999995</v>
      </c>
      <c r="P44" s="261">
        <v>8.9880903784000008</v>
      </c>
      <c r="Q44" s="261">
        <v>9.0877645058999992</v>
      </c>
      <c r="R44" s="261">
        <v>8.9367734914000003</v>
      </c>
      <c r="S44" s="261">
        <v>8.9881710192999993</v>
      </c>
      <c r="T44" s="261">
        <v>9.5071439224999992</v>
      </c>
      <c r="U44" s="261">
        <v>9.5999760823999996</v>
      </c>
      <c r="V44" s="261">
        <v>9.4389379474999995</v>
      </c>
      <c r="W44" s="261">
        <v>9.2156329419999992</v>
      </c>
      <c r="X44" s="261">
        <v>8.7160721290000005</v>
      </c>
      <c r="Y44" s="261">
        <v>8.6999273670000008</v>
      </c>
      <c r="Z44" s="261">
        <v>8.7218714599999991</v>
      </c>
      <c r="AA44" s="261">
        <v>8.8193737823999996</v>
      </c>
      <c r="AB44" s="261">
        <v>9.0685915887000004</v>
      </c>
      <c r="AC44" s="261">
        <v>8.8093156380999993</v>
      </c>
      <c r="AD44" s="261">
        <v>8.8268562121999992</v>
      </c>
      <c r="AE44" s="261">
        <v>8.9040994630999997</v>
      </c>
      <c r="AF44" s="261">
        <v>9.3137344511000002</v>
      </c>
      <c r="AG44" s="261">
        <v>9.4084861013999994</v>
      </c>
      <c r="AH44" s="261">
        <v>9.4204208001000005</v>
      </c>
      <c r="AI44" s="261">
        <v>9.3910675603999998</v>
      </c>
      <c r="AJ44" s="261">
        <v>8.9242349736000008</v>
      </c>
      <c r="AK44" s="261">
        <v>8.8355077716999997</v>
      </c>
      <c r="AL44" s="261">
        <v>8.7996161381999993</v>
      </c>
      <c r="AM44" s="261">
        <v>8.7573185033000005</v>
      </c>
      <c r="AN44" s="261">
        <v>8.6699957164000008</v>
      </c>
      <c r="AO44" s="261">
        <v>8.6808669862999999</v>
      </c>
      <c r="AP44" s="261">
        <v>8.6610408637000003</v>
      </c>
      <c r="AQ44" s="261">
        <v>8.6699743499000004</v>
      </c>
      <c r="AR44" s="261">
        <v>9.1878658876999992</v>
      </c>
      <c r="AS44" s="261">
        <v>9.3400664507000002</v>
      </c>
      <c r="AT44" s="261">
        <v>9.3266975123999991</v>
      </c>
      <c r="AU44" s="261">
        <v>9.3377775141000008</v>
      </c>
      <c r="AV44" s="261">
        <v>9.1636848208000004</v>
      </c>
      <c r="AW44" s="261">
        <v>9.0749942845000007</v>
      </c>
      <c r="AX44" s="261">
        <v>9.2483912222000004</v>
      </c>
      <c r="AY44" s="261">
        <v>9.1868075079999993</v>
      </c>
      <c r="AZ44" s="261">
        <v>9.2990221309999992</v>
      </c>
      <c r="BA44" s="261">
        <v>9.1683574964000005</v>
      </c>
      <c r="BB44" s="261">
        <v>9.1145569143999996</v>
      </c>
      <c r="BC44" s="261">
        <v>9.1495792113000007</v>
      </c>
      <c r="BD44" s="261">
        <v>9.5032910530999999</v>
      </c>
      <c r="BE44" s="261">
        <v>9.6135302954000004</v>
      </c>
      <c r="BF44" s="261">
        <v>9.5121144749000006</v>
      </c>
      <c r="BG44" s="261">
        <v>9.600479</v>
      </c>
      <c r="BH44" s="261">
        <v>9.4007539999999992</v>
      </c>
      <c r="BI44" s="384">
        <v>9.3169989999999991</v>
      </c>
      <c r="BJ44" s="384">
        <v>9.5385860000000005</v>
      </c>
      <c r="BK44" s="384">
        <v>9.4737419999999997</v>
      </c>
      <c r="BL44" s="384">
        <v>9.6661350000000006</v>
      </c>
      <c r="BM44" s="384">
        <v>9.6095269999999999</v>
      </c>
      <c r="BN44" s="384">
        <v>9.5218360000000004</v>
      </c>
      <c r="BO44" s="384">
        <v>9.5761699999999994</v>
      </c>
      <c r="BP44" s="384">
        <v>10.03481</v>
      </c>
      <c r="BQ44" s="384">
        <v>10.13885</v>
      </c>
      <c r="BR44" s="384">
        <v>9.9763420000000007</v>
      </c>
      <c r="BS44" s="384">
        <v>9.8961819999999996</v>
      </c>
      <c r="BT44" s="384">
        <v>9.6601730000000003</v>
      </c>
      <c r="BU44" s="384">
        <v>9.5926259999999992</v>
      </c>
      <c r="BV44" s="384">
        <v>9.7968329999999995</v>
      </c>
    </row>
    <row r="45" spans="1:74" ht="11.1" customHeight="1" x14ac:dyDescent="0.2">
      <c r="A45" s="265" t="s">
        <v>209</v>
      </c>
      <c r="B45" s="205" t="s">
        <v>575</v>
      </c>
      <c r="C45" s="261">
        <v>8.0900211562000006</v>
      </c>
      <c r="D45" s="261">
        <v>8.1174289616999999</v>
      </c>
      <c r="E45" s="261">
        <v>8.1239112392999999</v>
      </c>
      <c r="F45" s="261">
        <v>8.1420836987000005</v>
      </c>
      <c r="G45" s="261">
        <v>8.3696837387999992</v>
      </c>
      <c r="H45" s="261">
        <v>8.7005969715999996</v>
      </c>
      <c r="I45" s="261">
        <v>8.8163413885999997</v>
      </c>
      <c r="J45" s="261">
        <v>8.8126667082000001</v>
      </c>
      <c r="K45" s="261">
        <v>8.6744448649999999</v>
      </c>
      <c r="L45" s="261">
        <v>8.4281790358999995</v>
      </c>
      <c r="M45" s="261">
        <v>8.1073907010999999</v>
      </c>
      <c r="N45" s="261">
        <v>8.2646072218000004</v>
      </c>
      <c r="O45" s="261">
        <v>8.2835607226000008</v>
      </c>
      <c r="P45" s="261">
        <v>8.4383791197000004</v>
      </c>
      <c r="Q45" s="261">
        <v>8.4557058981999997</v>
      </c>
      <c r="R45" s="261">
        <v>8.4084345665000004</v>
      </c>
      <c r="S45" s="261">
        <v>8.4502626716000009</v>
      </c>
      <c r="T45" s="261">
        <v>8.9753227809999991</v>
      </c>
      <c r="U45" s="261">
        <v>9.1460664949999995</v>
      </c>
      <c r="V45" s="261">
        <v>9.0052001798999992</v>
      </c>
      <c r="W45" s="261">
        <v>8.9396275737999993</v>
      </c>
      <c r="X45" s="261">
        <v>8.6256203882999998</v>
      </c>
      <c r="Y45" s="261">
        <v>8.2837778755000002</v>
      </c>
      <c r="Z45" s="261">
        <v>8.4068151224999994</v>
      </c>
      <c r="AA45" s="261">
        <v>8.4908958499999994</v>
      </c>
      <c r="AB45" s="261">
        <v>8.4799347183999991</v>
      </c>
      <c r="AC45" s="261">
        <v>8.4325287734999996</v>
      </c>
      <c r="AD45" s="261">
        <v>8.1786008452000001</v>
      </c>
      <c r="AE45" s="261">
        <v>8.3784336458999995</v>
      </c>
      <c r="AF45" s="261">
        <v>8.5726254148999992</v>
      </c>
      <c r="AG45" s="261">
        <v>8.6691018705000005</v>
      </c>
      <c r="AH45" s="261">
        <v>8.7807012025999995</v>
      </c>
      <c r="AI45" s="261">
        <v>8.6319207598999999</v>
      </c>
      <c r="AJ45" s="261">
        <v>8.2139078602000009</v>
      </c>
      <c r="AK45" s="261">
        <v>7.8929936109999996</v>
      </c>
      <c r="AL45" s="261">
        <v>7.8776666732000002</v>
      </c>
      <c r="AM45" s="261">
        <v>7.8371439743</v>
      </c>
      <c r="AN45" s="261">
        <v>7.8559749343999998</v>
      </c>
      <c r="AO45" s="261">
        <v>7.8773046581999999</v>
      </c>
      <c r="AP45" s="261">
        <v>7.6589994295999997</v>
      </c>
      <c r="AQ45" s="261">
        <v>7.8744027838999999</v>
      </c>
      <c r="AR45" s="261">
        <v>8.1710744633000001</v>
      </c>
      <c r="AS45" s="261">
        <v>8.3575943876000007</v>
      </c>
      <c r="AT45" s="261">
        <v>8.4476722349000006</v>
      </c>
      <c r="AU45" s="261">
        <v>8.4782590841999994</v>
      </c>
      <c r="AV45" s="261">
        <v>8.1425225672000003</v>
      </c>
      <c r="AW45" s="261">
        <v>7.8168357795999999</v>
      </c>
      <c r="AX45" s="261">
        <v>7.9392713531999997</v>
      </c>
      <c r="AY45" s="261">
        <v>7.8624826699000003</v>
      </c>
      <c r="AZ45" s="261">
        <v>8.2225554280999997</v>
      </c>
      <c r="BA45" s="261">
        <v>8.1586085756000006</v>
      </c>
      <c r="BB45" s="261">
        <v>8.1784886731000004</v>
      </c>
      <c r="BC45" s="261">
        <v>8.2877166514000002</v>
      </c>
      <c r="BD45" s="261">
        <v>8.5530158038999993</v>
      </c>
      <c r="BE45" s="261">
        <v>8.7317676942000002</v>
      </c>
      <c r="BF45" s="261">
        <v>8.6385750602000009</v>
      </c>
      <c r="BG45" s="261">
        <v>8.7289449999999995</v>
      </c>
      <c r="BH45" s="261">
        <v>8.3989779999999996</v>
      </c>
      <c r="BI45" s="384">
        <v>8.0568369999999998</v>
      </c>
      <c r="BJ45" s="384">
        <v>8.1152359999999994</v>
      </c>
      <c r="BK45" s="384">
        <v>8.0318719999999999</v>
      </c>
      <c r="BL45" s="384">
        <v>8.4799089999999993</v>
      </c>
      <c r="BM45" s="384">
        <v>8.3761349999999997</v>
      </c>
      <c r="BN45" s="384">
        <v>8.2973960000000009</v>
      </c>
      <c r="BO45" s="384">
        <v>8.4659569999999995</v>
      </c>
      <c r="BP45" s="384">
        <v>8.7447809999999997</v>
      </c>
      <c r="BQ45" s="384">
        <v>8.9579299999999993</v>
      </c>
      <c r="BR45" s="384">
        <v>8.879759</v>
      </c>
      <c r="BS45" s="384">
        <v>8.9161979999999996</v>
      </c>
      <c r="BT45" s="384">
        <v>8.5083859999999998</v>
      </c>
      <c r="BU45" s="384">
        <v>8.1825679999999998</v>
      </c>
      <c r="BV45" s="384">
        <v>8.2755170000000007</v>
      </c>
    </row>
    <row r="46" spans="1:74" s="120" customFormat="1" ht="11.1" customHeight="1" x14ac:dyDescent="0.2">
      <c r="A46" s="265" t="s">
        <v>210</v>
      </c>
      <c r="B46" s="205" t="s">
        <v>576</v>
      </c>
      <c r="C46" s="261">
        <v>8.4506962433999995</v>
      </c>
      <c r="D46" s="261">
        <v>8.5951316443000003</v>
      </c>
      <c r="E46" s="261">
        <v>8.5965543325000002</v>
      </c>
      <c r="F46" s="261">
        <v>8.7118334382999993</v>
      </c>
      <c r="G46" s="261">
        <v>9.0658596653999997</v>
      </c>
      <c r="H46" s="261">
        <v>9.7118004102000004</v>
      </c>
      <c r="I46" s="261">
        <v>10.002270086999999</v>
      </c>
      <c r="J46" s="261">
        <v>9.9208122165999999</v>
      </c>
      <c r="K46" s="261">
        <v>9.7105082683999999</v>
      </c>
      <c r="L46" s="261">
        <v>9.2289699875999993</v>
      </c>
      <c r="M46" s="261">
        <v>8.6612686612999994</v>
      </c>
      <c r="N46" s="261">
        <v>8.7932462991999998</v>
      </c>
      <c r="O46" s="261">
        <v>8.7685245125000009</v>
      </c>
      <c r="P46" s="261">
        <v>8.8738481077000007</v>
      </c>
      <c r="Q46" s="261">
        <v>8.8948182786000007</v>
      </c>
      <c r="R46" s="261">
        <v>9.0214897187999998</v>
      </c>
      <c r="S46" s="261">
        <v>9.4096766653999993</v>
      </c>
      <c r="T46" s="261">
        <v>10.026586939</v>
      </c>
      <c r="U46" s="261">
        <v>10.306538083</v>
      </c>
      <c r="V46" s="261">
        <v>10.099089769000001</v>
      </c>
      <c r="W46" s="261">
        <v>9.9599578979000007</v>
      </c>
      <c r="X46" s="261">
        <v>9.3940283373</v>
      </c>
      <c r="Y46" s="261">
        <v>8.8040122558</v>
      </c>
      <c r="Z46" s="261">
        <v>8.7913852882000008</v>
      </c>
      <c r="AA46" s="261">
        <v>8.9717513772000004</v>
      </c>
      <c r="AB46" s="261">
        <v>9.0382848096000004</v>
      </c>
      <c r="AC46" s="261">
        <v>9.0914873802000002</v>
      </c>
      <c r="AD46" s="261">
        <v>9.1752935696000009</v>
      </c>
      <c r="AE46" s="261">
        <v>9.5410256320000002</v>
      </c>
      <c r="AF46" s="261">
        <v>10.054053739</v>
      </c>
      <c r="AG46" s="261">
        <v>10.259765376000001</v>
      </c>
      <c r="AH46" s="261">
        <v>10.130172985</v>
      </c>
      <c r="AI46" s="261">
        <v>9.9837168086000005</v>
      </c>
      <c r="AJ46" s="261">
        <v>9.3723096881999997</v>
      </c>
      <c r="AK46" s="261">
        <v>8.7556385308000007</v>
      </c>
      <c r="AL46" s="261">
        <v>8.7607532657</v>
      </c>
      <c r="AM46" s="261">
        <v>8.6921931414000007</v>
      </c>
      <c r="AN46" s="261">
        <v>8.7602807866999992</v>
      </c>
      <c r="AO46" s="261">
        <v>8.7639297172999999</v>
      </c>
      <c r="AP46" s="261">
        <v>8.8747397112000002</v>
      </c>
      <c r="AQ46" s="261">
        <v>9.2681856505999995</v>
      </c>
      <c r="AR46" s="261">
        <v>9.9024340071000001</v>
      </c>
      <c r="AS46" s="261">
        <v>10.033208996999999</v>
      </c>
      <c r="AT46" s="261">
        <v>10.012004541</v>
      </c>
      <c r="AU46" s="261">
        <v>9.8821934510999991</v>
      </c>
      <c r="AV46" s="261">
        <v>9.3409216202999996</v>
      </c>
      <c r="AW46" s="261">
        <v>8.8552979721000007</v>
      </c>
      <c r="AX46" s="261">
        <v>8.8947893786000005</v>
      </c>
      <c r="AY46" s="261">
        <v>8.8939616939999997</v>
      </c>
      <c r="AZ46" s="261">
        <v>8.9945229419999997</v>
      </c>
      <c r="BA46" s="261">
        <v>9.0228637517999992</v>
      </c>
      <c r="BB46" s="261">
        <v>9.1039238945999994</v>
      </c>
      <c r="BC46" s="261">
        <v>9.5768609837999996</v>
      </c>
      <c r="BD46" s="261">
        <v>10.154709950000001</v>
      </c>
      <c r="BE46" s="261">
        <v>10.269031076999999</v>
      </c>
      <c r="BF46" s="261">
        <v>10.127593067999999</v>
      </c>
      <c r="BG46" s="261">
        <v>10.06194</v>
      </c>
      <c r="BH46" s="261">
        <v>9.514481</v>
      </c>
      <c r="BI46" s="384">
        <v>9.0148119999999992</v>
      </c>
      <c r="BJ46" s="384">
        <v>9.0763859999999994</v>
      </c>
      <c r="BK46" s="384">
        <v>9.0670490000000008</v>
      </c>
      <c r="BL46" s="384">
        <v>9.2120879999999996</v>
      </c>
      <c r="BM46" s="384">
        <v>9.2740690000000008</v>
      </c>
      <c r="BN46" s="384">
        <v>9.3000779999999992</v>
      </c>
      <c r="BO46" s="384">
        <v>9.776923</v>
      </c>
      <c r="BP46" s="384">
        <v>10.387549999999999</v>
      </c>
      <c r="BQ46" s="384">
        <v>10.512549999999999</v>
      </c>
      <c r="BR46" s="384">
        <v>10.41874</v>
      </c>
      <c r="BS46" s="384">
        <v>10.320320000000001</v>
      </c>
      <c r="BT46" s="384">
        <v>9.7909769999999998</v>
      </c>
      <c r="BU46" s="384">
        <v>9.2521380000000004</v>
      </c>
      <c r="BV46" s="384">
        <v>9.3123269999999998</v>
      </c>
    </row>
    <row r="47" spans="1:74" s="120" customFormat="1" ht="11.1" customHeight="1" x14ac:dyDescent="0.2">
      <c r="A47" s="265" t="s">
        <v>211</v>
      </c>
      <c r="B47" s="207" t="s">
        <v>577</v>
      </c>
      <c r="C47" s="261">
        <v>10.916124134</v>
      </c>
      <c r="D47" s="261">
        <v>10.873434510999999</v>
      </c>
      <c r="E47" s="261">
        <v>10.830435934</v>
      </c>
      <c r="F47" s="261">
        <v>10.929589847000001</v>
      </c>
      <c r="G47" s="261">
        <v>11.621757036</v>
      </c>
      <c r="H47" s="261">
        <v>13.14645252</v>
      </c>
      <c r="I47" s="261">
        <v>13.232930185000001</v>
      </c>
      <c r="J47" s="261">
        <v>13.126609534</v>
      </c>
      <c r="K47" s="261">
        <v>13.178330038</v>
      </c>
      <c r="L47" s="261">
        <v>12.290118333000001</v>
      </c>
      <c r="M47" s="261">
        <v>11.651352411</v>
      </c>
      <c r="N47" s="261">
        <v>11.100445382</v>
      </c>
      <c r="O47" s="261">
        <v>11.445494908000001</v>
      </c>
      <c r="P47" s="261">
        <v>11.308972021000001</v>
      </c>
      <c r="Q47" s="261">
        <v>11.284895533</v>
      </c>
      <c r="R47" s="261">
        <v>10.244741164000001</v>
      </c>
      <c r="S47" s="261">
        <v>12.102016075</v>
      </c>
      <c r="T47" s="261">
        <v>13.248108083</v>
      </c>
      <c r="U47" s="261">
        <v>14.166243973</v>
      </c>
      <c r="V47" s="261">
        <v>14.267956644</v>
      </c>
      <c r="W47" s="261">
        <v>14.455966215</v>
      </c>
      <c r="X47" s="261">
        <v>12.987488221</v>
      </c>
      <c r="Y47" s="261">
        <v>12.414726525000001</v>
      </c>
      <c r="Z47" s="261">
        <v>11.84739246</v>
      </c>
      <c r="AA47" s="261">
        <v>11.892761303</v>
      </c>
      <c r="AB47" s="261">
        <v>11.805263974000001</v>
      </c>
      <c r="AC47" s="261">
        <v>11.798914330000001</v>
      </c>
      <c r="AD47" s="261">
        <v>10.85856439</v>
      </c>
      <c r="AE47" s="261">
        <v>12.306610761</v>
      </c>
      <c r="AF47" s="261">
        <v>13.386375721</v>
      </c>
      <c r="AG47" s="261">
        <v>14.377250878</v>
      </c>
      <c r="AH47" s="261">
        <v>14.221404479</v>
      </c>
      <c r="AI47" s="261">
        <v>14.581517472</v>
      </c>
      <c r="AJ47" s="261">
        <v>13.288538832</v>
      </c>
      <c r="AK47" s="261">
        <v>12.512448202</v>
      </c>
      <c r="AL47" s="261">
        <v>12.033384842</v>
      </c>
      <c r="AM47" s="261">
        <v>12.109968551</v>
      </c>
      <c r="AN47" s="261">
        <v>12.074867975</v>
      </c>
      <c r="AO47" s="261">
        <v>12.041497361999999</v>
      </c>
      <c r="AP47" s="261">
        <v>11.023551978</v>
      </c>
      <c r="AQ47" s="261">
        <v>12.511775507999999</v>
      </c>
      <c r="AR47" s="261">
        <v>13.597205021000001</v>
      </c>
      <c r="AS47" s="261">
        <v>14.158174682</v>
      </c>
      <c r="AT47" s="261">
        <v>14.458937959</v>
      </c>
      <c r="AU47" s="261">
        <v>14.117218438</v>
      </c>
      <c r="AV47" s="261">
        <v>12.194178274</v>
      </c>
      <c r="AW47" s="261">
        <v>12.632885627</v>
      </c>
      <c r="AX47" s="261">
        <v>12.246364129</v>
      </c>
      <c r="AY47" s="261">
        <v>12.357328946999999</v>
      </c>
      <c r="AZ47" s="261">
        <v>12.466743917000001</v>
      </c>
      <c r="BA47" s="261">
        <v>12.655075661</v>
      </c>
      <c r="BB47" s="261">
        <v>11.248157801</v>
      </c>
      <c r="BC47" s="261">
        <v>12.920872695</v>
      </c>
      <c r="BD47" s="261">
        <v>14.541016421</v>
      </c>
      <c r="BE47" s="261">
        <v>14.608650846</v>
      </c>
      <c r="BF47" s="261">
        <v>14.807293100000001</v>
      </c>
      <c r="BG47" s="261">
        <v>14.451560000000001</v>
      </c>
      <c r="BH47" s="261">
        <v>12.121700000000001</v>
      </c>
      <c r="BI47" s="384">
        <v>13.074590000000001</v>
      </c>
      <c r="BJ47" s="384">
        <v>12.62519</v>
      </c>
      <c r="BK47" s="384">
        <v>12.66344</v>
      </c>
      <c r="BL47" s="384">
        <v>12.809279999999999</v>
      </c>
      <c r="BM47" s="384">
        <v>13.031929999999999</v>
      </c>
      <c r="BN47" s="384">
        <v>11.67098</v>
      </c>
      <c r="BO47" s="384">
        <v>13.29401</v>
      </c>
      <c r="BP47" s="384">
        <v>15.148289999999999</v>
      </c>
      <c r="BQ47" s="384">
        <v>15.263199999999999</v>
      </c>
      <c r="BR47" s="384">
        <v>15.39532</v>
      </c>
      <c r="BS47" s="384">
        <v>15.136229999999999</v>
      </c>
      <c r="BT47" s="384">
        <v>12.492419999999999</v>
      </c>
      <c r="BU47" s="384">
        <v>13.759819999999999</v>
      </c>
      <c r="BV47" s="384">
        <v>13.22453</v>
      </c>
    </row>
    <row r="48" spans="1:74" s="120" customFormat="1" ht="11.1" customHeight="1" x14ac:dyDescent="0.2">
      <c r="A48" s="265" t="s">
        <v>212</v>
      </c>
      <c r="B48" s="208" t="s">
        <v>551</v>
      </c>
      <c r="C48" s="215">
        <v>9.64</v>
      </c>
      <c r="D48" s="215">
        <v>9.77</v>
      </c>
      <c r="E48" s="215">
        <v>9.7100000000000009</v>
      </c>
      <c r="F48" s="215">
        <v>9.66</v>
      </c>
      <c r="G48" s="215">
        <v>9.92</v>
      </c>
      <c r="H48" s="215">
        <v>10.45</v>
      </c>
      <c r="I48" s="215">
        <v>10.69</v>
      </c>
      <c r="J48" s="215">
        <v>10.58</v>
      </c>
      <c r="K48" s="215">
        <v>10.43</v>
      </c>
      <c r="L48" s="215">
        <v>10.02</v>
      </c>
      <c r="M48" s="215">
        <v>9.7899999999999991</v>
      </c>
      <c r="N48" s="215">
        <v>9.86</v>
      </c>
      <c r="O48" s="215">
        <v>10.119999999999999</v>
      </c>
      <c r="P48" s="215">
        <v>10.33</v>
      </c>
      <c r="Q48" s="215">
        <v>10.28</v>
      </c>
      <c r="R48" s="215">
        <v>10</v>
      </c>
      <c r="S48" s="215">
        <v>10.210000000000001</v>
      </c>
      <c r="T48" s="215">
        <v>10.75</v>
      </c>
      <c r="U48" s="215">
        <v>11.03</v>
      </c>
      <c r="V48" s="215">
        <v>10.91</v>
      </c>
      <c r="W48" s="215">
        <v>10.83</v>
      </c>
      <c r="X48" s="215">
        <v>10.34</v>
      </c>
      <c r="Y48" s="215">
        <v>10.130000000000001</v>
      </c>
      <c r="Z48" s="215">
        <v>10.119999999999999</v>
      </c>
      <c r="AA48" s="215">
        <v>10.18</v>
      </c>
      <c r="AB48" s="215">
        <v>10.36</v>
      </c>
      <c r="AC48" s="215">
        <v>10.29</v>
      </c>
      <c r="AD48" s="215">
        <v>10.01</v>
      </c>
      <c r="AE48" s="215">
        <v>10.210000000000001</v>
      </c>
      <c r="AF48" s="215">
        <v>10.64</v>
      </c>
      <c r="AG48" s="215">
        <v>10.95</v>
      </c>
      <c r="AH48" s="215">
        <v>10.85</v>
      </c>
      <c r="AI48" s="215">
        <v>10.79</v>
      </c>
      <c r="AJ48" s="215">
        <v>10.31</v>
      </c>
      <c r="AK48" s="215">
        <v>10.050000000000001</v>
      </c>
      <c r="AL48" s="215">
        <v>9.98</v>
      </c>
      <c r="AM48" s="215">
        <v>9.9600000000000009</v>
      </c>
      <c r="AN48" s="215">
        <v>10</v>
      </c>
      <c r="AO48" s="215">
        <v>10.02</v>
      </c>
      <c r="AP48" s="215">
        <v>9.83</v>
      </c>
      <c r="AQ48" s="215">
        <v>10.07</v>
      </c>
      <c r="AR48" s="215">
        <v>10.53</v>
      </c>
      <c r="AS48" s="215">
        <v>10.71</v>
      </c>
      <c r="AT48" s="215">
        <v>10.83</v>
      </c>
      <c r="AU48" s="215">
        <v>10.69</v>
      </c>
      <c r="AV48" s="215">
        <v>10.15</v>
      </c>
      <c r="AW48" s="215">
        <v>10.11</v>
      </c>
      <c r="AX48" s="215">
        <v>10.07</v>
      </c>
      <c r="AY48" s="215">
        <v>10.15</v>
      </c>
      <c r="AZ48" s="215">
        <v>10.33</v>
      </c>
      <c r="BA48" s="215">
        <v>10.34</v>
      </c>
      <c r="BB48" s="215">
        <v>10.1</v>
      </c>
      <c r="BC48" s="215">
        <v>10.37</v>
      </c>
      <c r="BD48" s="215">
        <v>10.87</v>
      </c>
      <c r="BE48" s="215">
        <v>11.02</v>
      </c>
      <c r="BF48" s="215">
        <v>10.98</v>
      </c>
      <c r="BG48" s="215">
        <v>10.930809999999999</v>
      </c>
      <c r="BH48" s="215">
        <v>10.329370000000001</v>
      </c>
      <c r="BI48" s="386">
        <v>10.345929999999999</v>
      </c>
      <c r="BJ48" s="386">
        <v>10.32338</v>
      </c>
      <c r="BK48" s="386">
        <v>10.380369999999999</v>
      </c>
      <c r="BL48" s="386">
        <v>10.603960000000001</v>
      </c>
      <c r="BM48" s="386">
        <v>10.654540000000001</v>
      </c>
      <c r="BN48" s="386">
        <v>10.40192</v>
      </c>
      <c r="BO48" s="386">
        <v>10.681570000000001</v>
      </c>
      <c r="BP48" s="386">
        <v>11.23602</v>
      </c>
      <c r="BQ48" s="386">
        <v>11.375450000000001</v>
      </c>
      <c r="BR48" s="386">
        <v>11.33764</v>
      </c>
      <c r="BS48" s="386">
        <v>11.22331</v>
      </c>
      <c r="BT48" s="386">
        <v>10.615449999999999</v>
      </c>
      <c r="BU48" s="386">
        <v>10.653370000000001</v>
      </c>
      <c r="BV48" s="386">
        <v>10.615959999999999</v>
      </c>
    </row>
    <row r="49" spans="1:74" s="296" customFormat="1" ht="11.1" customHeight="1" x14ac:dyDescent="0.2">
      <c r="A49" s="119"/>
      <c r="B49" s="294"/>
      <c r="C49" s="295"/>
      <c r="D49" s="295"/>
      <c r="E49" s="295"/>
      <c r="F49" s="295"/>
      <c r="G49" s="295"/>
      <c r="H49" s="295"/>
      <c r="I49" s="295"/>
      <c r="J49" s="295"/>
      <c r="K49" s="295"/>
      <c r="L49" s="295"/>
      <c r="M49" s="295"/>
      <c r="N49" s="295"/>
      <c r="O49" s="295"/>
      <c r="P49" s="295"/>
      <c r="Q49" s="295"/>
      <c r="R49" s="295"/>
      <c r="S49" s="295"/>
      <c r="T49" s="295"/>
      <c r="U49" s="295"/>
      <c r="V49" s="295"/>
      <c r="W49" s="295"/>
      <c r="X49" s="295"/>
      <c r="Y49" s="295"/>
      <c r="Z49" s="295"/>
      <c r="AA49" s="295"/>
      <c r="AB49" s="295"/>
      <c r="AC49" s="295"/>
      <c r="AD49" s="295"/>
      <c r="AE49" s="295"/>
      <c r="AF49" s="295"/>
      <c r="AG49" s="295"/>
      <c r="AH49" s="295"/>
      <c r="AI49" s="295"/>
      <c r="AJ49" s="295"/>
      <c r="AK49" s="295"/>
      <c r="AL49" s="295"/>
      <c r="AM49" s="295"/>
      <c r="AN49" s="295"/>
      <c r="AO49" s="295"/>
      <c r="AP49" s="295"/>
      <c r="AQ49" s="295"/>
      <c r="AR49" s="295"/>
      <c r="AS49" s="295"/>
      <c r="AT49" s="295"/>
      <c r="AU49" s="295"/>
      <c r="AV49" s="295"/>
      <c r="AW49" s="295"/>
      <c r="AX49" s="295"/>
      <c r="AY49" s="366"/>
      <c r="AZ49" s="366"/>
      <c r="BA49" s="366"/>
      <c r="BB49" s="366"/>
      <c r="BC49" s="366"/>
      <c r="BD49" s="295"/>
      <c r="BE49" s="295"/>
      <c r="BF49" s="295"/>
      <c r="BG49" s="366"/>
      <c r="BH49" s="366"/>
      <c r="BI49" s="366"/>
      <c r="BJ49" s="366"/>
      <c r="BK49" s="366"/>
      <c r="BL49" s="366"/>
      <c r="BM49" s="366"/>
      <c r="BN49" s="366"/>
      <c r="BO49" s="366"/>
      <c r="BP49" s="366"/>
      <c r="BQ49" s="366"/>
      <c r="BR49" s="366"/>
      <c r="BS49" s="366"/>
      <c r="BT49" s="366"/>
      <c r="BU49" s="366"/>
      <c r="BV49" s="366"/>
    </row>
    <row r="50" spans="1:74" s="296" customFormat="1" ht="12" customHeight="1" x14ac:dyDescent="0.2">
      <c r="A50" s="119"/>
      <c r="B50" s="800" t="s">
        <v>1018</v>
      </c>
      <c r="C50" s="801"/>
      <c r="D50" s="801"/>
      <c r="E50" s="801"/>
      <c r="F50" s="801"/>
      <c r="G50" s="801"/>
      <c r="H50" s="801"/>
      <c r="I50" s="801"/>
      <c r="J50" s="801"/>
      <c r="K50" s="801"/>
      <c r="L50" s="801"/>
      <c r="M50" s="801"/>
      <c r="N50" s="801"/>
      <c r="O50" s="801"/>
      <c r="P50" s="801"/>
      <c r="Q50" s="801"/>
      <c r="AY50" s="515"/>
      <c r="AZ50" s="515"/>
      <c r="BA50" s="515"/>
      <c r="BB50" s="515"/>
      <c r="BC50" s="515"/>
      <c r="BD50" s="693"/>
      <c r="BE50" s="693"/>
      <c r="BF50" s="693"/>
      <c r="BG50" s="515"/>
      <c r="BH50" s="515"/>
      <c r="BI50" s="515"/>
      <c r="BJ50" s="515"/>
    </row>
    <row r="51" spans="1:74" s="296" customFormat="1" ht="12" customHeight="1" x14ac:dyDescent="0.2">
      <c r="A51" s="119"/>
      <c r="B51" s="809" t="s">
        <v>139</v>
      </c>
      <c r="C51" s="801"/>
      <c r="D51" s="801"/>
      <c r="E51" s="801"/>
      <c r="F51" s="801"/>
      <c r="G51" s="801"/>
      <c r="H51" s="801"/>
      <c r="I51" s="801"/>
      <c r="J51" s="801"/>
      <c r="K51" s="801"/>
      <c r="L51" s="801"/>
      <c r="M51" s="801"/>
      <c r="N51" s="801"/>
      <c r="O51" s="801"/>
      <c r="P51" s="801"/>
      <c r="Q51" s="801"/>
      <c r="AY51" s="515"/>
      <c r="AZ51" s="515"/>
      <c r="BA51" s="515"/>
      <c r="BB51" s="515"/>
      <c r="BC51" s="515"/>
      <c r="BD51" s="693"/>
      <c r="BE51" s="693"/>
      <c r="BF51" s="693"/>
      <c r="BG51" s="515"/>
      <c r="BH51" s="515"/>
      <c r="BI51" s="515"/>
      <c r="BJ51" s="515"/>
    </row>
    <row r="52" spans="1:74" s="465" customFormat="1" ht="12" customHeight="1" x14ac:dyDescent="0.2">
      <c r="A52" s="464"/>
      <c r="B52" s="863" t="s">
        <v>1094</v>
      </c>
      <c r="C52" s="819"/>
      <c r="D52" s="819"/>
      <c r="E52" s="819"/>
      <c r="F52" s="819"/>
      <c r="G52" s="819"/>
      <c r="H52" s="819"/>
      <c r="I52" s="819"/>
      <c r="J52" s="819"/>
      <c r="K52" s="819"/>
      <c r="L52" s="819"/>
      <c r="M52" s="819"/>
      <c r="N52" s="819"/>
      <c r="O52" s="819"/>
      <c r="P52" s="819"/>
      <c r="Q52" s="819"/>
      <c r="AY52" s="516"/>
      <c r="AZ52" s="516"/>
      <c r="BA52" s="516"/>
      <c r="BB52" s="516"/>
      <c r="BC52" s="516"/>
      <c r="BD52" s="694"/>
      <c r="BE52" s="694"/>
      <c r="BF52" s="694"/>
      <c r="BG52" s="516"/>
      <c r="BH52" s="516"/>
      <c r="BI52" s="516"/>
      <c r="BJ52" s="516"/>
    </row>
    <row r="53" spans="1:74" s="465" customFormat="1" ht="12" customHeight="1" x14ac:dyDescent="0.2">
      <c r="A53" s="466"/>
      <c r="B53" s="822" t="s">
        <v>1043</v>
      </c>
      <c r="C53" s="823"/>
      <c r="D53" s="823"/>
      <c r="E53" s="823"/>
      <c r="F53" s="823"/>
      <c r="G53" s="823"/>
      <c r="H53" s="823"/>
      <c r="I53" s="823"/>
      <c r="J53" s="823"/>
      <c r="K53" s="823"/>
      <c r="L53" s="823"/>
      <c r="M53" s="823"/>
      <c r="N53" s="823"/>
      <c r="O53" s="823"/>
      <c r="P53" s="823"/>
      <c r="Q53" s="819"/>
      <c r="AY53" s="516"/>
      <c r="AZ53" s="516"/>
      <c r="BA53" s="516"/>
      <c r="BB53" s="516"/>
      <c r="BC53" s="516"/>
      <c r="BD53" s="694"/>
      <c r="BE53" s="694"/>
      <c r="BF53" s="694"/>
      <c r="BG53" s="516"/>
      <c r="BH53" s="516"/>
      <c r="BI53" s="516"/>
      <c r="BJ53" s="516"/>
    </row>
    <row r="54" spans="1:74" s="465" customFormat="1" ht="12" customHeight="1" x14ac:dyDescent="0.2">
      <c r="A54" s="466"/>
      <c r="B54" s="817" t="s">
        <v>1082</v>
      </c>
      <c r="C54" s="823"/>
      <c r="D54" s="823"/>
      <c r="E54" s="823"/>
      <c r="F54" s="823"/>
      <c r="G54" s="823"/>
      <c r="H54" s="823"/>
      <c r="I54" s="823"/>
      <c r="J54" s="823"/>
      <c r="K54" s="823"/>
      <c r="L54" s="823"/>
      <c r="M54" s="823"/>
      <c r="N54" s="823"/>
      <c r="O54" s="823"/>
      <c r="P54" s="823"/>
      <c r="Q54" s="819"/>
      <c r="AY54" s="516"/>
      <c r="AZ54" s="516"/>
      <c r="BA54" s="516"/>
      <c r="BB54" s="516"/>
      <c r="BC54" s="516"/>
      <c r="BD54" s="694"/>
      <c r="BE54" s="694"/>
      <c r="BF54" s="694"/>
      <c r="BG54" s="516"/>
      <c r="BH54" s="516"/>
      <c r="BI54" s="516"/>
      <c r="BJ54" s="516"/>
    </row>
    <row r="55" spans="1:74" s="465" customFormat="1" ht="12" customHeight="1" x14ac:dyDescent="0.2">
      <c r="A55" s="466"/>
      <c r="B55" s="848" t="s">
        <v>1083</v>
      </c>
      <c r="C55" s="819"/>
      <c r="D55" s="819"/>
      <c r="E55" s="819"/>
      <c r="F55" s="819"/>
      <c r="G55" s="819"/>
      <c r="H55" s="819"/>
      <c r="I55" s="819"/>
      <c r="J55" s="819"/>
      <c r="K55" s="819"/>
      <c r="L55" s="819"/>
      <c r="M55" s="819"/>
      <c r="N55" s="819"/>
      <c r="O55" s="819"/>
      <c r="P55" s="819"/>
      <c r="Q55" s="819"/>
      <c r="AY55" s="516"/>
      <c r="AZ55" s="516"/>
      <c r="BA55" s="516"/>
      <c r="BB55" s="516"/>
      <c r="BC55" s="516"/>
      <c r="BD55" s="694"/>
      <c r="BE55" s="694"/>
      <c r="BF55" s="694"/>
      <c r="BG55" s="516"/>
      <c r="BH55" s="516"/>
      <c r="BI55" s="516"/>
      <c r="BJ55" s="516"/>
    </row>
    <row r="56" spans="1:74" s="465" customFormat="1" ht="22.35" customHeight="1" x14ac:dyDescent="0.2">
      <c r="A56" s="466"/>
      <c r="B56" s="822" t="s">
        <v>1090</v>
      </c>
      <c r="C56" s="823"/>
      <c r="D56" s="823"/>
      <c r="E56" s="823"/>
      <c r="F56" s="823"/>
      <c r="G56" s="823"/>
      <c r="H56" s="823"/>
      <c r="I56" s="823"/>
      <c r="J56" s="823"/>
      <c r="K56" s="823"/>
      <c r="L56" s="823"/>
      <c r="M56" s="823"/>
      <c r="N56" s="823"/>
      <c r="O56" s="823"/>
      <c r="P56" s="823"/>
      <c r="Q56" s="819"/>
      <c r="AY56" s="516"/>
      <c r="AZ56" s="516"/>
      <c r="BA56" s="516"/>
      <c r="BB56" s="516"/>
      <c r="BC56" s="516"/>
      <c r="BD56" s="694"/>
      <c r="BE56" s="694"/>
      <c r="BF56" s="694"/>
      <c r="BG56" s="516"/>
      <c r="BH56" s="516"/>
      <c r="BI56" s="516"/>
      <c r="BJ56" s="516"/>
    </row>
    <row r="57" spans="1:74" s="465" customFormat="1" ht="12" customHeight="1" x14ac:dyDescent="0.2">
      <c r="A57" s="466"/>
      <c r="B57" s="817" t="s">
        <v>1047</v>
      </c>
      <c r="C57" s="818"/>
      <c r="D57" s="818"/>
      <c r="E57" s="818"/>
      <c r="F57" s="818"/>
      <c r="G57" s="818"/>
      <c r="H57" s="818"/>
      <c r="I57" s="818"/>
      <c r="J57" s="818"/>
      <c r="K57" s="818"/>
      <c r="L57" s="818"/>
      <c r="M57" s="818"/>
      <c r="N57" s="818"/>
      <c r="O57" s="818"/>
      <c r="P57" s="818"/>
      <c r="Q57" s="819"/>
      <c r="AY57" s="516"/>
      <c r="AZ57" s="516"/>
      <c r="BA57" s="516"/>
      <c r="BB57" s="516"/>
      <c r="BC57" s="516"/>
      <c r="BD57" s="694"/>
      <c r="BE57" s="694"/>
      <c r="BF57" s="694"/>
      <c r="BG57" s="516"/>
      <c r="BH57" s="516"/>
      <c r="BI57" s="516"/>
      <c r="BJ57" s="516"/>
    </row>
    <row r="58" spans="1:74" s="461" customFormat="1" ht="12" customHeight="1" x14ac:dyDescent="0.2">
      <c r="A58" s="436"/>
      <c r="B58" s="831" t="s">
        <v>1156</v>
      </c>
      <c r="C58" s="819"/>
      <c r="D58" s="819"/>
      <c r="E58" s="819"/>
      <c r="F58" s="819"/>
      <c r="G58" s="819"/>
      <c r="H58" s="819"/>
      <c r="I58" s="819"/>
      <c r="J58" s="819"/>
      <c r="K58" s="819"/>
      <c r="L58" s="819"/>
      <c r="M58" s="819"/>
      <c r="N58" s="819"/>
      <c r="O58" s="819"/>
      <c r="P58" s="819"/>
      <c r="Q58" s="819"/>
      <c r="AY58" s="514"/>
      <c r="AZ58" s="514"/>
      <c r="BA58" s="514"/>
      <c r="BB58" s="514"/>
      <c r="BC58" s="514"/>
      <c r="BD58" s="687"/>
      <c r="BE58" s="687"/>
      <c r="BF58" s="687"/>
      <c r="BG58" s="514"/>
      <c r="BH58" s="514"/>
      <c r="BI58" s="514"/>
      <c r="BJ58" s="514"/>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7"/>
      <c r="AZ59" s="367"/>
      <c r="BA59" s="367"/>
      <c r="BB59" s="367"/>
      <c r="BC59" s="367"/>
      <c r="BD59" s="695"/>
      <c r="BE59" s="695"/>
      <c r="BF59" s="695"/>
      <c r="BG59" s="367"/>
      <c r="BH59" s="367"/>
      <c r="BI59" s="367"/>
      <c r="BJ59" s="367"/>
      <c r="BK59" s="367"/>
      <c r="BL59" s="367"/>
      <c r="BM59" s="367"/>
      <c r="BN59" s="367"/>
      <c r="BO59" s="367"/>
      <c r="BP59" s="367"/>
      <c r="BQ59" s="367"/>
      <c r="BR59" s="367"/>
      <c r="BS59" s="367"/>
      <c r="BT59" s="367"/>
      <c r="BU59" s="367"/>
      <c r="BV59" s="367"/>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7"/>
      <c r="AZ60" s="367"/>
      <c r="BA60" s="367"/>
      <c r="BB60" s="367"/>
      <c r="BC60" s="367"/>
      <c r="BD60" s="695"/>
      <c r="BE60" s="695"/>
      <c r="BF60" s="695"/>
      <c r="BG60" s="367"/>
      <c r="BH60" s="367"/>
      <c r="BI60" s="367"/>
      <c r="BJ60" s="367"/>
      <c r="BK60" s="367"/>
      <c r="BL60" s="367"/>
      <c r="BM60" s="367"/>
      <c r="BN60" s="367"/>
      <c r="BO60" s="367"/>
      <c r="BP60" s="367"/>
      <c r="BQ60" s="367"/>
      <c r="BR60" s="367"/>
      <c r="BS60" s="367"/>
      <c r="BT60" s="367"/>
      <c r="BU60" s="367"/>
      <c r="BV60" s="367"/>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7"/>
      <c r="AZ61" s="367"/>
      <c r="BA61" s="367"/>
      <c r="BB61" s="367"/>
      <c r="BC61" s="367"/>
      <c r="BD61" s="695"/>
      <c r="BE61" s="695"/>
      <c r="BF61" s="695"/>
      <c r="BG61" s="367"/>
      <c r="BH61" s="367"/>
      <c r="BI61" s="367"/>
      <c r="BJ61" s="367"/>
      <c r="BK61" s="367"/>
      <c r="BL61" s="367"/>
      <c r="BM61" s="367"/>
      <c r="BN61" s="367"/>
      <c r="BO61" s="367"/>
      <c r="BP61" s="367"/>
      <c r="BQ61" s="367"/>
      <c r="BR61" s="367"/>
      <c r="BS61" s="367"/>
      <c r="BT61" s="367"/>
      <c r="BU61" s="367"/>
      <c r="BV61" s="367"/>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7"/>
      <c r="AZ62" s="367"/>
      <c r="BA62" s="367"/>
      <c r="BB62" s="367"/>
      <c r="BC62" s="367"/>
      <c r="BD62" s="695"/>
      <c r="BE62" s="695"/>
      <c r="BF62" s="695"/>
      <c r="BG62" s="367"/>
      <c r="BH62" s="367"/>
      <c r="BI62" s="367"/>
      <c r="BJ62" s="367"/>
      <c r="BK62" s="367"/>
      <c r="BL62" s="367"/>
      <c r="BM62" s="367"/>
      <c r="BN62" s="367"/>
      <c r="BO62" s="367"/>
      <c r="BP62" s="367"/>
      <c r="BQ62" s="367"/>
      <c r="BR62" s="367"/>
      <c r="BS62" s="367"/>
      <c r="BT62" s="367"/>
      <c r="BU62" s="367"/>
      <c r="BV62" s="367"/>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7"/>
      <c r="AZ63" s="367"/>
      <c r="BA63" s="367"/>
      <c r="BB63" s="367"/>
      <c r="BC63" s="367"/>
      <c r="BD63" s="695"/>
      <c r="BE63" s="695"/>
      <c r="BF63" s="695"/>
      <c r="BG63" s="367"/>
      <c r="BH63" s="367"/>
      <c r="BI63" s="367"/>
      <c r="BJ63" s="367"/>
      <c r="BK63" s="367"/>
      <c r="BL63" s="367"/>
      <c r="BM63" s="367"/>
      <c r="BN63" s="367"/>
      <c r="BO63" s="367"/>
      <c r="BP63" s="367"/>
      <c r="BQ63" s="367"/>
      <c r="BR63" s="367"/>
      <c r="BS63" s="367"/>
      <c r="BT63" s="367"/>
      <c r="BU63" s="367"/>
      <c r="BV63" s="367"/>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7"/>
      <c r="AZ64" s="367"/>
      <c r="BA64" s="367"/>
      <c r="BB64" s="367"/>
      <c r="BC64" s="367"/>
      <c r="BD64" s="695"/>
      <c r="BE64" s="695"/>
      <c r="BF64" s="695"/>
      <c r="BG64" s="367"/>
      <c r="BH64" s="367"/>
      <c r="BI64" s="367"/>
      <c r="BJ64" s="367"/>
      <c r="BK64" s="367"/>
      <c r="BL64" s="367"/>
      <c r="BM64" s="367"/>
      <c r="BN64" s="367"/>
      <c r="BO64" s="367"/>
      <c r="BP64" s="367"/>
      <c r="BQ64" s="367"/>
      <c r="BR64" s="367"/>
      <c r="BS64" s="367"/>
      <c r="BT64" s="367"/>
      <c r="BU64" s="367"/>
      <c r="BV64" s="367"/>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7"/>
      <c r="AZ65" s="367"/>
      <c r="BA65" s="367"/>
      <c r="BB65" s="367"/>
      <c r="BC65" s="367"/>
      <c r="BD65" s="695"/>
      <c r="BE65" s="695"/>
      <c r="BF65" s="695"/>
      <c r="BG65" s="367"/>
      <c r="BH65" s="367"/>
      <c r="BI65" s="367"/>
      <c r="BJ65" s="367"/>
      <c r="BK65" s="367"/>
      <c r="BL65" s="367"/>
      <c r="BM65" s="367"/>
      <c r="BN65" s="367"/>
      <c r="BO65" s="367"/>
      <c r="BP65" s="367"/>
      <c r="BQ65" s="367"/>
      <c r="BR65" s="367"/>
      <c r="BS65" s="367"/>
      <c r="BT65" s="367"/>
      <c r="BU65" s="367"/>
      <c r="BV65" s="367"/>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7"/>
      <c r="AZ66" s="367"/>
      <c r="BA66" s="367"/>
      <c r="BB66" s="367"/>
      <c r="BC66" s="367"/>
      <c r="BD66" s="695"/>
      <c r="BE66" s="695"/>
      <c r="BF66" s="695"/>
      <c r="BG66" s="367"/>
      <c r="BH66" s="367"/>
      <c r="BI66" s="367"/>
      <c r="BJ66" s="367"/>
      <c r="BK66" s="367"/>
      <c r="BL66" s="367"/>
      <c r="BM66" s="367"/>
      <c r="BN66" s="367"/>
      <c r="BO66" s="367"/>
      <c r="BP66" s="367"/>
      <c r="BQ66" s="367"/>
      <c r="BR66" s="367"/>
      <c r="BS66" s="367"/>
      <c r="BT66" s="367"/>
      <c r="BU66" s="367"/>
      <c r="BV66" s="367"/>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7"/>
      <c r="AZ67" s="367"/>
      <c r="BA67" s="367"/>
      <c r="BB67" s="367"/>
      <c r="BC67" s="367"/>
      <c r="BD67" s="695"/>
      <c r="BE67" s="695"/>
      <c r="BF67" s="695"/>
      <c r="BG67" s="367"/>
      <c r="BH67" s="367"/>
      <c r="BI67" s="367"/>
      <c r="BJ67" s="367"/>
      <c r="BK67" s="367"/>
      <c r="BL67" s="367"/>
      <c r="BM67" s="367"/>
      <c r="BN67" s="367"/>
      <c r="BO67" s="367"/>
      <c r="BP67" s="367"/>
      <c r="BQ67" s="367"/>
      <c r="BR67" s="367"/>
      <c r="BS67" s="367"/>
      <c r="BT67" s="367"/>
      <c r="BU67" s="367"/>
      <c r="BV67" s="367"/>
    </row>
    <row r="68" spans="1:74" x14ac:dyDescent="0.2">
      <c r="BK68" s="368"/>
      <c r="BL68" s="368"/>
      <c r="BM68" s="368"/>
      <c r="BN68" s="368"/>
      <c r="BO68" s="368"/>
      <c r="BP68" s="368"/>
      <c r="BQ68" s="368"/>
      <c r="BR68" s="368"/>
      <c r="BS68" s="368"/>
      <c r="BT68" s="368"/>
      <c r="BU68" s="368"/>
      <c r="BV68" s="368"/>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7"/>
      <c r="AZ69" s="367"/>
      <c r="BA69" s="367"/>
      <c r="BB69" s="367"/>
      <c r="BC69" s="367"/>
      <c r="BD69" s="695"/>
      <c r="BE69" s="695"/>
      <c r="BF69" s="695"/>
      <c r="BG69" s="367"/>
      <c r="BH69" s="367"/>
      <c r="BI69" s="367"/>
      <c r="BJ69" s="367"/>
      <c r="BK69" s="367"/>
      <c r="BL69" s="367"/>
      <c r="BM69" s="367"/>
      <c r="BN69" s="367"/>
      <c r="BO69" s="367"/>
      <c r="BP69" s="367"/>
      <c r="BQ69" s="367"/>
      <c r="BR69" s="367"/>
      <c r="BS69" s="367"/>
      <c r="BT69" s="367"/>
      <c r="BU69" s="367"/>
      <c r="BV69" s="367"/>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7"/>
      <c r="AZ70" s="367"/>
      <c r="BA70" s="367"/>
      <c r="BB70" s="367"/>
      <c r="BC70" s="367"/>
      <c r="BD70" s="695"/>
      <c r="BE70" s="695"/>
      <c r="BF70" s="695"/>
      <c r="BG70" s="367"/>
      <c r="BH70" s="367"/>
      <c r="BI70" s="367"/>
      <c r="BJ70" s="367"/>
      <c r="BK70" s="367"/>
      <c r="BL70" s="367"/>
      <c r="BM70" s="367"/>
      <c r="BN70" s="367"/>
      <c r="BO70" s="367"/>
      <c r="BP70" s="367"/>
      <c r="BQ70" s="367"/>
      <c r="BR70" s="367"/>
      <c r="BS70" s="367"/>
      <c r="BT70" s="367"/>
      <c r="BU70" s="367"/>
      <c r="BV70" s="367"/>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7"/>
      <c r="AZ71" s="367"/>
      <c r="BA71" s="367"/>
      <c r="BB71" s="367"/>
      <c r="BC71" s="367"/>
      <c r="BD71" s="695"/>
      <c r="BE71" s="695"/>
      <c r="BF71" s="695"/>
      <c r="BG71" s="367"/>
      <c r="BH71" s="367"/>
      <c r="BI71" s="367"/>
      <c r="BJ71" s="367"/>
      <c r="BK71" s="367"/>
      <c r="BL71" s="367"/>
      <c r="BM71" s="367"/>
      <c r="BN71" s="367"/>
      <c r="BO71" s="367"/>
      <c r="BP71" s="367"/>
      <c r="BQ71" s="367"/>
      <c r="BR71" s="367"/>
      <c r="BS71" s="367"/>
      <c r="BT71" s="367"/>
      <c r="BU71" s="367"/>
      <c r="BV71" s="367"/>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7"/>
      <c r="AZ72" s="367"/>
      <c r="BA72" s="367"/>
      <c r="BB72" s="367"/>
      <c r="BC72" s="367"/>
      <c r="BD72" s="695"/>
      <c r="BE72" s="695"/>
      <c r="BF72" s="695"/>
      <c r="BG72" s="367"/>
      <c r="BH72" s="367"/>
      <c r="BI72" s="367"/>
      <c r="BJ72" s="367"/>
      <c r="BK72" s="367"/>
      <c r="BL72" s="367"/>
      <c r="BM72" s="367"/>
      <c r="BN72" s="367"/>
      <c r="BO72" s="367"/>
      <c r="BP72" s="367"/>
      <c r="BQ72" s="367"/>
      <c r="BR72" s="367"/>
      <c r="BS72" s="367"/>
      <c r="BT72" s="367"/>
      <c r="BU72" s="367"/>
      <c r="BV72" s="367"/>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7"/>
      <c r="AZ73" s="367"/>
      <c r="BA73" s="367"/>
      <c r="BB73" s="367"/>
      <c r="BC73" s="367"/>
      <c r="BD73" s="695"/>
      <c r="BE73" s="695"/>
      <c r="BF73" s="695"/>
      <c r="BG73" s="367"/>
      <c r="BH73" s="367"/>
      <c r="BI73" s="367"/>
      <c r="BJ73" s="367"/>
      <c r="BK73" s="367"/>
      <c r="BL73" s="367"/>
      <c r="BM73" s="367"/>
      <c r="BN73" s="367"/>
      <c r="BO73" s="367"/>
      <c r="BP73" s="367"/>
      <c r="BQ73" s="367"/>
      <c r="BR73" s="367"/>
      <c r="BS73" s="367"/>
      <c r="BT73" s="367"/>
      <c r="BU73" s="367"/>
      <c r="BV73" s="367"/>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7"/>
      <c r="AZ74" s="367"/>
      <c r="BA74" s="367"/>
      <c r="BB74" s="367"/>
      <c r="BC74" s="367"/>
      <c r="BD74" s="695"/>
      <c r="BE74" s="695"/>
      <c r="BF74" s="695"/>
      <c r="BG74" s="367"/>
      <c r="BH74" s="367"/>
      <c r="BI74" s="367"/>
      <c r="BJ74" s="367"/>
      <c r="BK74" s="367"/>
      <c r="BL74" s="367"/>
      <c r="BM74" s="367"/>
      <c r="BN74" s="367"/>
      <c r="BO74" s="367"/>
      <c r="BP74" s="367"/>
      <c r="BQ74" s="367"/>
      <c r="BR74" s="367"/>
      <c r="BS74" s="367"/>
      <c r="BT74" s="367"/>
      <c r="BU74" s="367"/>
      <c r="BV74" s="367"/>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7"/>
      <c r="AZ75" s="367"/>
      <c r="BA75" s="367"/>
      <c r="BB75" s="367"/>
      <c r="BC75" s="367"/>
      <c r="BD75" s="695"/>
      <c r="BE75" s="695"/>
      <c r="BF75" s="695"/>
      <c r="BG75" s="367"/>
      <c r="BH75" s="367"/>
      <c r="BI75" s="367"/>
      <c r="BJ75" s="367"/>
      <c r="BK75" s="367"/>
      <c r="BL75" s="367"/>
      <c r="BM75" s="367"/>
      <c r="BN75" s="367"/>
      <c r="BO75" s="367"/>
      <c r="BP75" s="367"/>
      <c r="BQ75" s="367"/>
      <c r="BR75" s="367"/>
      <c r="BS75" s="367"/>
      <c r="BT75" s="367"/>
      <c r="BU75" s="367"/>
      <c r="BV75" s="367"/>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7"/>
      <c r="AZ76" s="367"/>
      <c r="BA76" s="367"/>
      <c r="BB76" s="367"/>
      <c r="BC76" s="367"/>
      <c r="BD76" s="695"/>
      <c r="BE76" s="695"/>
      <c r="BF76" s="695"/>
      <c r="BG76" s="367"/>
      <c r="BH76" s="367"/>
      <c r="BI76" s="367"/>
      <c r="BJ76" s="367"/>
      <c r="BK76" s="367"/>
      <c r="BL76" s="367"/>
      <c r="BM76" s="367"/>
      <c r="BN76" s="367"/>
      <c r="BO76" s="367"/>
      <c r="BP76" s="367"/>
      <c r="BQ76" s="367"/>
      <c r="BR76" s="367"/>
      <c r="BS76" s="367"/>
      <c r="BT76" s="367"/>
      <c r="BU76" s="367"/>
      <c r="BV76" s="367"/>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7"/>
      <c r="AZ77" s="367"/>
      <c r="BA77" s="367"/>
      <c r="BB77" s="367"/>
      <c r="BC77" s="367"/>
      <c r="BD77" s="695"/>
      <c r="BE77" s="695"/>
      <c r="BF77" s="695"/>
      <c r="BG77" s="367"/>
      <c r="BH77" s="367"/>
      <c r="BI77" s="367"/>
      <c r="BJ77" s="367"/>
      <c r="BK77" s="367"/>
      <c r="BL77" s="367"/>
      <c r="BM77" s="367"/>
      <c r="BN77" s="367"/>
      <c r="BO77" s="367"/>
      <c r="BP77" s="367"/>
      <c r="BQ77" s="367"/>
      <c r="BR77" s="367"/>
      <c r="BS77" s="367"/>
      <c r="BT77" s="367"/>
      <c r="BU77" s="367"/>
      <c r="BV77" s="367"/>
    </row>
    <row r="78" spans="1:74" x14ac:dyDescent="0.2">
      <c r="BK78" s="368"/>
      <c r="BL78" s="368"/>
      <c r="BM78" s="368"/>
      <c r="BN78" s="368"/>
      <c r="BO78" s="368"/>
      <c r="BP78" s="368"/>
      <c r="BQ78" s="368"/>
      <c r="BR78" s="368"/>
      <c r="BS78" s="368"/>
      <c r="BT78" s="368"/>
      <c r="BU78" s="368"/>
      <c r="BV78" s="368"/>
    </row>
    <row r="79" spans="1:74" x14ac:dyDescent="0.2">
      <c r="BK79" s="368"/>
      <c r="BL79" s="368"/>
      <c r="BM79" s="368"/>
      <c r="BN79" s="368"/>
      <c r="BO79" s="368"/>
      <c r="BP79" s="368"/>
      <c r="BQ79" s="368"/>
      <c r="BR79" s="368"/>
      <c r="BS79" s="368"/>
      <c r="BT79" s="368"/>
      <c r="BU79" s="368"/>
      <c r="BV79" s="368"/>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69"/>
      <c r="AZ80" s="369"/>
      <c r="BA80" s="369"/>
      <c r="BB80" s="369"/>
      <c r="BC80" s="369"/>
      <c r="BD80" s="696"/>
      <c r="BE80" s="696"/>
      <c r="BF80" s="696"/>
      <c r="BG80" s="369"/>
      <c r="BH80" s="369"/>
      <c r="BI80" s="369"/>
      <c r="BJ80" s="369"/>
      <c r="BK80" s="369"/>
      <c r="BL80" s="369"/>
      <c r="BM80" s="369"/>
      <c r="BN80" s="369"/>
      <c r="BO80" s="369"/>
      <c r="BP80" s="369"/>
      <c r="BQ80" s="369"/>
      <c r="BR80" s="369"/>
      <c r="BS80" s="369"/>
      <c r="BT80" s="369"/>
      <c r="BU80" s="369"/>
      <c r="BV80" s="369"/>
    </row>
    <row r="81" spans="3:74" x14ac:dyDescent="0.2">
      <c r="BK81" s="368"/>
      <c r="BL81" s="368"/>
      <c r="BM81" s="368"/>
      <c r="BN81" s="368"/>
      <c r="BO81" s="368"/>
      <c r="BP81" s="368"/>
      <c r="BQ81" s="368"/>
      <c r="BR81" s="368"/>
      <c r="BS81" s="368"/>
      <c r="BT81" s="368"/>
      <c r="BU81" s="368"/>
      <c r="BV81" s="368"/>
    </row>
    <row r="82" spans="3:74" x14ac:dyDescent="0.2">
      <c r="BK82" s="368"/>
      <c r="BL82" s="368"/>
      <c r="BM82" s="368"/>
      <c r="BN82" s="368"/>
      <c r="BO82" s="368"/>
      <c r="BP82" s="368"/>
      <c r="BQ82" s="368"/>
      <c r="BR82" s="368"/>
      <c r="BS82" s="368"/>
      <c r="BT82" s="368"/>
      <c r="BU82" s="368"/>
      <c r="BV82" s="368"/>
    </row>
    <row r="83" spans="3:74" x14ac:dyDescent="0.2">
      <c r="BK83" s="368"/>
      <c r="BL83" s="368"/>
      <c r="BM83" s="368"/>
      <c r="BN83" s="368"/>
      <c r="BO83" s="368"/>
      <c r="BP83" s="368"/>
      <c r="BQ83" s="368"/>
      <c r="BR83" s="368"/>
      <c r="BS83" s="368"/>
      <c r="BT83" s="368"/>
      <c r="BU83" s="368"/>
      <c r="BV83" s="368"/>
    </row>
    <row r="84" spans="3:74" x14ac:dyDescent="0.2">
      <c r="BK84" s="368"/>
      <c r="BL84" s="368"/>
      <c r="BM84" s="368"/>
      <c r="BN84" s="368"/>
      <c r="BO84" s="368"/>
      <c r="BP84" s="368"/>
      <c r="BQ84" s="368"/>
      <c r="BR84" s="368"/>
      <c r="BS84" s="368"/>
      <c r="BT84" s="368"/>
      <c r="BU84" s="368"/>
      <c r="BV84" s="368"/>
    </row>
    <row r="85" spans="3:74" x14ac:dyDescent="0.2">
      <c r="BK85" s="368"/>
      <c r="BL85" s="368"/>
      <c r="BM85" s="368"/>
      <c r="BN85" s="368"/>
      <c r="BO85" s="368"/>
      <c r="BP85" s="368"/>
      <c r="BQ85" s="368"/>
      <c r="BR85" s="368"/>
      <c r="BS85" s="368"/>
      <c r="BT85" s="368"/>
      <c r="BU85" s="368"/>
      <c r="BV85" s="368"/>
    </row>
    <row r="86" spans="3:74" x14ac:dyDescent="0.2">
      <c r="BK86" s="368"/>
      <c r="BL86" s="368"/>
      <c r="BM86" s="368"/>
      <c r="BN86" s="368"/>
      <c r="BO86" s="368"/>
      <c r="BP86" s="368"/>
      <c r="BQ86" s="368"/>
      <c r="BR86" s="368"/>
      <c r="BS86" s="368"/>
      <c r="BT86" s="368"/>
      <c r="BU86" s="368"/>
      <c r="BV86" s="368"/>
    </row>
    <row r="87" spans="3:74" x14ac:dyDescent="0.2">
      <c r="BK87" s="368"/>
      <c r="BL87" s="368"/>
      <c r="BM87" s="368"/>
      <c r="BN87" s="368"/>
      <c r="BO87" s="368"/>
      <c r="BP87" s="368"/>
      <c r="BQ87" s="368"/>
      <c r="BR87" s="368"/>
      <c r="BS87" s="368"/>
      <c r="BT87" s="368"/>
      <c r="BU87" s="368"/>
      <c r="BV87" s="368"/>
    </row>
    <row r="88" spans="3:74" x14ac:dyDescent="0.2">
      <c r="BK88" s="368"/>
      <c r="BL88" s="368"/>
      <c r="BM88" s="368"/>
      <c r="BN88" s="368"/>
      <c r="BO88" s="368"/>
      <c r="BP88" s="368"/>
      <c r="BQ88" s="368"/>
      <c r="BR88" s="368"/>
      <c r="BS88" s="368"/>
      <c r="BT88" s="368"/>
      <c r="BU88" s="368"/>
      <c r="BV88" s="368"/>
    </row>
    <row r="89" spans="3:74" x14ac:dyDescent="0.2">
      <c r="BK89" s="368"/>
      <c r="BL89" s="368"/>
      <c r="BM89" s="368"/>
      <c r="BN89" s="368"/>
      <c r="BO89" s="368"/>
      <c r="BP89" s="368"/>
      <c r="BQ89" s="368"/>
      <c r="BR89" s="368"/>
      <c r="BS89" s="368"/>
      <c r="BT89" s="368"/>
      <c r="BU89" s="368"/>
      <c r="BV89" s="368"/>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0"/>
      <c r="AZ90" s="370"/>
      <c r="BA90" s="370"/>
      <c r="BB90" s="370"/>
      <c r="BC90" s="370"/>
      <c r="BD90" s="697"/>
      <c r="BE90" s="697"/>
      <c r="BF90" s="697"/>
      <c r="BG90" s="370"/>
      <c r="BH90" s="370"/>
      <c r="BI90" s="370"/>
      <c r="BJ90" s="370"/>
      <c r="BK90" s="370"/>
      <c r="BL90" s="370"/>
      <c r="BM90" s="370"/>
      <c r="BN90" s="370"/>
      <c r="BO90" s="370"/>
      <c r="BP90" s="370"/>
      <c r="BQ90" s="370"/>
      <c r="BR90" s="370"/>
      <c r="BS90" s="370"/>
      <c r="BT90" s="370"/>
      <c r="BU90" s="370"/>
      <c r="BV90" s="370"/>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0"/>
      <c r="AZ91" s="370"/>
      <c r="BA91" s="370"/>
      <c r="BB91" s="370"/>
      <c r="BC91" s="370"/>
      <c r="BD91" s="697"/>
      <c r="BE91" s="697"/>
      <c r="BF91" s="697"/>
      <c r="BG91" s="370"/>
      <c r="BH91" s="370"/>
      <c r="BI91" s="370"/>
      <c r="BJ91" s="370"/>
      <c r="BK91" s="370"/>
      <c r="BL91" s="370"/>
      <c r="BM91" s="370"/>
      <c r="BN91" s="370"/>
      <c r="BO91" s="370"/>
      <c r="BP91" s="370"/>
      <c r="BQ91" s="370"/>
      <c r="BR91" s="370"/>
      <c r="BS91" s="370"/>
      <c r="BT91" s="370"/>
      <c r="BU91" s="370"/>
      <c r="BV91" s="370"/>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0"/>
      <c r="AZ92" s="370"/>
      <c r="BA92" s="370"/>
      <c r="BB92" s="370"/>
      <c r="BC92" s="370"/>
      <c r="BD92" s="697"/>
      <c r="BE92" s="697"/>
      <c r="BF92" s="697"/>
      <c r="BG92" s="370"/>
      <c r="BH92" s="370"/>
      <c r="BI92" s="370"/>
      <c r="BJ92" s="370"/>
      <c r="BK92" s="370"/>
      <c r="BL92" s="370"/>
      <c r="BM92" s="370"/>
      <c r="BN92" s="370"/>
      <c r="BO92" s="370"/>
      <c r="BP92" s="370"/>
      <c r="BQ92" s="370"/>
      <c r="BR92" s="370"/>
      <c r="BS92" s="370"/>
      <c r="BT92" s="370"/>
      <c r="BU92" s="370"/>
      <c r="BV92" s="370"/>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0"/>
      <c r="AZ93" s="370"/>
      <c r="BA93" s="370"/>
      <c r="BB93" s="370"/>
      <c r="BC93" s="370"/>
      <c r="BD93" s="697"/>
      <c r="BE93" s="697"/>
      <c r="BF93" s="697"/>
      <c r="BG93" s="370"/>
      <c r="BH93" s="370"/>
      <c r="BI93" s="370"/>
      <c r="BJ93" s="370"/>
      <c r="BK93" s="370"/>
      <c r="BL93" s="370"/>
      <c r="BM93" s="370"/>
      <c r="BN93" s="370"/>
      <c r="BO93" s="370"/>
      <c r="BP93" s="370"/>
      <c r="BQ93" s="370"/>
      <c r="BR93" s="370"/>
      <c r="BS93" s="370"/>
      <c r="BT93" s="370"/>
      <c r="BU93" s="370"/>
      <c r="BV93" s="370"/>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0"/>
      <c r="AZ94" s="370"/>
      <c r="BA94" s="370"/>
      <c r="BB94" s="370"/>
      <c r="BC94" s="370"/>
      <c r="BD94" s="697"/>
      <c r="BE94" s="697"/>
      <c r="BF94" s="697"/>
      <c r="BG94" s="370"/>
      <c r="BH94" s="370"/>
      <c r="BI94" s="370"/>
      <c r="BJ94" s="370"/>
      <c r="BK94" s="370"/>
      <c r="BL94" s="370"/>
      <c r="BM94" s="370"/>
      <c r="BN94" s="370"/>
      <c r="BO94" s="370"/>
      <c r="BP94" s="370"/>
      <c r="BQ94" s="370"/>
      <c r="BR94" s="370"/>
      <c r="BS94" s="370"/>
      <c r="BT94" s="370"/>
      <c r="BU94" s="370"/>
      <c r="BV94" s="370"/>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0"/>
      <c r="AZ95" s="370"/>
      <c r="BA95" s="370"/>
      <c r="BB95" s="370"/>
      <c r="BC95" s="370"/>
      <c r="BD95" s="697"/>
      <c r="BE95" s="697"/>
      <c r="BF95" s="697"/>
      <c r="BG95" s="370"/>
      <c r="BH95" s="370"/>
      <c r="BI95" s="370"/>
      <c r="BJ95" s="370"/>
      <c r="BK95" s="370"/>
      <c r="BL95" s="370"/>
      <c r="BM95" s="370"/>
      <c r="BN95" s="370"/>
      <c r="BO95" s="370"/>
      <c r="BP95" s="370"/>
      <c r="BQ95" s="370"/>
      <c r="BR95" s="370"/>
      <c r="BS95" s="370"/>
      <c r="BT95" s="370"/>
      <c r="BU95" s="370"/>
      <c r="BV95" s="370"/>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0"/>
      <c r="AZ96" s="370"/>
      <c r="BA96" s="370"/>
      <c r="BB96" s="370"/>
      <c r="BC96" s="370"/>
      <c r="BD96" s="697"/>
      <c r="BE96" s="697"/>
      <c r="BF96" s="697"/>
      <c r="BG96" s="370"/>
      <c r="BH96" s="370"/>
      <c r="BI96" s="370"/>
      <c r="BJ96" s="370"/>
      <c r="BK96" s="370"/>
      <c r="BL96" s="370"/>
      <c r="BM96" s="370"/>
      <c r="BN96" s="370"/>
      <c r="BO96" s="370"/>
      <c r="BP96" s="370"/>
      <c r="BQ96" s="370"/>
      <c r="BR96" s="370"/>
      <c r="BS96" s="370"/>
      <c r="BT96" s="370"/>
      <c r="BU96" s="370"/>
      <c r="BV96" s="370"/>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0"/>
      <c r="AZ97" s="370"/>
      <c r="BA97" s="370"/>
      <c r="BB97" s="370"/>
      <c r="BC97" s="370"/>
      <c r="BD97" s="697"/>
      <c r="BE97" s="697"/>
      <c r="BF97" s="697"/>
      <c r="BG97" s="370"/>
      <c r="BH97" s="370"/>
      <c r="BI97" s="370"/>
      <c r="BJ97" s="370"/>
      <c r="BK97" s="370"/>
      <c r="BL97" s="370"/>
      <c r="BM97" s="370"/>
      <c r="BN97" s="370"/>
      <c r="BO97" s="370"/>
      <c r="BP97" s="370"/>
      <c r="BQ97" s="370"/>
      <c r="BR97" s="370"/>
      <c r="BS97" s="370"/>
      <c r="BT97" s="370"/>
      <c r="BU97" s="370"/>
      <c r="BV97" s="370"/>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0"/>
      <c r="AZ98" s="370"/>
      <c r="BA98" s="370"/>
      <c r="BB98" s="370"/>
      <c r="BC98" s="370"/>
      <c r="BD98" s="697"/>
      <c r="BE98" s="697"/>
      <c r="BF98" s="697"/>
      <c r="BG98" s="370"/>
      <c r="BH98" s="370"/>
      <c r="BI98" s="370"/>
      <c r="BJ98" s="370"/>
      <c r="BK98" s="370"/>
      <c r="BL98" s="370"/>
      <c r="BM98" s="370"/>
      <c r="BN98" s="370"/>
      <c r="BO98" s="370"/>
      <c r="BP98" s="370"/>
      <c r="BQ98" s="370"/>
      <c r="BR98" s="370"/>
      <c r="BS98" s="370"/>
      <c r="BT98" s="370"/>
      <c r="BU98" s="370"/>
      <c r="BV98" s="370"/>
    </row>
    <row r="99" spans="3:74" x14ac:dyDescent="0.2">
      <c r="BK99" s="368"/>
      <c r="BL99" s="368"/>
      <c r="BM99" s="368"/>
      <c r="BN99" s="368"/>
      <c r="BO99" s="368"/>
      <c r="BP99" s="368"/>
      <c r="BQ99" s="368"/>
      <c r="BR99" s="368"/>
      <c r="BS99" s="368"/>
      <c r="BT99" s="368"/>
      <c r="BU99" s="368"/>
      <c r="BV99" s="368"/>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1"/>
      <c r="AZ100" s="371"/>
      <c r="BA100" s="371"/>
      <c r="BB100" s="371"/>
      <c r="BC100" s="371"/>
      <c r="BD100" s="698"/>
      <c r="BE100" s="698"/>
      <c r="BF100" s="698"/>
      <c r="BG100" s="371"/>
      <c r="BH100" s="371"/>
      <c r="BI100" s="371"/>
      <c r="BJ100" s="371"/>
      <c r="BK100" s="371"/>
      <c r="BL100" s="371"/>
      <c r="BM100" s="371"/>
      <c r="BN100" s="371"/>
      <c r="BO100" s="371"/>
      <c r="BP100" s="371"/>
      <c r="BQ100" s="371"/>
      <c r="BR100" s="371"/>
      <c r="BS100" s="371"/>
      <c r="BT100" s="371"/>
      <c r="BU100" s="371"/>
      <c r="BV100" s="371"/>
    </row>
    <row r="101" spans="3:74" x14ac:dyDescent="0.2">
      <c r="BK101" s="368"/>
      <c r="BL101" s="368"/>
      <c r="BM101" s="368"/>
      <c r="BN101" s="368"/>
      <c r="BO101" s="368"/>
      <c r="BP101" s="368"/>
      <c r="BQ101" s="368"/>
      <c r="BR101" s="368"/>
      <c r="BS101" s="368"/>
      <c r="BT101" s="368"/>
      <c r="BU101" s="368"/>
      <c r="BV101" s="368"/>
    </row>
    <row r="102" spans="3:74" x14ac:dyDescent="0.2">
      <c r="BK102" s="368"/>
      <c r="BL102" s="368"/>
      <c r="BM102" s="368"/>
      <c r="BN102" s="368"/>
      <c r="BO102" s="368"/>
      <c r="BP102" s="368"/>
      <c r="BQ102" s="368"/>
      <c r="BR102" s="368"/>
      <c r="BS102" s="368"/>
      <c r="BT102" s="368"/>
      <c r="BU102" s="368"/>
      <c r="BV102" s="368"/>
    </row>
    <row r="103" spans="3:74" x14ac:dyDescent="0.2">
      <c r="BK103" s="368"/>
      <c r="BL103" s="368"/>
      <c r="BM103" s="368"/>
      <c r="BN103" s="368"/>
      <c r="BO103" s="368"/>
      <c r="BP103" s="368"/>
      <c r="BQ103" s="368"/>
      <c r="BR103" s="368"/>
      <c r="BS103" s="368"/>
      <c r="BT103" s="368"/>
      <c r="BU103" s="368"/>
      <c r="BV103" s="368"/>
    </row>
    <row r="104" spans="3:74" x14ac:dyDescent="0.2">
      <c r="BK104" s="368"/>
      <c r="BL104" s="368"/>
      <c r="BM104" s="368"/>
      <c r="BN104" s="368"/>
      <c r="BO104" s="368"/>
      <c r="BP104" s="368"/>
      <c r="BQ104" s="368"/>
      <c r="BR104" s="368"/>
      <c r="BS104" s="368"/>
      <c r="BT104" s="368"/>
      <c r="BU104" s="368"/>
      <c r="BV104" s="368"/>
    </row>
    <row r="105" spans="3:74" x14ac:dyDescent="0.2">
      <c r="BK105" s="368"/>
      <c r="BL105" s="368"/>
      <c r="BM105" s="368"/>
      <c r="BN105" s="368"/>
      <c r="BO105" s="368"/>
      <c r="BP105" s="368"/>
      <c r="BQ105" s="368"/>
      <c r="BR105" s="368"/>
      <c r="BS105" s="368"/>
      <c r="BT105" s="368"/>
      <c r="BU105" s="368"/>
      <c r="BV105" s="368"/>
    </row>
    <row r="106" spans="3:74" x14ac:dyDescent="0.2">
      <c r="BK106" s="368"/>
      <c r="BL106" s="368"/>
      <c r="BM106" s="368"/>
      <c r="BN106" s="368"/>
      <c r="BO106" s="368"/>
      <c r="BP106" s="368"/>
      <c r="BQ106" s="368"/>
      <c r="BR106" s="368"/>
      <c r="BS106" s="368"/>
      <c r="BT106" s="368"/>
      <c r="BU106" s="368"/>
      <c r="BV106" s="368"/>
    </row>
    <row r="107" spans="3:74" x14ac:dyDescent="0.2">
      <c r="BK107" s="368"/>
      <c r="BL107" s="368"/>
      <c r="BM107" s="368"/>
      <c r="BN107" s="368"/>
      <c r="BO107" s="368"/>
      <c r="BP107" s="368"/>
      <c r="BQ107" s="368"/>
      <c r="BR107" s="368"/>
      <c r="BS107" s="368"/>
      <c r="BT107" s="368"/>
      <c r="BU107" s="368"/>
      <c r="BV107" s="368"/>
    </row>
    <row r="108" spans="3:74" x14ac:dyDescent="0.2">
      <c r="BK108" s="368"/>
      <c r="BL108" s="368"/>
      <c r="BM108" s="368"/>
      <c r="BN108" s="368"/>
      <c r="BO108" s="368"/>
      <c r="BP108" s="368"/>
      <c r="BQ108" s="368"/>
      <c r="BR108" s="368"/>
      <c r="BS108" s="368"/>
      <c r="BT108" s="368"/>
      <c r="BU108" s="368"/>
      <c r="BV108" s="368"/>
    </row>
    <row r="109" spans="3:74" x14ac:dyDescent="0.2">
      <c r="BK109" s="368"/>
      <c r="BL109" s="368"/>
      <c r="BM109" s="368"/>
      <c r="BN109" s="368"/>
      <c r="BO109" s="368"/>
      <c r="BP109" s="368"/>
      <c r="BQ109" s="368"/>
      <c r="BR109" s="368"/>
      <c r="BS109" s="368"/>
      <c r="BT109" s="368"/>
      <c r="BU109" s="368"/>
      <c r="BV109" s="368"/>
    </row>
    <row r="110" spans="3:74" x14ac:dyDescent="0.2">
      <c r="BK110" s="368"/>
      <c r="BL110" s="368"/>
      <c r="BM110" s="368"/>
      <c r="BN110" s="368"/>
      <c r="BO110" s="368"/>
      <c r="BP110" s="368"/>
      <c r="BQ110" s="368"/>
      <c r="BR110" s="368"/>
      <c r="BS110" s="368"/>
      <c r="BT110" s="368"/>
      <c r="BU110" s="368"/>
      <c r="BV110" s="368"/>
    </row>
    <row r="111" spans="3:74" x14ac:dyDescent="0.2">
      <c r="BK111" s="368"/>
      <c r="BL111" s="368"/>
      <c r="BM111" s="368"/>
      <c r="BN111" s="368"/>
      <c r="BO111" s="368"/>
      <c r="BP111" s="368"/>
      <c r="BQ111" s="368"/>
      <c r="BR111" s="368"/>
      <c r="BS111" s="368"/>
      <c r="BT111" s="368"/>
      <c r="BU111" s="368"/>
      <c r="BV111" s="368"/>
    </row>
    <row r="112" spans="3:74" x14ac:dyDescent="0.2">
      <c r="BK112" s="368"/>
      <c r="BL112" s="368"/>
      <c r="BM112" s="368"/>
      <c r="BN112" s="368"/>
      <c r="BO112" s="368"/>
      <c r="BP112" s="368"/>
      <c r="BQ112" s="368"/>
      <c r="BR112" s="368"/>
      <c r="BS112" s="368"/>
      <c r="BT112" s="368"/>
      <c r="BU112" s="368"/>
      <c r="BV112" s="368"/>
    </row>
    <row r="113" spans="63:74" x14ac:dyDescent="0.2">
      <c r="BK113" s="368"/>
      <c r="BL113" s="368"/>
      <c r="BM113" s="368"/>
      <c r="BN113" s="368"/>
      <c r="BO113" s="368"/>
      <c r="BP113" s="368"/>
      <c r="BQ113" s="368"/>
      <c r="BR113" s="368"/>
      <c r="BS113" s="368"/>
      <c r="BT113" s="368"/>
      <c r="BU113" s="368"/>
      <c r="BV113" s="368"/>
    </row>
    <row r="114" spans="63:74" x14ac:dyDescent="0.2">
      <c r="BK114" s="368"/>
      <c r="BL114" s="368"/>
      <c r="BM114" s="368"/>
      <c r="BN114" s="368"/>
      <c r="BO114" s="368"/>
      <c r="BP114" s="368"/>
      <c r="BQ114" s="368"/>
      <c r="BR114" s="368"/>
      <c r="BS114" s="368"/>
      <c r="BT114" s="368"/>
      <c r="BU114" s="368"/>
      <c r="BV114" s="368"/>
    </row>
    <row r="115" spans="63:74" x14ac:dyDescent="0.2">
      <c r="BK115" s="368"/>
      <c r="BL115" s="368"/>
      <c r="BM115" s="368"/>
      <c r="BN115" s="368"/>
      <c r="BO115" s="368"/>
      <c r="BP115" s="368"/>
      <c r="BQ115" s="368"/>
      <c r="BR115" s="368"/>
      <c r="BS115" s="368"/>
      <c r="BT115" s="368"/>
      <c r="BU115" s="368"/>
      <c r="BV115" s="368"/>
    </row>
    <row r="116" spans="63:74" x14ac:dyDescent="0.2">
      <c r="BK116" s="368"/>
      <c r="BL116" s="368"/>
      <c r="BM116" s="368"/>
      <c r="BN116" s="368"/>
      <c r="BO116" s="368"/>
      <c r="BP116" s="368"/>
      <c r="BQ116" s="368"/>
      <c r="BR116" s="368"/>
      <c r="BS116" s="368"/>
      <c r="BT116" s="368"/>
      <c r="BU116" s="368"/>
      <c r="BV116" s="368"/>
    </row>
    <row r="117" spans="63:74" x14ac:dyDescent="0.2">
      <c r="BK117" s="368"/>
      <c r="BL117" s="368"/>
      <c r="BM117" s="368"/>
      <c r="BN117" s="368"/>
      <c r="BO117" s="368"/>
      <c r="BP117" s="368"/>
      <c r="BQ117" s="368"/>
      <c r="BR117" s="368"/>
      <c r="BS117" s="368"/>
      <c r="BT117" s="368"/>
      <c r="BU117" s="368"/>
      <c r="BV117" s="368"/>
    </row>
    <row r="118" spans="63:74" x14ac:dyDescent="0.2">
      <c r="BK118" s="368"/>
      <c r="BL118" s="368"/>
      <c r="BM118" s="368"/>
      <c r="BN118" s="368"/>
      <c r="BO118" s="368"/>
      <c r="BP118" s="368"/>
      <c r="BQ118" s="368"/>
      <c r="BR118" s="368"/>
      <c r="BS118" s="368"/>
      <c r="BT118" s="368"/>
      <c r="BU118" s="368"/>
      <c r="BV118" s="368"/>
    </row>
    <row r="119" spans="63:74" x14ac:dyDescent="0.2">
      <c r="BK119" s="368"/>
      <c r="BL119" s="368"/>
      <c r="BM119" s="368"/>
      <c r="BN119" s="368"/>
      <c r="BO119" s="368"/>
      <c r="BP119" s="368"/>
      <c r="BQ119" s="368"/>
      <c r="BR119" s="368"/>
      <c r="BS119" s="368"/>
      <c r="BT119" s="368"/>
      <c r="BU119" s="368"/>
      <c r="BV119" s="368"/>
    </row>
    <row r="120" spans="63:74" x14ac:dyDescent="0.2">
      <c r="BK120" s="368"/>
      <c r="BL120" s="368"/>
      <c r="BM120" s="368"/>
      <c r="BN120" s="368"/>
      <c r="BO120" s="368"/>
      <c r="BP120" s="368"/>
      <c r="BQ120" s="368"/>
      <c r="BR120" s="368"/>
      <c r="BS120" s="368"/>
      <c r="BT120" s="368"/>
      <c r="BU120" s="368"/>
      <c r="BV120" s="368"/>
    </row>
    <row r="121" spans="63:74" x14ac:dyDescent="0.2">
      <c r="BK121" s="368"/>
      <c r="BL121" s="368"/>
      <c r="BM121" s="368"/>
      <c r="BN121" s="368"/>
      <c r="BO121" s="368"/>
      <c r="BP121" s="368"/>
      <c r="BQ121" s="368"/>
      <c r="BR121" s="368"/>
      <c r="BS121" s="368"/>
      <c r="BT121" s="368"/>
      <c r="BU121" s="368"/>
      <c r="BV121" s="368"/>
    </row>
    <row r="122" spans="63:74" x14ac:dyDescent="0.2">
      <c r="BK122" s="368"/>
      <c r="BL122" s="368"/>
      <c r="BM122" s="368"/>
      <c r="BN122" s="368"/>
      <c r="BO122" s="368"/>
      <c r="BP122" s="368"/>
      <c r="BQ122" s="368"/>
      <c r="BR122" s="368"/>
      <c r="BS122" s="368"/>
      <c r="BT122" s="368"/>
      <c r="BU122" s="368"/>
      <c r="BV122" s="368"/>
    </row>
    <row r="123" spans="63:74" x14ac:dyDescent="0.2">
      <c r="BK123" s="368"/>
      <c r="BL123" s="368"/>
      <c r="BM123" s="368"/>
      <c r="BN123" s="368"/>
      <c r="BO123" s="368"/>
      <c r="BP123" s="368"/>
      <c r="BQ123" s="368"/>
      <c r="BR123" s="368"/>
      <c r="BS123" s="368"/>
      <c r="BT123" s="368"/>
      <c r="BU123" s="368"/>
      <c r="BV123" s="368"/>
    </row>
    <row r="124" spans="63:74" x14ac:dyDescent="0.2">
      <c r="BK124" s="368"/>
      <c r="BL124" s="368"/>
      <c r="BM124" s="368"/>
      <c r="BN124" s="368"/>
      <c r="BO124" s="368"/>
      <c r="BP124" s="368"/>
      <c r="BQ124" s="368"/>
      <c r="BR124" s="368"/>
      <c r="BS124" s="368"/>
      <c r="BT124" s="368"/>
      <c r="BU124" s="368"/>
      <c r="BV124" s="368"/>
    </row>
    <row r="125" spans="63:74" x14ac:dyDescent="0.2">
      <c r="BK125" s="368"/>
      <c r="BL125" s="368"/>
      <c r="BM125" s="368"/>
      <c r="BN125" s="368"/>
      <c r="BO125" s="368"/>
      <c r="BP125" s="368"/>
      <c r="BQ125" s="368"/>
      <c r="BR125" s="368"/>
      <c r="BS125" s="368"/>
      <c r="BT125" s="368"/>
      <c r="BU125" s="368"/>
      <c r="BV125" s="368"/>
    </row>
    <row r="126" spans="63:74" x14ac:dyDescent="0.2">
      <c r="BK126" s="368"/>
      <c r="BL126" s="368"/>
      <c r="BM126" s="368"/>
      <c r="BN126" s="368"/>
      <c r="BO126" s="368"/>
      <c r="BP126" s="368"/>
      <c r="BQ126" s="368"/>
      <c r="BR126" s="368"/>
      <c r="BS126" s="368"/>
      <c r="BT126" s="368"/>
      <c r="BU126" s="368"/>
      <c r="BV126" s="368"/>
    </row>
    <row r="127" spans="63:74" x14ac:dyDescent="0.2">
      <c r="BK127" s="368"/>
      <c r="BL127" s="368"/>
      <c r="BM127" s="368"/>
      <c r="BN127" s="368"/>
      <c r="BO127" s="368"/>
      <c r="BP127" s="368"/>
      <c r="BQ127" s="368"/>
      <c r="BR127" s="368"/>
      <c r="BS127" s="368"/>
      <c r="BT127" s="368"/>
      <c r="BU127" s="368"/>
      <c r="BV127" s="368"/>
    </row>
    <row r="128" spans="63:74" x14ac:dyDescent="0.2">
      <c r="BK128" s="368"/>
      <c r="BL128" s="368"/>
      <c r="BM128" s="368"/>
      <c r="BN128" s="368"/>
      <c r="BO128" s="368"/>
      <c r="BP128" s="368"/>
      <c r="BQ128" s="368"/>
      <c r="BR128" s="368"/>
      <c r="BS128" s="368"/>
      <c r="BT128" s="368"/>
      <c r="BU128" s="368"/>
      <c r="BV128" s="368"/>
    </row>
    <row r="129" spans="63:74" x14ac:dyDescent="0.2">
      <c r="BK129" s="368"/>
      <c r="BL129" s="368"/>
      <c r="BM129" s="368"/>
      <c r="BN129" s="368"/>
      <c r="BO129" s="368"/>
      <c r="BP129" s="368"/>
      <c r="BQ129" s="368"/>
      <c r="BR129" s="368"/>
      <c r="BS129" s="368"/>
      <c r="BT129" s="368"/>
      <c r="BU129" s="368"/>
      <c r="BV129" s="368"/>
    </row>
    <row r="130" spans="63:74" x14ac:dyDescent="0.2">
      <c r="BK130" s="368"/>
      <c r="BL130" s="368"/>
      <c r="BM130" s="368"/>
      <c r="BN130" s="368"/>
      <c r="BO130" s="368"/>
      <c r="BP130" s="368"/>
      <c r="BQ130" s="368"/>
      <c r="BR130" s="368"/>
      <c r="BS130" s="368"/>
      <c r="BT130" s="368"/>
      <c r="BU130" s="368"/>
      <c r="BV130" s="368"/>
    </row>
    <row r="131" spans="63:74" x14ac:dyDescent="0.2">
      <c r="BK131" s="368"/>
      <c r="BL131" s="368"/>
      <c r="BM131" s="368"/>
      <c r="BN131" s="368"/>
      <c r="BO131" s="368"/>
      <c r="BP131" s="368"/>
      <c r="BQ131" s="368"/>
      <c r="BR131" s="368"/>
      <c r="BS131" s="368"/>
      <c r="BT131" s="368"/>
      <c r="BU131" s="368"/>
      <c r="BV131" s="368"/>
    </row>
    <row r="132" spans="63:74" x14ac:dyDescent="0.2">
      <c r="BK132" s="368"/>
      <c r="BL132" s="368"/>
      <c r="BM132" s="368"/>
      <c r="BN132" s="368"/>
      <c r="BO132" s="368"/>
      <c r="BP132" s="368"/>
      <c r="BQ132" s="368"/>
      <c r="BR132" s="368"/>
      <c r="BS132" s="368"/>
      <c r="BT132" s="368"/>
      <c r="BU132" s="368"/>
      <c r="BV132" s="368"/>
    </row>
    <row r="133" spans="63:74" x14ac:dyDescent="0.2">
      <c r="BK133" s="368"/>
      <c r="BL133" s="368"/>
      <c r="BM133" s="368"/>
      <c r="BN133" s="368"/>
      <c r="BO133" s="368"/>
      <c r="BP133" s="368"/>
      <c r="BQ133" s="368"/>
      <c r="BR133" s="368"/>
      <c r="BS133" s="368"/>
      <c r="BT133" s="368"/>
      <c r="BU133" s="368"/>
      <c r="BV133" s="368"/>
    </row>
    <row r="134" spans="63:74" x14ac:dyDescent="0.2">
      <c r="BK134" s="368"/>
      <c r="BL134" s="368"/>
      <c r="BM134" s="368"/>
      <c r="BN134" s="368"/>
      <c r="BO134" s="368"/>
      <c r="BP134" s="368"/>
      <c r="BQ134" s="368"/>
      <c r="BR134" s="368"/>
      <c r="BS134" s="368"/>
      <c r="BT134" s="368"/>
      <c r="BU134" s="368"/>
      <c r="BV134" s="368"/>
    </row>
    <row r="135" spans="63:74" x14ac:dyDescent="0.2">
      <c r="BK135" s="368"/>
      <c r="BL135" s="368"/>
      <c r="BM135" s="368"/>
      <c r="BN135" s="368"/>
      <c r="BO135" s="368"/>
      <c r="BP135" s="368"/>
      <c r="BQ135" s="368"/>
      <c r="BR135" s="368"/>
      <c r="BS135" s="368"/>
      <c r="BT135" s="368"/>
      <c r="BU135" s="368"/>
      <c r="BV135" s="368"/>
    </row>
    <row r="136" spans="63:74" x14ac:dyDescent="0.2">
      <c r="BK136" s="368"/>
      <c r="BL136" s="368"/>
      <c r="BM136" s="368"/>
      <c r="BN136" s="368"/>
      <c r="BO136" s="368"/>
      <c r="BP136" s="368"/>
      <c r="BQ136" s="368"/>
      <c r="BR136" s="368"/>
      <c r="BS136" s="368"/>
      <c r="BT136" s="368"/>
      <c r="BU136" s="368"/>
      <c r="BV136" s="368"/>
    </row>
    <row r="137" spans="63:74" x14ac:dyDescent="0.2">
      <c r="BK137" s="368"/>
      <c r="BL137" s="368"/>
      <c r="BM137" s="368"/>
      <c r="BN137" s="368"/>
      <c r="BO137" s="368"/>
      <c r="BP137" s="368"/>
      <c r="BQ137" s="368"/>
      <c r="BR137" s="368"/>
      <c r="BS137" s="368"/>
      <c r="BT137" s="368"/>
      <c r="BU137" s="368"/>
      <c r="BV137" s="368"/>
    </row>
    <row r="138" spans="63:74" x14ac:dyDescent="0.2">
      <c r="BK138" s="368"/>
      <c r="BL138" s="368"/>
      <c r="BM138" s="368"/>
      <c r="BN138" s="368"/>
      <c r="BO138" s="368"/>
      <c r="BP138" s="368"/>
      <c r="BQ138" s="368"/>
      <c r="BR138" s="368"/>
      <c r="BS138" s="368"/>
      <c r="BT138" s="368"/>
      <c r="BU138" s="368"/>
      <c r="BV138" s="368"/>
    </row>
    <row r="139" spans="63:74" x14ac:dyDescent="0.2">
      <c r="BK139" s="368"/>
      <c r="BL139" s="368"/>
      <c r="BM139" s="368"/>
      <c r="BN139" s="368"/>
      <c r="BO139" s="368"/>
      <c r="BP139" s="368"/>
      <c r="BQ139" s="368"/>
      <c r="BR139" s="368"/>
      <c r="BS139" s="368"/>
      <c r="BT139" s="368"/>
      <c r="BU139" s="368"/>
      <c r="BV139" s="368"/>
    </row>
    <row r="140" spans="63:74" x14ac:dyDescent="0.2">
      <c r="BK140" s="368"/>
      <c r="BL140" s="368"/>
      <c r="BM140" s="368"/>
      <c r="BN140" s="368"/>
      <c r="BO140" s="368"/>
      <c r="BP140" s="368"/>
      <c r="BQ140" s="368"/>
      <c r="BR140" s="368"/>
      <c r="BS140" s="368"/>
      <c r="BT140" s="368"/>
      <c r="BU140" s="368"/>
      <c r="BV140" s="368"/>
    </row>
    <row r="141" spans="63:74" x14ac:dyDescent="0.2">
      <c r="BK141" s="368"/>
      <c r="BL141" s="368"/>
      <c r="BM141" s="368"/>
      <c r="BN141" s="368"/>
      <c r="BO141" s="368"/>
      <c r="BP141" s="368"/>
      <c r="BQ141" s="368"/>
      <c r="BR141" s="368"/>
      <c r="BS141" s="368"/>
      <c r="BT141" s="368"/>
      <c r="BU141" s="368"/>
      <c r="BV141" s="368"/>
    </row>
    <row r="142" spans="63:74" x14ac:dyDescent="0.2">
      <c r="BK142" s="368"/>
      <c r="BL142" s="368"/>
      <c r="BM142" s="368"/>
      <c r="BN142" s="368"/>
      <c r="BO142" s="368"/>
      <c r="BP142" s="368"/>
      <c r="BQ142" s="368"/>
      <c r="BR142" s="368"/>
      <c r="BS142" s="368"/>
      <c r="BT142" s="368"/>
      <c r="BU142" s="368"/>
      <c r="BV142" s="368"/>
    </row>
    <row r="143" spans="63:74" x14ac:dyDescent="0.2">
      <c r="BK143" s="368"/>
      <c r="BL143" s="368"/>
      <c r="BM143" s="368"/>
      <c r="BN143" s="368"/>
      <c r="BO143" s="368"/>
      <c r="BP143" s="368"/>
      <c r="BQ143" s="368"/>
      <c r="BR143" s="368"/>
      <c r="BS143" s="368"/>
      <c r="BT143" s="368"/>
      <c r="BU143" s="368"/>
      <c r="BV143" s="368"/>
    </row>
    <row r="144" spans="63:74" x14ac:dyDescent="0.2">
      <c r="BK144" s="368"/>
      <c r="BL144" s="368"/>
      <c r="BM144" s="368"/>
      <c r="BN144" s="368"/>
      <c r="BO144" s="368"/>
      <c r="BP144" s="368"/>
      <c r="BQ144" s="368"/>
      <c r="BR144" s="368"/>
      <c r="BS144" s="368"/>
      <c r="BT144" s="368"/>
      <c r="BU144" s="368"/>
      <c r="BV144" s="368"/>
    </row>
  </sheetData>
  <mergeCells count="17">
    <mergeCell ref="B56:Q56"/>
    <mergeCell ref="B57:Q57"/>
    <mergeCell ref="B58:Q58"/>
    <mergeCell ref="A1:A2"/>
    <mergeCell ref="B50:Q50"/>
    <mergeCell ref="B52:Q52"/>
    <mergeCell ref="B53:Q53"/>
    <mergeCell ref="B54:Q54"/>
    <mergeCell ref="B51:Q51"/>
    <mergeCell ref="B55:Q55"/>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4"/>
  <sheetViews>
    <sheetView showGridLines="0" workbookViewId="0">
      <pane xSplit="2" ySplit="4" topLeftCell="AX5" activePane="bottomRight" state="frozen"/>
      <selection activeCell="BF63" sqref="BF63"/>
      <selection pane="topRight" activeCell="BF63" sqref="BF63"/>
      <selection pane="bottomLeft" activeCell="BF63" sqref="BF63"/>
      <selection pane="bottomRight" activeCell="BH5" sqref="BH5:BH60"/>
    </sheetView>
  </sheetViews>
  <sheetFormatPr defaultColWidth="11" defaultRowHeight="11.25" x14ac:dyDescent="0.2"/>
  <cols>
    <col min="1" max="1" width="10.5703125" style="549" customWidth="1"/>
    <col min="2" max="2" width="24.42578125" style="549" customWidth="1"/>
    <col min="3" max="55" width="6.5703125" style="549" customWidth="1"/>
    <col min="56" max="58" width="6.5703125" style="708" customWidth="1"/>
    <col min="59" max="74" width="6.5703125" style="549" customWidth="1"/>
    <col min="75" max="238" width="11" style="549"/>
    <col min="239" max="239" width="1.5703125" style="549" customWidth="1"/>
    <col min="240" max="16384" width="11" style="549"/>
  </cols>
  <sheetData>
    <row r="1" spans="1:74" ht="12.75" customHeight="1" x14ac:dyDescent="0.2">
      <c r="A1" s="810" t="s">
        <v>997</v>
      </c>
      <c r="B1" s="547" t="s">
        <v>485</v>
      </c>
      <c r="C1" s="547"/>
      <c r="D1" s="547"/>
      <c r="E1" s="547"/>
      <c r="F1" s="547"/>
      <c r="G1" s="547"/>
      <c r="H1" s="547"/>
      <c r="I1" s="547"/>
      <c r="J1" s="547"/>
      <c r="K1" s="547"/>
      <c r="L1" s="547"/>
      <c r="M1" s="547"/>
      <c r="N1" s="547"/>
      <c r="O1" s="547"/>
      <c r="P1" s="547"/>
      <c r="Q1" s="547"/>
      <c r="R1" s="547"/>
      <c r="S1" s="547"/>
      <c r="T1" s="547"/>
      <c r="U1" s="547"/>
      <c r="V1" s="547"/>
      <c r="W1" s="547"/>
      <c r="X1" s="547"/>
      <c r="Y1" s="547"/>
      <c r="Z1" s="547"/>
      <c r="AA1" s="547"/>
      <c r="AB1" s="547"/>
      <c r="AC1" s="547"/>
      <c r="AD1" s="547"/>
      <c r="AE1" s="547"/>
      <c r="AF1" s="547"/>
      <c r="AG1" s="547"/>
      <c r="AH1" s="547"/>
      <c r="AI1" s="547"/>
      <c r="AJ1" s="547"/>
      <c r="AK1" s="547"/>
      <c r="AL1" s="547"/>
      <c r="AM1" s="547"/>
      <c r="AN1" s="547"/>
      <c r="AO1" s="547"/>
      <c r="AP1" s="547"/>
      <c r="AQ1" s="547"/>
      <c r="AR1" s="547"/>
      <c r="AS1" s="547"/>
      <c r="AT1" s="547"/>
      <c r="AU1" s="547"/>
      <c r="AV1" s="547"/>
      <c r="AW1" s="547"/>
      <c r="AX1" s="547"/>
      <c r="AY1" s="547"/>
      <c r="AZ1" s="547"/>
      <c r="BA1" s="547"/>
      <c r="BB1" s="547"/>
      <c r="BC1" s="547"/>
      <c r="BD1" s="547"/>
      <c r="BE1" s="547"/>
      <c r="BF1" s="547"/>
      <c r="BG1" s="547"/>
      <c r="BH1" s="547"/>
      <c r="BI1" s="547"/>
      <c r="BJ1" s="547"/>
      <c r="BK1" s="547"/>
      <c r="BL1" s="547"/>
      <c r="BM1" s="547"/>
      <c r="BN1" s="547"/>
      <c r="BO1" s="547"/>
      <c r="BP1" s="547"/>
      <c r="BQ1" s="547"/>
      <c r="BR1" s="547"/>
      <c r="BS1" s="547"/>
      <c r="BT1" s="547"/>
      <c r="BU1" s="547"/>
      <c r="BV1" s="547"/>
    </row>
    <row r="2" spans="1:74" ht="12.75" customHeight="1" x14ac:dyDescent="0.2">
      <c r="A2" s="811"/>
      <c r="B2" s="542" t="str">
        <f>"U.S. Energy Information Administration  |  Short-Term Energy Outlook  - "&amp;Dates!D1</f>
        <v>U.S. Energy Information Administration  |  Short-Term Energy Outlook  - November 2017</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699"/>
      <c r="BE2" s="699"/>
      <c r="BF2" s="699"/>
      <c r="BG2" s="550"/>
      <c r="BH2" s="550"/>
      <c r="BI2" s="550"/>
      <c r="BJ2" s="550"/>
      <c r="BK2" s="550"/>
      <c r="BL2" s="550"/>
      <c r="BM2" s="550"/>
      <c r="BN2" s="550"/>
      <c r="BO2" s="550"/>
      <c r="BP2" s="550"/>
      <c r="BQ2" s="550"/>
      <c r="BR2" s="550"/>
      <c r="BS2" s="550"/>
      <c r="BT2" s="550"/>
      <c r="BU2" s="550"/>
      <c r="BV2" s="550"/>
    </row>
    <row r="3" spans="1:74" ht="12.75" customHeight="1" x14ac:dyDescent="0.2">
      <c r="A3" s="551"/>
      <c r="B3" s="552"/>
      <c r="C3" s="815">
        <f>Dates!D3</f>
        <v>2013</v>
      </c>
      <c r="D3" s="816"/>
      <c r="E3" s="816"/>
      <c r="F3" s="816"/>
      <c r="G3" s="816"/>
      <c r="H3" s="816"/>
      <c r="I3" s="816"/>
      <c r="J3" s="816"/>
      <c r="K3" s="816"/>
      <c r="L3" s="816"/>
      <c r="M3" s="816"/>
      <c r="N3" s="864"/>
      <c r="O3" s="815">
        <f>C3+1</f>
        <v>2014</v>
      </c>
      <c r="P3" s="816"/>
      <c r="Q3" s="816"/>
      <c r="R3" s="816"/>
      <c r="S3" s="816"/>
      <c r="T3" s="816"/>
      <c r="U3" s="816"/>
      <c r="V3" s="816"/>
      <c r="W3" s="816"/>
      <c r="X3" s="816"/>
      <c r="Y3" s="816"/>
      <c r="Z3" s="864"/>
      <c r="AA3" s="815">
        <f>O3+1</f>
        <v>2015</v>
      </c>
      <c r="AB3" s="816"/>
      <c r="AC3" s="816"/>
      <c r="AD3" s="816"/>
      <c r="AE3" s="816"/>
      <c r="AF3" s="816"/>
      <c r="AG3" s="816"/>
      <c r="AH3" s="816"/>
      <c r="AI3" s="816"/>
      <c r="AJ3" s="816"/>
      <c r="AK3" s="816"/>
      <c r="AL3" s="864"/>
      <c r="AM3" s="815">
        <f>AA3+1</f>
        <v>2016</v>
      </c>
      <c r="AN3" s="816"/>
      <c r="AO3" s="816"/>
      <c r="AP3" s="816"/>
      <c r="AQ3" s="816"/>
      <c r="AR3" s="816"/>
      <c r="AS3" s="816"/>
      <c r="AT3" s="816"/>
      <c r="AU3" s="816"/>
      <c r="AV3" s="816"/>
      <c r="AW3" s="816"/>
      <c r="AX3" s="864"/>
      <c r="AY3" s="815">
        <f>AM3+1</f>
        <v>2017</v>
      </c>
      <c r="AZ3" s="816"/>
      <c r="BA3" s="816"/>
      <c r="BB3" s="816"/>
      <c r="BC3" s="816"/>
      <c r="BD3" s="816"/>
      <c r="BE3" s="816"/>
      <c r="BF3" s="816"/>
      <c r="BG3" s="816"/>
      <c r="BH3" s="816"/>
      <c r="BI3" s="816"/>
      <c r="BJ3" s="864"/>
      <c r="BK3" s="815">
        <f>AY3+1</f>
        <v>2018</v>
      </c>
      <c r="BL3" s="816"/>
      <c r="BM3" s="816"/>
      <c r="BN3" s="816"/>
      <c r="BO3" s="816"/>
      <c r="BP3" s="816"/>
      <c r="BQ3" s="816"/>
      <c r="BR3" s="816"/>
      <c r="BS3" s="816"/>
      <c r="BT3" s="816"/>
      <c r="BU3" s="816"/>
      <c r="BV3" s="864"/>
    </row>
    <row r="4" spans="1:74" ht="12.75" customHeight="1" x14ac:dyDescent="0.2">
      <c r="A4" s="551"/>
      <c r="B4" s="553"/>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A5" s="551"/>
      <c r="B5" s="129" t="s">
        <v>360</v>
      </c>
      <c r="C5" s="554"/>
      <c r="D5" s="555"/>
      <c r="E5" s="555"/>
      <c r="F5" s="555"/>
      <c r="G5" s="555"/>
      <c r="H5" s="555"/>
      <c r="I5" s="555"/>
      <c r="J5" s="555"/>
      <c r="K5" s="555"/>
      <c r="L5" s="555"/>
      <c r="M5" s="555"/>
      <c r="N5" s="556"/>
      <c r="O5" s="554"/>
      <c r="P5" s="555"/>
      <c r="Q5" s="555"/>
      <c r="R5" s="555"/>
      <c r="S5" s="555"/>
      <c r="T5" s="555"/>
      <c r="U5" s="555"/>
      <c r="V5" s="555"/>
      <c r="W5" s="555"/>
      <c r="X5" s="555"/>
      <c r="Y5" s="555"/>
      <c r="Z5" s="556"/>
      <c r="AA5" s="554"/>
      <c r="AB5" s="555"/>
      <c r="AC5" s="555"/>
      <c r="AD5" s="555"/>
      <c r="AE5" s="555"/>
      <c r="AF5" s="555"/>
      <c r="AG5" s="555"/>
      <c r="AH5" s="555"/>
      <c r="AI5" s="555"/>
      <c r="AJ5" s="555"/>
      <c r="AK5" s="555"/>
      <c r="AL5" s="556"/>
      <c r="AM5" s="554"/>
      <c r="AN5" s="555"/>
      <c r="AO5" s="555"/>
      <c r="AP5" s="555"/>
      <c r="AQ5" s="555"/>
      <c r="AR5" s="555"/>
      <c r="AS5" s="555"/>
      <c r="AT5" s="555"/>
      <c r="AU5" s="555"/>
      <c r="AV5" s="555"/>
      <c r="AW5" s="555"/>
      <c r="AX5" s="556"/>
      <c r="AY5" s="554"/>
      <c r="AZ5" s="555"/>
      <c r="BA5" s="555"/>
      <c r="BB5" s="555"/>
      <c r="BC5" s="555"/>
      <c r="BD5" s="555"/>
      <c r="BE5" s="555"/>
      <c r="BF5" s="555"/>
      <c r="BG5" s="555"/>
      <c r="BH5" s="555"/>
      <c r="BI5" s="555"/>
      <c r="BJ5" s="556"/>
      <c r="BK5" s="554"/>
      <c r="BL5" s="555"/>
      <c r="BM5" s="555"/>
      <c r="BN5" s="555"/>
      <c r="BO5" s="555"/>
      <c r="BP5" s="555"/>
      <c r="BQ5" s="555"/>
      <c r="BR5" s="555"/>
      <c r="BS5" s="555"/>
      <c r="BT5" s="555"/>
      <c r="BU5" s="555"/>
      <c r="BV5" s="556"/>
    </row>
    <row r="6" spans="1:74" ht="11.1" customHeight="1" x14ac:dyDescent="0.2">
      <c r="A6" s="557" t="s">
        <v>375</v>
      </c>
      <c r="B6" s="558" t="s">
        <v>91</v>
      </c>
      <c r="C6" s="275">
        <v>4454.9942112999997</v>
      </c>
      <c r="D6" s="275">
        <v>4412.3858679000004</v>
      </c>
      <c r="E6" s="275">
        <v>4213.9858013000003</v>
      </c>
      <c r="F6" s="275">
        <v>3727.8227336999998</v>
      </c>
      <c r="G6" s="275">
        <v>3855.2419218999999</v>
      </c>
      <c r="H6" s="275">
        <v>4609.4405150000002</v>
      </c>
      <c r="I6" s="275">
        <v>4931.1887832000002</v>
      </c>
      <c r="J6" s="275">
        <v>4820.1952381000001</v>
      </c>
      <c r="K6" s="275">
        <v>4437.0145583000003</v>
      </c>
      <c r="L6" s="275">
        <v>3903.1094306</v>
      </c>
      <c r="M6" s="275">
        <v>4031.3243077000002</v>
      </c>
      <c r="N6" s="275">
        <v>4576.1182206000003</v>
      </c>
      <c r="O6" s="275">
        <v>5067.6570326000001</v>
      </c>
      <c r="P6" s="275">
        <v>5117.6602479000003</v>
      </c>
      <c r="Q6" s="275">
        <v>4401.3742184000002</v>
      </c>
      <c r="R6" s="275">
        <v>3642.6863712999998</v>
      </c>
      <c r="S6" s="275">
        <v>3831.8000035</v>
      </c>
      <c r="T6" s="275">
        <v>4585.8973660000001</v>
      </c>
      <c r="U6" s="275">
        <v>4826.6792603000004</v>
      </c>
      <c r="V6" s="275">
        <v>4788.7620270999996</v>
      </c>
      <c r="W6" s="275">
        <v>4203.6794687000001</v>
      </c>
      <c r="X6" s="275">
        <v>3590.1921639000002</v>
      </c>
      <c r="Y6" s="275">
        <v>3970.9146286999999</v>
      </c>
      <c r="Z6" s="275">
        <v>4020.0037323000001</v>
      </c>
      <c r="AA6" s="275">
        <v>4272.5974248000002</v>
      </c>
      <c r="AB6" s="275">
        <v>4534.8868386000004</v>
      </c>
      <c r="AC6" s="275">
        <v>3499.5980032000002</v>
      </c>
      <c r="AD6" s="275">
        <v>2966.3047350000002</v>
      </c>
      <c r="AE6" s="275">
        <v>3373.6943928999999</v>
      </c>
      <c r="AF6" s="275">
        <v>4189.1037710000001</v>
      </c>
      <c r="AG6" s="275">
        <v>4487.0925176999999</v>
      </c>
      <c r="AH6" s="275">
        <v>4344.2034952000004</v>
      </c>
      <c r="AI6" s="275">
        <v>3932.8543909999999</v>
      </c>
      <c r="AJ6" s="275">
        <v>3121.2420532000001</v>
      </c>
      <c r="AK6" s="275">
        <v>2907.5711857000001</v>
      </c>
      <c r="AL6" s="275">
        <v>2886.9378176999999</v>
      </c>
      <c r="AM6" s="275">
        <v>3662.9360606</v>
      </c>
      <c r="AN6" s="275">
        <v>3197.2075716999998</v>
      </c>
      <c r="AO6" s="275">
        <v>2327.0274445</v>
      </c>
      <c r="AP6" s="275">
        <v>2400.717048</v>
      </c>
      <c r="AQ6" s="275">
        <v>2636.3847574000001</v>
      </c>
      <c r="AR6" s="275">
        <v>3874.2266100000002</v>
      </c>
      <c r="AS6" s="275">
        <v>4403.3597145000003</v>
      </c>
      <c r="AT6" s="275">
        <v>4380.9986560999996</v>
      </c>
      <c r="AU6" s="275">
        <v>3809.3904520000001</v>
      </c>
      <c r="AV6" s="275">
        <v>3204.4373552000002</v>
      </c>
      <c r="AW6" s="275">
        <v>2899.9901967000001</v>
      </c>
      <c r="AX6" s="275">
        <v>3831.9407747999999</v>
      </c>
      <c r="AY6" s="275">
        <v>3727.3938509999998</v>
      </c>
      <c r="AZ6" s="275">
        <v>3116.6898193000002</v>
      </c>
      <c r="BA6" s="275">
        <v>2891.8729893999998</v>
      </c>
      <c r="BB6" s="275">
        <v>2726.295678</v>
      </c>
      <c r="BC6" s="275">
        <v>3004.0167302999998</v>
      </c>
      <c r="BD6" s="275">
        <v>3603.6482423000002</v>
      </c>
      <c r="BE6" s="275">
        <v>4140.0712231999996</v>
      </c>
      <c r="BF6" s="275">
        <v>3871.1298952000002</v>
      </c>
      <c r="BG6" s="275">
        <v>3451.4389999999999</v>
      </c>
      <c r="BH6" s="275">
        <v>3034.7710000000002</v>
      </c>
      <c r="BI6" s="338">
        <v>3204.6790000000001</v>
      </c>
      <c r="BJ6" s="338">
        <v>3696.7910000000002</v>
      </c>
      <c r="BK6" s="338">
        <v>3828.8209999999999</v>
      </c>
      <c r="BL6" s="338">
        <v>3690.857</v>
      </c>
      <c r="BM6" s="338">
        <v>3087.5720000000001</v>
      </c>
      <c r="BN6" s="338">
        <v>2737.6750000000002</v>
      </c>
      <c r="BO6" s="338">
        <v>2943.2620000000002</v>
      </c>
      <c r="BP6" s="338">
        <v>3524.404</v>
      </c>
      <c r="BQ6" s="338">
        <v>4080.9119999999998</v>
      </c>
      <c r="BR6" s="338">
        <v>4058.56</v>
      </c>
      <c r="BS6" s="338">
        <v>3425.7379999999998</v>
      </c>
      <c r="BT6" s="338">
        <v>3057.6060000000002</v>
      </c>
      <c r="BU6" s="338">
        <v>3052.2289999999998</v>
      </c>
      <c r="BV6" s="338">
        <v>3694.826</v>
      </c>
    </row>
    <row r="7" spans="1:74" ht="11.1" customHeight="1" x14ac:dyDescent="0.2">
      <c r="A7" s="557" t="s">
        <v>376</v>
      </c>
      <c r="B7" s="558" t="s">
        <v>92</v>
      </c>
      <c r="C7" s="275">
        <v>2856.7435215999999</v>
      </c>
      <c r="D7" s="275">
        <v>2867.2526050000001</v>
      </c>
      <c r="E7" s="275">
        <v>2733.0728439</v>
      </c>
      <c r="F7" s="275">
        <v>2601.2143633000001</v>
      </c>
      <c r="G7" s="275">
        <v>2703.72874</v>
      </c>
      <c r="H7" s="275">
        <v>3320.5021123000001</v>
      </c>
      <c r="I7" s="275">
        <v>3895.8380603000001</v>
      </c>
      <c r="J7" s="275">
        <v>3908.2708425999999</v>
      </c>
      <c r="K7" s="275">
        <v>3402.1077467</v>
      </c>
      <c r="L7" s="275">
        <v>2857.6580838999998</v>
      </c>
      <c r="M7" s="275">
        <v>2809.5594652999998</v>
      </c>
      <c r="N7" s="275">
        <v>2997.9448526000001</v>
      </c>
      <c r="O7" s="275">
        <v>2937.4494665000002</v>
      </c>
      <c r="P7" s="275">
        <v>2712.2254839000002</v>
      </c>
      <c r="Q7" s="275">
        <v>2520.997339</v>
      </c>
      <c r="R7" s="275">
        <v>2559.3959503000001</v>
      </c>
      <c r="S7" s="275">
        <v>2874.8282465000002</v>
      </c>
      <c r="T7" s="275">
        <v>3282.2535573</v>
      </c>
      <c r="U7" s="275">
        <v>3712.2989868</v>
      </c>
      <c r="V7" s="275">
        <v>3946.7232887</v>
      </c>
      <c r="W7" s="275">
        <v>3552.7194880000002</v>
      </c>
      <c r="X7" s="275">
        <v>3151.0649939</v>
      </c>
      <c r="Y7" s="275">
        <v>2811.7837436999998</v>
      </c>
      <c r="Z7" s="275">
        <v>2936.7038545</v>
      </c>
      <c r="AA7" s="275">
        <v>3280.2384400000001</v>
      </c>
      <c r="AB7" s="275">
        <v>3261.25585</v>
      </c>
      <c r="AC7" s="275">
        <v>3207.1844861</v>
      </c>
      <c r="AD7" s="275">
        <v>3093.5332443000002</v>
      </c>
      <c r="AE7" s="275">
        <v>3274.7210805999998</v>
      </c>
      <c r="AF7" s="275">
        <v>4049.2582769999999</v>
      </c>
      <c r="AG7" s="275">
        <v>4552.2283974000002</v>
      </c>
      <c r="AH7" s="275">
        <v>4486.5726916000003</v>
      </c>
      <c r="AI7" s="275">
        <v>4101.1973822999998</v>
      </c>
      <c r="AJ7" s="275">
        <v>3548.5496168</v>
      </c>
      <c r="AK7" s="275">
        <v>3407.8751299999999</v>
      </c>
      <c r="AL7" s="275">
        <v>3541.1831587000001</v>
      </c>
      <c r="AM7" s="275">
        <v>3541.5264977000002</v>
      </c>
      <c r="AN7" s="275">
        <v>3385.8452766</v>
      </c>
      <c r="AO7" s="275">
        <v>3348.1031145000002</v>
      </c>
      <c r="AP7" s="275">
        <v>3318.7039912999999</v>
      </c>
      <c r="AQ7" s="275">
        <v>3577.4550155000002</v>
      </c>
      <c r="AR7" s="275">
        <v>4396.0977867000001</v>
      </c>
      <c r="AS7" s="275">
        <v>4898.6951683999996</v>
      </c>
      <c r="AT7" s="275">
        <v>5003.7612574000004</v>
      </c>
      <c r="AU7" s="275">
        <v>4187.9760409999999</v>
      </c>
      <c r="AV7" s="275">
        <v>3310.4720867999999</v>
      </c>
      <c r="AW7" s="275">
        <v>3150.9826629999998</v>
      </c>
      <c r="AX7" s="275">
        <v>3110.0609338999998</v>
      </c>
      <c r="AY7" s="275">
        <v>2945.9779174</v>
      </c>
      <c r="AZ7" s="275">
        <v>2806.4765818000001</v>
      </c>
      <c r="BA7" s="275">
        <v>2988.3075226000001</v>
      </c>
      <c r="BB7" s="275">
        <v>2874.4672442999999</v>
      </c>
      <c r="BC7" s="275">
        <v>3108.1865210000001</v>
      </c>
      <c r="BD7" s="275">
        <v>3807.1734342999998</v>
      </c>
      <c r="BE7" s="275">
        <v>4594.6976728999998</v>
      </c>
      <c r="BF7" s="275">
        <v>4444.5540565000001</v>
      </c>
      <c r="BG7" s="275">
        <v>3989.3620000000001</v>
      </c>
      <c r="BH7" s="275">
        <v>3395.2950000000001</v>
      </c>
      <c r="BI7" s="338">
        <v>3130.7339999999999</v>
      </c>
      <c r="BJ7" s="338">
        <v>3311.6819999999998</v>
      </c>
      <c r="BK7" s="338">
        <v>3284.616</v>
      </c>
      <c r="BL7" s="338">
        <v>3309.732</v>
      </c>
      <c r="BM7" s="338">
        <v>3178.8829999999998</v>
      </c>
      <c r="BN7" s="338">
        <v>3138.9560000000001</v>
      </c>
      <c r="BO7" s="338">
        <v>3418.0039999999999</v>
      </c>
      <c r="BP7" s="338">
        <v>4036.6959999999999</v>
      </c>
      <c r="BQ7" s="338">
        <v>4540.098</v>
      </c>
      <c r="BR7" s="338">
        <v>4515.4939999999997</v>
      </c>
      <c r="BS7" s="338">
        <v>3920.4470000000001</v>
      </c>
      <c r="BT7" s="338">
        <v>3326.1849999999999</v>
      </c>
      <c r="BU7" s="338">
        <v>3159.1010000000001</v>
      </c>
      <c r="BV7" s="338">
        <v>3353.9789999999998</v>
      </c>
    </row>
    <row r="8" spans="1:74" ht="11.1" customHeight="1" x14ac:dyDescent="0.2">
      <c r="A8" s="559" t="s">
        <v>377</v>
      </c>
      <c r="B8" s="560" t="s">
        <v>378</v>
      </c>
      <c r="C8" s="275">
        <v>89.507053870999997</v>
      </c>
      <c r="D8" s="275">
        <v>71.324452500000007</v>
      </c>
      <c r="E8" s="275">
        <v>64.420501612999999</v>
      </c>
      <c r="F8" s="275">
        <v>62.848716000000003</v>
      </c>
      <c r="G8" s="275">
        <v>77.793114516000003</v>
      </c>
      <c r="H8" s="275">
        <v>78.068951333000001</v>
      </c>
      <c r="I8" s="275">
        <v>90.719520645000003</v>
      </c>
      <c r="J8" s="275">
        <v>78.983810645000005</v>
      </c>
      <c r="K8" s="275">
        <v>72.872685666999999</v>
      </c>
      <c r="L8" s="275">
        <v>65.110788386999999</v>
      </c>
      <c r="M8" s="275">
        <v>61.324438999999998</v>
      </c>
      <c r="N8" s="275">
        <v>79.074935483999994</v>
      </c>
      <c r="O8" s="275">
        <v>228.11466451999999</v>
      </c>
      <c r="P8" s="275">
        <v>98.671567143000004</v>
      </c>
      <c r="Q8" s="275">
        <v>102.83503</v>
      </c>
      <c r="R8" s="275">
        <v>58.439846332999998</v>
      </c>
      <c r="S8" s="275">
        <v>65.934124194000006</v>
      </c>
      <c r="T8" s="275">
        <v>67.353088999999997</v>
      </c>
      <c r="U8" s="275">
        <v>65.875549676999995</v>
      </c>
      <c r="V8" s="275">
        <v>66.138972902999996</v>
      </c>
      <c r="W8" s="275">
        <v>64.948837333</v>
      </c>
      <c r="X8" s="275">
        <v>48.959015805999996</v>
      </c>
      <c r="Y8" s="275">
        <v>57.934908333000003</v>
      </c>
      <c r="Z8" s="275">
        <v>67.585959677000005</v>
      </c>
      <c r="AA8" s="275">
        <v>95.902111613000002</v>
      </c>
      <c r="AB8" s="275">
        <v>225.73642892999999</v>
      </c>
      <c r="AC8" s="275">
        <v>57.370646452000003</v>
      </c>
      <c r="AD8" s="275">
        <v>57.589368</v>
      </c>
      <c r="AE8" s="275">
        <v>62.541078386999999</v>
      </c>
      <c r="AF8" s="275">
        <v>62.016523999999997</v>
      </c>
      <c r="AG8" s="275">
        <v>74.328336128999993</v>
      </c>
      <c r="AH8" s="275">
        <v>68.813079999999999</v>
      </c>
      <c r="AI8" s="275">
        <v>67.810143999999994</v>
      </c>
      <c r="AJ8" s="275">
        <v>57.135201289999998</v>
      </c>
      <c r="AK8" s="275">
        <v>56.996214999999999</v>
      </c>
      <c r="AL8" s="275">
        <v>54.740085806000003</v>
      </c>
      <c r="AM8" s="275">
        <v>74.077761934999998</v>
      </c>
      <c r="AN8" s="275">
        <v>73.804231379000001</v>
      </c>
      <c r="AO8" s="275">
        <v>56.953582257999997</v>
      </c>
      <c r="AP8" s="275">
        <v>61.045280667</v>
      </c>
      <c r="AQ8" s="275">
        <v>62.077909677000001</v>
      </c>
      <c r="AR8" s="275">
        <v>64.826221666999999</v>
      </c>
      <c r="AS8" s="275">
        <v>74.774518387000001</v>
      </c>
      <c r="AT8" s="275">
        <v>76.121064193999999</v>
      </c>
      <c r="AU8" s="275">
        <v>64.144650999999996</v>
      </c>
      <c r="AV8" s="275">
        <v>50.055306774000002</v>
      </c>
      <c r="AW8" s="275">
        <v>61.305276999999997</v>
      </c>
      <c r="AX8" s="275">
        <v>64.858079677000006</v>
      </c>
      <c r="AY8" s="275">
        <v>68.385560323000007</v>
      </c>
      <c r="AZ8" s="275">
        <v>57.959243929000003</v>
      </c>
      <c r="BA8" s="275">
        <v>55.340451612999999</v>
      </c>
      <c r="BB8" s="275">
        <v>44.383925333000001</v>
      </c>
      <c r="BC8" s="275">
        <v>59.381215806</v>
      </c>
      <c r="BD8" s="275">
        <v>63.022920667000001</v>
      </c>
      <c r="BE8" s="275">
        <v>58.50752129</v>
      </c>
      <c r="BF8" s="275">
        <v>55.517714515999998</v>
      </c>
      <c r="BG8" s="275">
        <v>60.017780000000002</v>
      </c>
      <c r="BH8" s="275">
        <v>56.973500000000001</v>
      </c>
      <c r="BI8" s="338">
        <v>54.251469999999998</v>
      </c>
      <c r="BJ8" s="338">
        <v>65.372020000000006</v>
      </c>
      <c r="BK8" s="338">
        <v>84.081090000000003</v>
      </c>
      <c r="BL8" s="338">
        <v>71.971369999999993</v>
      </c>
      <c r="BM8" s="338">
        <v>64.031750000000002</v>
      </c>
      <c r="BN8" s="338">
        <v>59.687460000000002</v>
      </c>
      <c r="BO8" s="338">
        <v>66.240759999999995</v>
      </c>
      <c r="BP8" s="338">
        <v>71.443730000000002</v>
      </c>
      <c r="BQ8" s="338">
        <v>77.14425</v>
      </c>
      <c r="BR8" s="338">
        <v>75.107560000000007</v>
      </c>
      <c r="BS8" s="338">
        <v>67.498260000000002</v>
      </c>
      <c r="BT8" s="338">
        <v>61.246499999999997</v>
      </c>
      <c r="BU8" s="338">
        <v>57.068150000000003</v>
      </c>
      <c r="BV8" s="338">
        <v>69.453620000000001</v>
      </c>
    </row>
    <row r="9" spans="1:74" ht="11.1" customHeight="1" x14ac:dyDescent="0.2">
      <c r="A9" s="559" t="s">
        <v>379</v>
      </c>
      <c r="B9" s="560" t="s">
        <v>93</v>
      </c>
      <c r="C9" s="275">
        <v>36.890184194</v>
      </c>
      <c r="D9" s="275">
        <v>34.579511070999999</v>
      </c>
      <c r="E9" s="275">
        <v>34.517816129000003</v>
      </c>
      <c r="F9" s="275">
        <v>33.990859333000003</v>
      </c>
      <c r="G9" s="275">
        <v>35.094825161000003</v>
      </c>
      <c r="H9" s="275">
        <v>34.917702667</v>
      </c>
      <c r="I9" s="275">
        <v>37.040429676999999</v>
      </c>
      <c r="J9" s="275">
        <v>36.873102580999998</v>
      </c>
      <c r="K9" s="275">
        <v>36.220911000000001</v>
      </c>
      <c r="L9" s="275">
        <v>34.565077742</v>
      </c>
      <c r="M9" s="275">
        <v>35.345748999999998</v>
      </c>
      <c r="N9" s="275">
        <v>32.452520323000002</v>
      </c>
      <c r="O9" s="275">
        <v>30.092340645</v>
      </c>
      <c r="P9" s="275">
        <v>29.186982857</v>
      </c>
      <c r="Q9" s="275">
        <v>27.922579032000002</v>
      </c>
      <c r="R9" s="275">
        <v>28.472912999999998</v>
      </c>
      <c r="S9" s="275">
        <v>30.46443</v>
      </c>
      <c r="T9" s="275">
        <v>32.289174666999997</v>
      </c>
      <c r="U9" s="275">
        <v>34.472307419000003</v>
      </c>
      <c r="V9" s="275">
        <v>36.617236128999998</v>
      </c>
      <c r="W9" s="275">
        <v>37.545623667000001</v>
      </c>
      <c r="X9" s="275">
        <v>34.911545484000001</v>
      </c>
      <c r="Y9" s="275">
        <v>35.781815332999997</v>
      </c>
      <c r="Z9" s="275">
        <v>37.192565483999999</v>
      </c>
      <c r="AA9" s="275">
        <v>40.204608387</v>
      </c>
      <c r="AB9" s="275">
        <v>36.606423214000003</v>
      </c>
      <c r="AC9" s="275">
        <v>35.180682580999999</v>
      </c>
      <c r="AD9" s="275">
        <v>32.644445666999999</v>
      </c>
      <c r="AE9" s="275">
        <v>35.442749354999997</v>
      </c>
      <c r="AF9" s="275">
        <v>37.253622667000002</v>
      </c>
      <c r="AG9" s="275">
        <v>39.853004515999999</v>
      </c>
      <c r="AH9" s="275">
        <v>38.567025483999998</v>
      </c>
      <c r="AI9" s="275">
        <v>40.337338000000003</v>
      </c>
      <c r="AJ9" s="275">
        <v>29.241212258000001</v>
      </c>
      <c r="AK9" s="275">
        <v>30.055639332999998</v>
      </c>
      <c r="AL9" s="275">
        <v>35.800570323000002</v>
      </c>
      <c r="AM9" s="275">
        <v>40.742535484000001</v>
      </c>
      <c r="AN9" s="275">
        <v>40.299195861999998</v>
      </c>
      <c r="AO9" s="275">
        <v>40.021963870999997</v>
      </c>
      <c r="AP9" s="275">
        <v>38.290058000000002</v>
      </c>
      <c r="AQ9" s="275">
        <v>31.510651934999999</v>
      </c>
      <c r="AR9" s="275">
        <v>36.152496333000002</v>
      </c>
      <c r="AS9" s="275">
        <v>34.385984516000001</v>
      </c>
      <c r="AT9" s="275">
        <v>35.542875805999998</v>
      </c>
      <c r="AU9" s="275">
        <v>35.001636667</v>
      </c>
      <c r="AV9" s="275">
        <v>28.747259031999999</v>
      </c>
      <c r="AW9" s="275">
        <v>33.371728333</v>
      </c>
      <c r="AX9" s="275">
        <v>32.496944515999999</v>
      </c>
      <c r="AY9" s="275">
        <v>35.967531289999997</v>
      </c>
      <c r="AZ9" s="275">
        <v>41.130038214000002</v>
      </c>
      <c r="BA9" s="275">
        <v>38.914532258000001</v>
      </c>
      <c r="BB9" s="275">
        <v>36.119352333000002</v>
      </c>
      <c r="BC9" s="275">
        <v>37.514064839</v>
      </c>
      <c r="BD9" s="275">
        <v>38.449083332999997</v>
      </c>
      <c r="BE9" s="275">
        <v>39.718247742000003</v>
      </c>
      <c r="BF9" s="275">
        <v>43.079092258000003</v>
      </c>
      <c r="BG9" s="275">
        <v>36.285350000000001</v>
      </c>
      <c r="BH9" s="275">
        <v>30.43683</v>
      </c>
      <c r="BI9" s="338">
        <v>35.489789999999999</v>
      </c>
      <c r="BJ9" s="338">
        <v>34.404159999999997</v>
      </c>
      <c r="BK9" s="338">
        <v>38.401730000000001</v>
      </c>
      <c r="BL9" s="338">
        <v>44.778309999999998</v>
      </c>
      <c r="BM9" s="338">
        <v>40.712090000000003</v>
      </c>
      <c r="BN9" s="338">
        <v>37.565040000000003</v>
      </c>
      <c r="BO9" s="338">
        <v>39.131270000000001</v>
      </c>
      <c r="BP9" s="338">
        <v>39.41478</v>
      </c>
      <c r="BQ9" s="338">
        <v>40.393219999999999</v>
      </c>
      <c r="BR9" s="338">
        <v>44.433419999999998</v>
      </c>
      <c r="BS9" s="338">
        <v>36.906440000000003</v>
      </c>
      <c r="BT9" s="338">
        <v>31.067589999999999</v>
      </c>
      <c r="BU9" s="338">
        <v>35.805410000000002</v>
      </c>
      <c r="BV9" s="338">
        <v>35.227330000000002</v>
      </c>
    </row>
    <row r="10" spans="1:74" ht="11.1" customHeight="1" x14ac:dyDescent="0.2">
      <c r="A10" s="559" t="s">
        <v>380</v>
      </c>
      <c r="B10" s="560" t="s">
        <v>94</v>
      </c>
      <c r="C10" s="275">
        <v>2303.4134515999999</v>
      </c>
      <c r="D10" s="275">
        <v>2195.8351785999998</v>
      </c>
      <c r="E10" s="275">
        <v>2030.5609354999999</v>
      </c>
      <c r="F10" s="275">
        <v>1892.2293999999999</v>
      </c>
      <c r="G10" s="275">
        <v>2027.3598387</v>
      </c>
      <c r="H10" s="275">
        <v>2214.3229999999999</v>
      </c>
      <c r="I10" s="275">
        <v>2275.4592902999998</v>
      </c>
      <c r="J10" s="275">
        <v>2301.4315806</v>
      </c>
      <c r="K10" s="275">
        <v>2193.2990332999998</v>
      </c>
      <c r="L10" s="275">
        <v>2038.1784838999999</v>
      </c>
      <c r="M10" s="275">
        <v>2165.8485332999999</v>
      </c>
      <c r="N10" s="275">
        <v>2299.7928387000002</v>
      </c>
      <c r="O10" s="275">
        <v>2360.0841612999998</v>
      </c>
      <c r="P10" s="275">
        <v>2237.1053571000002</v>
      </c>
      <c r="Q10" s="275">
        <v>2012.8090322999999</v>
      </c>
      <c r="R10" s="275">
        <v>1879.4862667</v>
      </c>
      <c r="S10" s="275">
        <v>2030.5622581</v>
      </c>
      <c r="T10" s="275">
        <v>2271.2743999999998</v>
      </c>
      <c r="U10" s="275">
        <v>2320.6492257999998</v>
      </c>
      <c r="V10" s="275">
        <v>2294.4756774000002</v>
      </c>
      <c r="W10" s="275">
        <v>2251.15</v>
      </c>
      <c r="X10" s="275">
        <v>2012.6125161</v>
      </c>
      <c r="Y10" s="275">
        <v>2171.3395</v>
      </c>
      <c r="Z10" s="275">
        <v>2366.5338065000001</v>
      </c>
      <c r="AA10" s="275">
        <v>2395.8056129000001</v>
      </c>
      <c r="AB10" s="275">
        <v>2266.4818928999998</v>
      </c>
      <c r="AC10" s="275">
        <v>2082.1548065000002</v>
      </c>
      <c r="AD10" s="275">
        <v>1992.8164999999999</v>
      </c>
      <c r="AE10" s="275">
        <v>2123.4362903000001</v>
      </c>
      <c r="AF10" s="275">
        <v>2283.8721667</v>
      </c>
      <c r="AG10" s="275">
        <v>2303.6185805999999</v>
      </c>
      <c r="AH10" s="275">
        <v>2335.9790968000002</v>
      </c>
      <c r="AI10" s="275">
        <v>2215.8790666999998</v>
      </c>
      <c r="AJ10" s="275">
        <v>1953.9006773999999</v>
      </c>
      <c r="AK10" s="275">
        <v>2008.7980333</v>
      </c>
      <c r="AL10" s="275">
        <v>2246.2472257999998</v>
      </c>
      <c r="AM10" s="275">
        <v>2339.508871</v>
      </c>
      <c r="AN10" s="275">
        <v>2263.3841723999999</v>
      </c>
      <c r="AO10" s="275">
        <v>2133.8352903</v>
      </c>
      <c r="AP10" s="275">
        <v>2078.8372666999999</v>
      </c>
      <c r="AQ10" s="275">
        <v>2147.6288064999999</v>
      </c>
      <c r="AR10" s="275">
        <v>2239.1774667</v>
      </c>
      <c r="AS10" s="275">
        <v>2269.3337741999999</v>
      </c>
      <c r="AT10" s="275">
        <v>2307.3033870999998</v>
      </c>
      <c r="AU10" s="275">
        <v>2181.6058667000002</v>
      </c>
      <c r="AV10" s="275">
        <v>1959.1400968</v>
      </c>
      <c r="AW10" s="275">
        <v>2172.6258667000002</v>
      </c>
      <c r="AX10" s="275">
        <v>2311.6912581000001</v>
      </c>
      <c r="AY10" s="275">
        <v>2358.7294194000001</v>
      </c>
      <c r="AZ10" s="275">
        <v>2287.6001786000002</v>
      </c>
      <c r="BA10" s="275">
        <v>2099.7806452</v>
      </c>
      <c r="BB10" s="275">
        <v>1891.4450667000001</v>
      </c>
      <c r="BC10" s="275">
        <v>1977.7240644999999</v>
      </c>
      <c r="BD10" s="275">
        <v>2233.6938</v>
      </c>
      <c r="BE10" s="275">
        <v>2300.4586773999999</v>
      </c>
      <c r="BF10" s="275">
        <v>2334.9747742</v>
      </c>
      <c r="BG10" s="275">
        <v>2255.9839999999999</v>
      </c>
      <c r="BH10" s="275">
        <v>2131.8249999999998</v>
      </c>
      <c r="BI10" s="338">
        <v>2067.0100000000002</v>
      </c>
      <c r="BJ10" s="338">
        <v>2272.701</v>
      </c>
      <c r="BK10" s="338">
        <v>2354.63</v>
      </c>
      <c r="BL10" s="338">
        <v>2257.6880000000001</v>
      </c>
      <c r="BM10" s="338">
        <v>2061.1089999999999</v>
      </c>
      <c r="BN10" s="338">
        <v>1951.7360000000001</v>
      </c>
      <c r="BO10" s="338">
        <v>2080.4009999999998</v>
      </c>
      <c r="BP10" s="338">
        <v>2260.5639999999999</v>
      </c>
      <c r="BQ10" s="338">
        <v>2304.5100000000002</v>
      </c>
      <c r="BR10" s="338">
        <v>2316.538</v>
      </c>
      <c r="BS10" s="338">
        <v>2217.0189999999998</v>
      </c>
      <c r="BT10" s="338">
        <v>1995.645</v>
      </c>
      <c r="BU10" s="338">
        <v>2104.6439999999998</v>
      </c>
      <c r="BV10" s="338">
        <v>2314.08</v>
      </c>
    </row>
    <row r="11" spans="1:74" ht="11.1" customHeight="1" x14ac:dyDescent="0.2">
      <c r="A11" s="557" t="s">
        <v>1250</v>
      </c>
      <c r="B11" s="561" t="s">
        <v>383</v>
      </c>
      <c r="C11" s="275">
        <v>1495.0566471</v>
      </c>
      <c r="D11" s="275">
        <v>1455.3160736</v>
      </c>
      <c r="E11" s="275">
        <v>1398.2111038999999</v>
      </c>
      <c r="F11" s="275">
        <v>1635.2650269999999</v>
      </c>
      <c r="G11" s="275">
        <v>1667.8822393999999</v>
      </c>
      <c r="H11" s="275">
        <v>1611.276615</v>
      </c>
      <c r="I11" s="275">
        <v>1478.9476135</v>
      </c>
      <c r="J11" s="275">
        <v>1258.5554658000001</v>
      </c>
      <c r="K11" s="275">
        <v>1198.4155527</v>
      </c>
      <c r="L11" s="275">
        <v>1234.0688665</v>
      </c>
      <c r="M11" s="275">
        <v>1356.9099882999999</v>
      </c>
      <c r="N11" s="275">
        <v>1379.1670971000001</v>
      </c>
      <c r="O11" s="275">
        <v>1520.2262126000001</v>
      </c>
      <c r="P11" s="275">
        <v>1371.3196614000001</v>
      </c>
      <c r="Q11" s="275">
        <v>1616.3808251999999</v>
      </c>
      <c r="R11" s="275">
        <v>1730.5236757</v>
      </c>
      <c r="S11" s="275">
        <v>1624.7157668</v>
      </c>
      <c r="T11" s="275">
        <v>1673.6001616999999</v>
      </c>
      <c r="U11" s="275">
        <v>1464.5672571</v>
      </c>
      <c r="V11" s="275">
        <v>1252.5178510000001</v>
      </c>
      <c r="W11" s="275">
        <v>1198.9227377</v>
      </c>
      <c r="X11" s="275">
        <v>1286.3761519</v>
      </c>
      <c r="Y11" s="275">
        <v>1514.413192</v>
      </c>
      <c r="Z11" s="275">
        <v>1450.0079089999999</v>
      </c>
      <c r="AA11" s="275">
        <v>1524.4977965</v>
      </c>
      <c r="AB11" s="275">
        <v>1601.6925043000001</v>
      </c>
      <c r="AC11" s="275">
        <v>1555.6196947999999</v>
      </c>
      <c r="AD11" s="275">
        <v>1632.1777159999999</v>
      </c>
      <c r="AE11" s="275">
        <v>1493.7941464999999</v>
      </c>
      <c r="AF11" s="275">
        <v>1432.4911583000001</v>
      </c>
      <c r="AG11" s="275">
        <v>1434.4747119000001</v>
      </c>
      <c r="AH11" s="275">
        <v>1353.0159774000001</v>
      </c>
      <c r="AI11" s="275">
        <v>1291.3833586999999</v>
      </c>
      <c r="AJ11" s="275">
        <v>1333.4974603000001</v>
      </c>
      <c r="AK11" s="275">
        <v>1580.0883497</v>
      </c>
      <c r="AL11" s="275">
        <v>1669.9181497</v>
      </c>
      <c r="AM11" s="275">
        <v>1693.2514065</v>
      </c>
      <c r="AN11" s="275">
        <v>1837.0540607</v>
      </c>
      <c r="AO11" s="275">
        <v>1882.8619761</v>
      </c>
      <c r="AP11" s="275">
        <v>1841.2139147</v>
      </c>
      <c r="AQ11" s="275">
        <v>1752.8998922999999</v>
      </c>
      <c r="AR11" s="275">
        <v>1647.9050540000001</v>
      </c>
      <c r="AS11" s="275">
        <v>1610.4752581</v>
      </c>
      <c r="AT11" s="275">
        <v>1415.1240700000001</v>
      </c>
      <c r="AU11" s="275">
        <v>1432.5642740000001</v>
      </c>
      <c r="AV11" s="275">
        <v>1521.5548681</v>
      </c>
      <c r="AW11" s="275">
        <v>1579.797116</v>
      </c>
      <c r="AX11" s="275">
        <v>1773.0498358</v>
      </c>
      <c r="AY11" s="275">
        <v>1843.2960241999999</v>
      </c>
      <c r="AZ11" s="275">
        <v>1972.0649900000001</v>
      </c>
      <c r="BA11" s="275">
        <v>2163.5859747999998</v>
      </c>
      <c r="BB11" s="275">
        <v>2195.7944646999999</v>
      </c>
      <c r="BC11" s="275">
        <v>2153.3157461000001</v>
      </c>
      <c r="BD11" s="275">
        <v>2095.5036559999999</v>
      </c>
      <c r="BE11" s="275">
        <v>1756.07987</v>
      </c>
      <c r="BF11" s="275">
        <v>1512.6101365</v>
      </c>
      <c r="BG11" s="275">
        <v>1508.7429999999999</v>
      </c>
      <c r="BH11" s="275">
        <v>1546.69</v>
      </c>
      <c r="BI11" s="338">
        <v>1716.6030000000001</v>
      </c>
      <c r="BJ11" s="338">
        <v>1712.049</v>
      </c>
      <c r="BK11" s="338">
        <v>1833.2570000000001</v>
      </c>
      <c r="BL11" s="338">
        <v>1799.3009999999999</v>
      </c>
      <c r="BM11" s="338">
        <v>1898.7170000000001</v>
      </c>
      <c r="BN11" s="338">
        <v>1986.5340000000001</v>
      </c>
      <c r="BO11" s="338">
        <v>1964.402</v>
      </c>
      <c r="BP11" s="338">
        <v>2006.6510000000001</v>
      </c>
      <c r="BQ11" s="338">
        <v>1800.067</v>
      </c>
      <c r="BR11" s="338">
        <v>1644.0619999999999</v>
      </c>
      <c r="BS11" s="338">
        <v>1593.104</v>
      </c>
      <c r="BT11" s="338">
        <v>1624.92</v>
      </c>
      <c r="BU11" s="338">
        <v>1816.489</v>
      </c>
      <c r="BV11" s="338">
        <v>1823.9939999999999</v>
      </c>
    </row>
    <row r="12" spans="1:74" ht="11.1" customHeight="1" x14ac:dyDescent="0.2">
      <c r="A12" s="557" t="s">
        <v>381</v>
      </c>
      <c r="B12" s="558" t="s">
        <v>443</v>
      </c>
      <c r="C12" s="275">
        <v>800.92023226000003</v>
      </c>
      <c r="D12" s="275">
        <v>729.23088356999995</v>
      </c>
      <c r="E12" s="275">
        <v>662.39863097</v>
      </c>
      <c r="F12" s="275">
        <v>836.57014466999999</v>
      </c>
      <c r="G12" s="275">
        <v>917.74495677000004</v>
      </c>
      <c r="H12" s="275">
        <v>912.80220333</v>
      </c>
      <c r="I12" s="275">
        <v>879.17971225999997</v>
      </c>
      <c r="J12" s="275">
        <v>697.84887613000001</v>
      </c>
      <c r="K12" s="275">
        <v>565.37173067000003</v>
      </c>
      <c r="L12" s="275">
        <v>554.79334418999997</v>
      </c>
      <c r="M12" s="275">
        <v>589.22778032999997</v>
      </c>
      <c r="N12" s="275">
        <v>681.55802516000006</v>
      </c>
      <c r="O12" s="275">
        <v>697.86432935000005</v>
      </c>
      <c r="P12" s="275">
        <v>621.29030428999999</v>
      </c>
      <c r="Q12" s="275">
        <v>782.48802548000003</v>
      </c>
      <c r="R12" s="275">
        <v>847.99687432999997</v>
      </c>
      <c r="S12" s="275">
        <v>856.25434515999996</v>
      </c>
      <c r="T12" s="275">
        <v>858.12924333000001</v>
      </c>
      <c r="U12" s="275">
        <v>785.72264194000002</v>
      </c>
      <c r="V12" s="275">
        <v>638.94342710000001</v>
      </c>
      <c r="W12" s="275">
        <v>535.810878</v>
      </c>
      <c r="X12" s="275">
        <v>553.52296225999999</v>
      </c>
      <c r="Y12" s="275">
        <v>620.83074767000005</v>
      </c>
      <c r="Z12" s="275">
        <v>720.28348903000006</v>
      </c>
      <c r="AA12" s="275">
        <v>778.65753128999995</v>
      </c>
      <c r="AB12" s="275">
        <v>795.93126857000004</v>
      </c>
      <c r="AC12" s="275">
        <v>783.25497871000005</v>
      </c>
      <c r="AD12" s="275">
        <v>749.03256133000002</v>
      </c>
      <c r="AE12" s="275">
        <v>649.20694160999994</v>
      </c>
      <c r="AF12" s="275">
        <v>680.46945200000005</v>
      </c>
      <c r="AG12" s="275">
        <v>677.87809838999999</v>
      </c>
      <c r="AH12" s="275">
        <v>616.84208774000001</v>
      </c>
      <c r="AI12" s="275">
        <v>536.47073166999996</v>
      </c>
      <c r="AJ12" s="275">
        <v>536.46455193999998</v>
      </c>
      <c r="AK12" s="275">
        <v>644.59434867000004</v>
      </c>
      <c r="AL12" s="275">
        <v>747.27617968000004</v>
      </c>
      <c r="AM12" s="275">
        <v>820.20670323000002</v>
      </c>
      <c r="AN12" s="275">
        <v>832.74917310000001</v>
      </c>
      <c r="AO12" s="275">
        <v>871.77106031999995</v>
      </c>
      <c r="AP12" s="275">
        <v>849.17759066999997</v>
      </c>
      <c r="AQ12" s="275">
        <v>818.14127676999999</v>
      </c>
      <c r="AR12" s="275">
        <v>763.40479400000004</v>
      </c>
      <c r="AS12" s="275">
        <v>685.38097452</v>
      </c>
      <c r="AT12" s="275">
        <v>624.48566871000003</v>
      </c>
      <c r="AU12" s="275">
        <v>542.69814199999996</v>
      </c>
      <c r="AV12" s="275">
        <v>556.41644547999999</v>
      </c>
      <c r="AW12" s="275">
        <v>627.16107199999999</v>
      </c>
      <c r="AX12" s="275">
        <v>727.02859000000001</v>
      </c>
      <c r="AY12" s="275">
        <v>893.69087258000002</v>
      </c>
      <c r="AZ12" s="275">
        <v>878.97192070999995</v>
      </c>
      <c r="BA12" s="275">
        <v>974.13004225999998</v>
      </c>
      <c r="BB12" s="275">
        <v>974.54639167000005</v>
      </c>
      <c r="BC12" s="275">
        <v>1036.1894623000001</v>
      </c>
      <c r="BD12" s="275">
        <v>1022.4673733</v>
      </c>
      <c r="BE12" s="275">
        <v>845.91638193999995</v>
      </c>
      <c r="BF12" s="275">
        <v>690.51984193999999</v>
      </c>
      <c r="BG12" s="275">
        <v>607.59190000000001</v>
      </c>
      <c r="BH12" s="275">
        <v>556.82539999999995</v>
      </c>
      <c r="BI12" s="338">
        <v>613.35479999999995</v>
      </c>
      <c r="BJ12" s="338">
        <v>719.80430000000001</v>
      </c>
      <c r="BK12" s="338">
        <v>806.53840000000002</v>
      </c>
      <c r="BL12" s="338">
        <v>718.19240000000002</v>
      </c>
      <c r="BM12" s="338">
        <v>732.82159999999999</v>
      </c>
      <c r="BN12" s="338">
        <v>746.06299999999999</v>
      </c>
      <c r="BO12" s="338">
        <v>800.38620000000003</v>
      </c>
      <c r="BP12" s="338">
        <v>863.80110000000002</v>
      </c>
      <c r="BQ12" s="338">
        <v>822.58360000000005</v>
      </c>
      <c r="BR12" s="338">
        <v>711.35389999999995</v>
      </c>
      <c r="BS12" s="338">
        <v>629.33479999999997</v>
      </c>
      <c r="BT12" s="338">
        <v>562.22990000000004</v>
      </c>
      <c r="BU12" s="338">
        <v>634.59849999999994</v>
      </c>
      <c r="BV12" s="338">
        <v>753.61260000000004</v>
      </c>
    </row>
    <row r="13" spans="1:74" ht="11.1" customHeight="1" x14ac:dyDescent="0.2">
      <c r="A13" s="557" t="s">
        <v>384</v>
      </c>
      <c r="B13" s="558" t="s">
        <v>97</v>
      </c>
      <c r="C13" s="275">
        <v>475.43561258</v>
      </c>
      <c r="D13" s="275">
        <v>502.69965821</v>
      </c>
      <c r="E13" s="275">
        <v>508.24687452000001</v>
      </c>
      <c r="F13" s="275">
        <v>582.54246899999998</v>
      </c>
      <c r="G13" s="275">
        <v>523.82909257999995</v>
      </c>
      <c r="H13" s="275">
        <v>458.27018433000001</v>
      </c>
      <c r="I13" s="275">
        <v>357.85849387000002</v>
      </c>
      <c r="J13" s="275">
        <v>310.77043193999998</v>
      </c>
      <c r="K13" s="275">
        <v>389.13602932999999</v>
      </c>
      <c r="L13" s="275">
        <v>439.83928580999998</v>
      </c>
      <c r="M13" s="275">
        <v>526.77531333000002</v>
      </c>
      <c r="N13" s="275">
        <v>450.55027612999999</v>
      </c>
      <c r="O13" s="275">
        <v>577.78109773999995</v>
      </c>
      <c r="P13" s="275">
        <v>500.30929250000003</v>
      </c>
      <c r="Q13" s="275">
        <v>572.12524515999996</v>
      </c>
      <c r="R13" s="275">
        <v>621.18496300000004</v>
      </c>
      <c r="S13" s="275">
        <v>503.26988774</v>
      </c>
      <c r="T13" s="275">
        <v>526.62722667000003</v>
      </c>
      <c r="U13" s="275">
        <v>393.14168194000001</v>
      </c>
      <c r="V13" s="275">
        <v>328.08130516</v>
      </c>
      <c r="W13" s="275">
        <v>383.99227100000002</v>
      </c>
      <c r="X13" s="275">
        <v>467.99776806</v>
      </c>
      <c r="Y13" s="275">
        <v>628.89761633000001</v>
      </c>
      <c r="Z13" s="275">
        <v>474.55642581000001</v>
      </c>
      <c r="AA13" s="275">
        <v>489.10148548000001</v>
      </c>
      <c r="AB13" s="275">
        <v>532.91232392999996</v>
      </c>
      <c r="AC13" s="275">
        <v>493.80415065</v>
      </c>
      <c r="AD13" s="275">
        <v>595.57162966999999</v>
      </c>
      <c r="AE13" s="275">
        <v>553.26906484000006</v>
      </c>
      <c r="AF13" s="275">
        <v>447.37553066999999</v>
      </c>
      <c r="AG13" s="275">
        <v>441.14351806000002</v>
      </c>
      <c r="AH13" s="275">
        <v>421.93636257999998</v>
      </c>
      <c r="AI13" s="275">
        <v>465.71887600000002</v>
      </c>
      <c r="AJ13" s="275">
        <v>528.38833096999997</v>
      </c>
      <c r="AK13" s="275">
        <v>656.05717900000002</v>
      </c>
      <c r="AL13" s="275">
        <v>648.33459581</v>
      </c>
      <c r="AM13" s="275">
        <v>597.78781000000004</v>
      </c>
      <c r="AN13" s="275">
        <v>696.67291</v>
      </c>
      <c r="AO13" s="275">
        <v>709.00872709999999</v>
      </c>
      <c r="AP13" s="275">
        <v>691.49338733000002</v>
      </c>
      <c r="AQ13" s="275">
        <v>606.30542613</v>
      </c>
      <c r="AR13" s="275">
        <v>543.94590667</v>
      </c>
      <c r="AS13" s="275">
        <v>567.56796806</v>
      </c>
      <c r="AT13" s="275">
        <v>437.43943160999999</v>
      </c>
      <c r="AU13" s="275">
        <v>547.67923699999994</v>
      </c>
      <c r="AV13" s="275">
        <v>657.43167065</v>
      </c>
      <c r="AW13" s="275">
        <v>644.74110299999995</v>
      </c>
      <c r="AX13" s="275">
        <v>741.64616322999996</v>
      </c>
      <c r="AY13" s="275">
        <v>656.43881839000005</v>
      </c>
      <c r="AZ13" s="275">
        <v>774.70123429</v>
      </c>
      <c r="BA13" s="275">
        <v>825.77120000000002</v>
      </c>
      <c r="BB13" s="275">
        <v>846.76964367000005</v>
      </c>
      <c r="BC13" s="275">
        <v>720.20629257999997</v>
      </c>
      <c r="BD13" s="275">
        <v>647.63127567000004</v>
      </c>
      <c r="BE13" s="275">
        <v>506.80250418999998</v>
      </c>
      <c r="BF13" s="275">
        <v>422.39861774000002</v>
      </c>
      <c r="BG13" s="275">
        <v>527.19110000000001</v>
      </c>
      <c r="BH13" s="275">
        <v>651.85950000000003</v>
      </c>
      <c r="BI13" s="338">
        <v>782.92949999999996</v>
      </c>
      <c r="BJ13" s="338">
        <v>694.04520000000002</v>
      </c>
      <c r="BK13" s="338">
        <v>730.22940000000006</v>
      </c>
      <c r="BL13" s="338">
        <v>744.97860000000003</v>
      </c>
      <c r="BM13" s="338">
        <v>794.66179999999997</v>
      </c>
      <c r="BN13" s="338">
        <v>851.20360000000005</v>
      </c>
      <c r="BO13" s="338">
        <v>755.76729999999998</v>
      </c>
      <c r="BP13" s="338">
        <v>702.98130000000003</v>
      </c>
      <c r="BQ13" s="338">
        <v>548.55930000000001</v>
      </c>
      <c r="BR13" s="338">
        <v>505.78379999999999</v>
      </c>
      <c r="BS13" s="338">
        <v>564.22540000000004</v>
      </c>
      <c r="BT13" s="338">
        <v>701.1807</v>
      </c>
      <c r="BU13" s="338">
        <v>841.92600000000004</v>
      </c>
      <c r="BV13" s="338">
        <v>759.44200000000001</v>
      </c>
    </row>
    <row r="14" spans="1:74" ht="11.1" customHeight="1" x14ac:dyDescent="0.2">
      <c r="A14" s="557" t="s">
        <v>385</v>
      </c>
      <c r="B14" s="558" t="s">
        <v>386</v>
      </c>
      <c r="C14" s="275">
        <v>109.66930323</v>
      </c>
      <c r="D14" s="275">
        <v>110.10814035999999</v>
      </c>
      <c r="E14" s="275">
        <v>106.44425065</v>
      </c>
      <c r="F14" s="275">
        <v>95.437953332999996</v>
      </c>
      <c r="G14" s="275">
        <v>102.38495032</v>
      </c>
      <c r="H14" s="275">
        <v>111.00768167</v>
      </c>
      <c r="I14" s="275">
        <v>114.07086097</v>
      </c>
      <c r="J14" s="275">
        <v>117.22687935</v>
      </c>
      <c r="K14" s="275">
        <v>111.77962866999999</v>
      </c>
      <c r="L14" s="275">
        <v>107.77337226</v>
      </c>
      <c r="M14" s="275">
        <v>113.56683267</v>
      </c>
      <c r="N14" s="275">
        <v>116.32530097</v>
      </c>
      <c r="O14" s="275">
        <v>116.97896129</v>
      </c>
      <c r="P14" s="275">
        <v>116.59294679</v>
      </c>
      <c r="Q14" s="275">
        <v>116.42238032</v>
      </c>
      <c r="R14" s="275">
        <v>107.66819833</v>
      </c>
      <c r="S14" s="275">
        <v>106.12126065</v>
      </c>
      <c r="T14" s="275">
        <v>120.74236333</v>
      </c>
      <c r="U14" s="275">
        <v>122.82011194</v>
      </c>
      <c r="V14" s="275">
        <v>121.33034581</v>
      </c>
      <c r="W14" s="275">
        <v>115.40750967</v>
      </c>
      <c r="X14" s="275">
        <v>110.39448194000001</v>
      </c>
      <c r="Y14" s="275">
        <v>116.93062166999999</v>
      </c>
      <c r="Z14" s="275">
        <v>120.53433419</v>
      </c>
      <c r="AA14" s="275">
        <v>119.8989629</v>
      </c>
      <c r="AB14" s="275">
        <v>120.42648607</v>
      </c>
      <c r="AC14" s="275">
        <v>111.51092806</v>
      </c>
      <c r="AD14" s="275">
        <v>108.21349499999999</v>
      </c>
      <c r="AE14" s="275">
        <v>107.67121161</v>
      </c>
      <c r="AF14" s="275">
        <v>116.53676133</v>
      </c>
      <c r="AG14" s="275">
        <v>122.78962065</v>
      </c>
      <c r="AH14" s="275">
        <v>122.20132226</v>
      </c>
      <c r="AI14" s="275">
        <v>115.011352</v>
      </c>
      <c r="AJ14" s="275">
        <v>104.91017644999999</v>
      </c>
      <c r="AK14" s="275">
        <v>113.92909667000001</v>
      </c>
      <c r="AL14" s="275">
        <v>115.72227581</v>
      </c>
      <c r="AM14" s="275">
        <v>116.62830516</v>
      </c>
      <c r="AN14" s="275">
        <v>117.03199621</v>
      </c>
      <c r="AO14" s="275">
        <v>109.05638677</v>
      </c>
      <c r="AP14" s="275">
        <v>96.962420667000004</v>
      </c>
      <c r="AQ14" s="275">
        <v>102.36833194</v>
      </c>
      <c r="AR14" s="275">
        <v>113.80148267</v>
      </c>
      <c r="AS14" s="275">
        <v>117.81692935</v>
      </c>
      <c r="AT14" s="275">
        <v>117.73579934999999</v>
      </c>
      <c r="AU14" s="275">
        <v>112.30945567000001</v>
      </c>
      <c r="AV14" s="275">
        <v>100.15536677</v>
      </c>
      <c r="AW14" s="275">
        <v>108.554838</v>
      </c>
      <c r="AX14" s="275">
        <v>115.62484354999999</v>
      </c>
      <c r="AY14" s="275">
        <v>111.31525161</v>
      </c>
      <c r="AZ14" s="275">
        <v>118.14096071</v>
      </c>
      <c r="BA14" s="275">
        <v>113.04507387</v>
      </c>
      <c r="BB14" s="275">
        <v>108.48145667</v>
      </c>
      <c r="BC14" s="275">
        <v>107.13072677</v>
      </c>
      <c r="BD14" s="275">
        <v>113.31645899999999</v>
      </c>
      <c r="BE14" s="275">
        <v>119.69412903</v>
      </c>
      <c r="BF14" s="275">
        <v>119.13513709999999</v>
      </c>
      <c r="BG14" s="275">
        <v>110.67270000000001</v>
      </c>
      <c r="BH14" s="275">
        <v>103.15860000000001</v>
      </c>
      <c r="BI14" s="338">
        <v>111.3926</v>
      </c>
      <c r="BJ14" s="338">
        <v>112.7474</v>
      </c>
      <c r="BK14" s="338">
        <v>112.9414</v>
      </c>
      <c r="BL14" s="338">
        <v>117.2632</v>
      </c>
      <c r="BM14" s="338">
        <v>108.61369999999999</v>
      </c>
      <c r="BN14" s="338">
        <v>102.10420000000001</v>
      </c>
      <c r="BO14" s="338">
        <v>100.46169999999999</v>
      </c>
      <c r="BP14" s="338">
        <v>113.0685</v>
      </c>
      <c r="BQ14" s="338">
        <v>118.6553</v>
      </c>
      <c r="BR14" s="338">
        <v>121.4119</v>
      </c>
      <c r="BS14" s="338">
        <v>111.8275</v>
      </c>
      <c r="BT14" s="338">
        <v>104.13590000000001</v>
      </c>
      <c r="BU14" s="338">
        <v>112.4003</v>
      </c>
      <c r="BV14" s="338">
        <v>113.69329999999999</v>
      </c>
    </row>
    <row r="15" spans="1:74" ht="11.1" customHeight="1" x14ac:dyDescent="0.2">
      <c r="A15" s="557" t="s">
        <v>387</v>
      </c>
      <c r="B15" s="558" t="s">
        <v>388</v>
      </c>
      <c r="C15" s="275">
        <v>54.460405160999997</v>
      </c>
      <c r="D15" s="275">
        <v>53.674620714</v>
      </c>
      <c r="E15" s="275">
        <v>56.682153548000002</v>
      </c>
      <c r="F15" s="275">
        <v>56.017900333</v>
      </c>
      <c r="G15" s="275">
        <v>57.458154839000002</v>
      </c>
      <c r="H15" s="275">
        <v>57.565239333000001</v>
      </c>
      <c r="I15" s="275">
        <v>57.976311934999998</v>
      </c>
      <c r="J15" s="275">
        <v>59.595474838999998</v>
      </c>
      <c r="K15" s="275">
        <v>57.192228333000003</v>
      </c>
      <c r="L15" s="275">
        <v>55.82311</v>
      </c>
      <c r="M15" s="275">
        <v>58.845630333000003</v>
      </c>
      <c r="N15" s="275">
        <v>59.261217741999999</v>
      </c>
      <c r="O15" s="275">
        <v>59.662018387000003</v>
      </c>
      <c r="P15" s="275">
        <v>60.229916428999999</v>
      </c>
      <c r="Q15" s="275">
        <v>59.707788065000003</v>
      </c>
      <c r="R15" s="275">
        <v>60.319254333000003</v>
      </c>
      <c r="S15" s="275">
        <v>59.650429355</v>
      </c>
      <c r="T15" s="275">
        <v>60.877974999999999</v>
      </c>
      <c r="U15" s="275">
        <v>62.648289032000001</v>
      </c>
      <c r="V15" s="275">
        <v>60.656626774000003</v>
      </c>
      <c r="W15" s="275">
        <v>59.052759999999999</v>
      </c>
      <c r="X15" s="275">
        <v>55.686304516</v>
      </c>
      <c r="Y15" s="275">
        <v>56.350578667000001</v>
      </c>
      <c r="Z15" s="275">
        <v>56.996776451999999</v>
      </c>
      <c r="AA15" s="275">
        <v>55.637714193999997</v>
      </c>
      <c r="AB15" s="275">
        <v>54.434829999999998</v>
      </c>
      <c r="AC15" s="275">
        <v>55.235085806000001</v>
      </c>
      <c r="AD15" s="275">
        <v>57.641843999999999</v>
      </c>
      <c r="AE15" s="275">
        <v>58.024363547999997</v>
      </c>
      <c r="AF15" s="275">
        <v>59.469230332999999</v>
      </c>
      <c r="AG15" s="275">
        <v>64.154108386999994</v>
      </c>
      <c r="AH15" s="275">
        <v>61.981508065</v>
      </c>
      <c r="AI15" s="275">
        <v>60.182892332999998</v>
      </c>
      <c r="AJ15" s="275">
        <v>59.456605484000001</v>
      </c>
      <c r="AK15" s="275">
        <v>63.398084666999999</v>
      </c>
      <c r="AL15" s="275">
        <v>63.524352903</v>
      </c>
      <c r="AM15" s="275">
        <v>62.276060968000003</v>
      </c>
      <c r="AN15" s="275">
        <v>59.059564827999999</v>
      </c>
      <c r="AO15" s="275">
        <v>58.399274839</v>
      </c>
      <c r="AP15" s="275">
        <v>60.628070667000003</v>
      </c>
      <c r="AQ15" s="275">
        <v>62.235827419000003</v>
      </c>
      <c r="AR15" s="275">
        <v>60.962904332999997</v>
      </c>
      <c r="AS15" s="275">
        <v>61.612310645000001</v>
      </c>
      <c r="AT15" s="275">
        <v>61.535310322999997</v>
      </c>
      <c r="AU15" s="275">
        <v>58.757067667000001</v>
      </c>
      <c r="AV15" s="275">
        <v>56.502178065000003</v>
      </c>
      <c r="AW15" s="275">
        <v>59.113155333000002</v>
      </c>
      <c r="AX15" s="275">
        <v>62.337667418999999</v>
      </c>
      <c r="AY15" s="275">
        <v>61.007835161000003</v>
      </c>
      <c r="AZ15" s="275">
        <v>59.857948213999997</v>
      </c>
      <c r="BA15" s="275">
        <v>56.860719676999999</v>
      </c>
      <c r="BB15" s="275">
        <v>55.367075</v>
      </c>
      <c r="BC15" s="275">
        <v>56.30809</v>
      </c>
      <c r="BD15" s="275">
        <v>56.797037666999998</v>
      </c>
      <c r="BE15" s="275">
        <v>56.321480645000001</v>
      </c>
      <c r="BF15" s="275">
        <v>57.329503547999998</v>
      </c>
      <c r="BG15" s="275">
        <v>56.556049999999999</v>
      </c>
      <c r="BH15" s="275">
        <v>55.827150000000003</v>
      </c>
      <c r="BI15" s="338">
        <v>59.082619999999999</v>
      </c>
      <c r="BJ15" s="338">
        <v>59.862430000000003</v>
      </c>
      <c r="BK15" s="338">
        <v>58.368090000000002</v>
      </c>
      <c r="BL15" s="338">
        <v>58.482419999999998</v>
      </c>
      <c r="BM15" s="338">
        <v>59.000190000000003</v>
      </c>
      <c r="BN15" s="338">
        <v>58.595469999999999</v>
      </c>
      <c r="BO15" s="338">
        <v>59.47289</v>
      </c>
      <c r="BP15" s="338">
        <v>60.675289999999997</v>
      </c>
      <c r="BQ15" s="338">
        <v>61.088760000000001</v>
      </c>
      <c r="BR15" s="338">
        <v>61.03293</v>
      </c>
      <c r="BS15" s="338">
        <v>59.137869999999999</v>
      </c>
      <c r="BT15" s="338">
        <v>57.691479999999999</v>
      </c>
      <c r="BU15" s="338">
        <v>60.55959</v>
      </c>
      <c r="BV15" s="338">
        <v>61.367539999999998</v>
      </c>
    </row>
    <row r="16" spans="1:74" ht="11.1" customHeight="1" x14ac:dyDescent="0.2">
      <c r="A16" s="557" t="s">
        <v>389</v>
      </c>
      <c r="B16" s="558" t="s">
        <v>95</v>
      </c>
      <c r="C16" s="275">
        <v>44.576782581000003</v>
      </c>
      <c r="D16" s="275">
        <v>44.151258571</v>
      </c>
      <c r="E16" s="275">
        <v>44.458589031999999</v>
      </c>
      <c r="F16" s="275">
        <v>42.471941000000001</v>
      </c>
      <c r="G16" s="275">
        <v>42.184238065000002</v>
      </c>
      <c r="H16" s="275">
        <v>42.608481333</v>
      </c>
      <c r="I16" s="275">
        <v>43.125232257999997</v>
      </c>
      <c r="J16" s="275">
        <v>42.659239354999997</v>
      </c>
      <c r="K16" s="275">
        <v>43.309987667000001</v>
      </c>
      <c r="L16" s="275">
        <v>43.983846452000002</v>
      </c>
      <c r="M16" s="275">
        <v>41.016033999999998</v>
      </c>
      <c r="N16" s="275">
        <v>44.052240644999998</v>
      </c>
      <c r="O16" s="275">
        <v>43.710177418999997</v>
      </c>
      <c r="P16" s="275">
        <v>43.076061428999999</v>
      </c>
      <c r="Q16" s="275">
        <v>43.150503225999998</v>
      </c>
      <c r="R16" s="275">
        <v>43.784486999999999</v>
      </c>
      <c r="S16" s="275">
        <v>42.979379999999999</v>
      </c>
      <c r="T16" s="275">
        <v>43.112500666999999</v>
      </c>
      <c r="U16" s="275">
        <v>42.566835806</v>
      </c>
      <c r="V16" s="275">
        <v>42.877702257999999</v>
      </c>
      <c r="W16" s="275">
        <v>43.583976999999997</v>
      </c>
      <c r="X16" s="275">
        <v>43.390032257999998</v>
      </c>
      <c r="Y16" s="275">
        <v>45.415638999999999</v>
      </c>
      <c r="Z16" s="275">
        <v>44.354815160999998</v>
      </c>
      <c r="AA16" s="275">
        <v>43.932736452</v>
      </c>
      <c r="AB16" s="275">
        <v>45.003540000000001</v>
      </c>
      <c r="AC16" s="275">
        <v>44.967559354999999</v>
      </c>
      <c r="AD16" s="275">
        <v>42.414259999999999</v>
      </c>
      <c r="AE16" s="275">
        <v>44.843578065000003</v>
      </c>
      <c r="AF16" s="275">
        <v>43.386921332999997</v>
      </c>
      <c r="AG16" s="275">
        <v>43.765389999999996</v>
      </c>
      <c r="AH16" s="275">
        <v>43.359441935</v>
      </c>
      <c r="AI16" s="275">
        <v>40.095380667000001</v>
      </c>
      <c r="AJ16" s="275">
        <v>42.678458065000001</v>
      </c>
      <c r="AK16" s="275">
        <v>44.454274333000001</v>
      </c>
      <c r="AL16" s="275">
        <v>44.418981934999998</v>
      </c>
      <c r="AM16" s="275">
        <v>47.465152903000003</v>
      </c>
      <c r="AN16" s="275">
        <v>47.311497240999998</v>
      </c>
      <c r="AO16" s="275">
        <v>47.107338386999999</v>
      </c>
      <c r="AP16" s="275">
        <v>44.651374666999999</v>
      </c>
      <c r="AQ16" s="275">
        <v>47.610726129</v>
      </c>
      <c r="AR16" s="275">
        <v>45.456426</v>
      </c>
      <c r="AS16" s="275">
        <v>45.938387419000001</v>
      </c>
      <c r="AT16" s="275">
        <v>46.568147418999999</v>
      </c>
      <c r="AU16" s="275">
        <v>48.353984666999999</v>
      </c>
      <c r="AV16" s="275">
        <v>48.035158709999997</v>
      </c>
      <c r="AW16" s="275">
        <v>50.219759666999998</v>
      </c>
      <c r="AX16" s="275">
        <v>52.257271289999998</v>
      </c>
      <c r="AY16" s="275">
        <v>49.694022902999997</v>
      </c>
      <c r="AZ16" s="275">
        <v>48.904024999999997</v>
      </c>
      <c r="BA16" s="275">
        <v>49.441257741999998</v>
      </c>
      <c r="BB16" s="275">
        <v>50.083807</v>
      </c>
      <c r="BC16" s="275">
        <v>45.868489355000001</v>
      </c>
      <c r="BD16" s="275">
        <v>46.218527666999996</v>
      </c>
      <c r="BE16" s="275">
        <v>48.508851935000003</v>
      </c>
      <c r="BF16" s="275">
        <v>48.166223871</v>
      </c>
      <c r="BG16" s="275">
        <v>47.544550000000001</v>
      </c>
      <c r="BH16" s="275">
        <v>46.899479999999997</v>
      </c>
      <c r="BI16" s="338">
        <v>47.081290000000003</v>
      </c>
      <c r="BJ16" s="338">
        <v>47.576180000000001</v>
      </c>
      <c r="BK16" s="338">
        <v>48.600810000000003</v>
      </c>
      <c r="BL16" s="338">
        <v>47.717680000000001</v>
      </c>
      <c r="BM16" s="338">
        <v>47.556730000000002</v>
      </c>
      <c r="BN16" s="338">
        <v>46.249029999999998</v>
      </c>
      <c r="BO16" s="338">
        <v>46.132669999999997</v>
      </c>
      <c r="BP16" s="338">
        <v>47.281590000000001</v>
      </c>
      <c r="BQ16" s="338">
        <v>47.211689999999997</v>
      </c>
      <c r="BR16" s="338">
        <v>47.00779</v>
      </c>
      <c r="BS16" s="338">
        <v>46.98075</v>
      </c>
      <c r="BT16" s="338">
        <v>46.732039999999998</v>
      </c>
      <c r="BU16" s="338">
        <v>47.188890000000001</v>
      </c>
      <c r="BV16" s="338">
        <v>47.982120000000002</v>
      </c>
    </row>
    <row r="17" spans="1:74" ht="11.1" customHeight="1" x14ac:dyDescent="0.2">
      <c r="A17" s="557" t="s">
        <v>390</v>
      </c>
      <c r="B17" s="558" t="s">
        <v>96</v>
      </c>
      <c r="C17" s="275">
        <v>9.9943112903000006</v>
      </c>
      <c r="D17" s="275">
        <v>15.451512143</v>
      </c>
      <c r="E17" s="275">
        <v>19.980605161</v>
      </c>
      <c r="F17" s="275">
        <v>22.224618667000001</v>
      </c>
      <c r="G17" s="275">
        <v>24.280846774</v>
      </c>
      <c r="H17" s="275">
        <v>29.022825000000001</v>
      </c>
      <c r="I17" s="275">
        <v>26.737002258</v>
      </c>
      <c r="J17" s="275">
        <v>30.454564194</v>
      </c>
      <c r="K17" s="275">
        <v>31.625948000000001</v>
      </c>
      <c r="L17" s="275">
        <v>31.855907741999999</v>
      </c>
      <c r="M17" s="275">
        <v>27.478397666999999</v>
      </c>
      <c r="N17" s="275">
        <v>27.420036452000002</v>
      </c>
      <c r="O17" s="275">
        <v>24.229628387000002</v>
      </c>
      <c r="P17" s="275">
        <v>29.82114</v>
      </c>
      <c r="Q17" s="275">
        <v>42.486882903000001</v>
      </c>
      <c r="R17" s="275">
        <v>49.569898666999997</v>
      </c>
      <c r="S17" s="275">
        <v>56.440463870999999</v>
      </c>
      <c r="T17" s="275">
        <v>64.110852667000003</v>
      </c>
      <c r="U17" s="275">
        <v>57.667696452000001</v>
      </c>
      <c r="V17" s="275">
        <v>60.628443871000002</v>
      </c>
      <c r="W17" s="275">
        <v>61.075341999999999</v>
      </c>
      <c r="X17" s="275">
        <v>55.384602903000001</v>
      </c>
      <c r="Y17" s="275">
        <v>45.987988667000003</v>
      </c>
      <c r="Z17" s="275">
        <v>33.282068387000002</v>
      </c>
      <c r="AA17" s="275">
        <v>37.269366128999998</v>
      </c>
      <c r="AB17" s="275">
        <v>52.984055714</v>
      </c>
      <c r="AC17" s="275">
        <v>66.846992258</v>
      </c>
      <c r="AD17" s="275">
        <v>79.303926000000004</v>
      </c>
      <c r="AE17" s="275">
        <v>80.778986774000003</v>
      </c>
      <c r="AF17" s="275">
        <v>85.253262667000001</v>
      </c>
      <c r="AG17" s="275">
        <v>84.743976451999998</v>
      </c>
      <c r="AH17" s="275">
        <v>86.695254839</v>
      </c>
      <c r="AI17" s="275">
        <v>73.904126000000005</v>
      </c>
      <c r="AJ17" s="275">
        <v>61.599337419000001</v>
      </c>
      <c r="AK17" s="275">
        <v>57.655366333000003</v>
      </c>
      <c r="AL17" s="275">
        <v>50.641763548</v>
      </c>
      <c r="AM17" s="275">
        <v>48.887374194000003</v>
      </c>
      <c r="AN17" s="275">
        <v>84.228919309999995</v>
      </c>
      <c r="AO17" s="275">
        <v>87.519188709999995</v>
      </c>
      <c r="AP17" s="275">
        <v>98.301070667000005</v>
      </c>
      <c r="AQ17" s="275">
        <v>116.23830387</v>
      </c>
      <c r="AR17" s="275">
        <v>120.33354033000001</v>
      </c>
      <c r="AS17" s="275">
        <v>132.15868806</v>
      </c>
      <c r="AT17" s="275">
        <v>127.35971257999999</v>
      </c>
      <c r="AU17" s="275">
        <v>122.76638699999999</v>
      </c>
      <c r="AV17" s="275">
        <v>103.01404839</v>
      </c>
      <c r="AW17" s="275">
        <v>90.007187999999999</v>
      </c>
      <c r="AX17" s="275">
        <v>74.155300323000006</v>
      </c>
      <c r="AY17" s="275">
        <v>71.149223547999995</v>
      </c>
      <c r="AZ17" s="275">
        <v>91.488901071000001</v>
      </c>
      <c r="BA17" s="275">
        <v>144.33768129000001</v>
      </c>
      <c r="BB17" s="275">
        <v>160.54609067000001</v>
      </c>
      <c r="BC17" s="275">
        <v>187.61268516000001</v>
      </c>
      <c r="BD17" s="275">
        <v>209.07298266999999</v>
      </c>
      <c r="BE17" s="275">
        <v>178.83652226000001</v>
      </c>
      <c r="BF17" s="275">
        <v>175.06081226000001</v>
      </c>
      <c r="BG17" s="275">
        <v>159.1867</v>
      </c>
      <c r="BH17" s="275">
        <v>132.1198</v>
      </c>
      <c r="BI17" s="338">
        <v>102.76260000000001</v>
      </c>
      <c r="BJ17" s="338">
        <v>78.013710000000003</v>
      </c>
      <c r="BK17" s="338">
        <v>76.579419999999999</v>
      </c>
      <c r="BL17" s="338">
        <v>112.6666</v>
      </c>
      <c r="BM17" s="338">
        <v>156.06319999999999</v>
      </c>
      <c r="BN17" s="338">
        <v>182.3186</v>
      </c>
      <c r="BO17" s="338">
        <v>202.18129999999999</v>
      </c>
      <c r="BP17" s="338">
        <v>218.84350000000001</v>
      </c>
      <c r="BQ17" s="338">
        <v>201.96860000000001</v>
      </c>
      <c r="BR17" s="338">
        <v>197.47200000000001</v>
      </c>
      <c r="BS17" s="338">
        <v>181.59729999999999</v>
      </c>
      <c r="BT17" s="338">
        <v>152.9496</v>
      </c>
      <c r="BU17" s="338">
        <v>119.8156</v>
      </c>
      <c r="BV17" s="338">
        <v>87.896590000000003</v>
      </c>
    </row>
    <row r="18" spans="1:74" ht="11.1" customHeight="1" x14ac:dyDescent="0.2">
      <c r="A18" s="557" t="s">
        <v>382</v>
      </c>
      <c r="B18" s="558" t="s">
        <v>444</v>
      </c>
      <c r="C18" s="275">
        <v>-14.998322581</v>
      </c>
      <c r="D18" s="275">
        <v>-11.413571428999999</v>
      </c>
      <c r="E18" s="275">
        <v>-14.910129032</v>
      </c>
      <c r="F18" s="275">
        <v>-9.7397333333000002</v>
      </c>
      <c r="G18" s="275">
        <v>-10.775322580999999</v>
      </c>
      <c r="H18" s="275">
        <v>-11.940766667</v>
      </c>
      <c r="I18" s="275">
        <v>-10.982838709999999</v>
      </c>
      <c r="J18" s="275">
        <v>-14.984193548</v>
      </c>
      <c r="K18" s="275">
        <v>-14.618333333000001</v>
      </c>
      <c r="L18" s="275">
        <v>-12.019290323</v>
      </c>
      <c r="M18" s="275">
        <v>-13.768066666999999</v>
      </c>
      <c r="N18" s="275">
        <v>-13.570096774</v>
      </c>
      <c r="O18" s="275">
        <v>-9.3446774194</v>
      </c>
      <c r="P18" s="275">
        <v>-15.898285714</v>
      </c>
      <c r="Q18" s="275">
        <v>-13.593645161</v>
      </c>
      <c r="R18" s="275">
        <v>-12.603633332999999</v>
      </c>
      <c r="S18" s="275">
        <v>-19.379096774000001</v>
      </c>
      <c r="T18" s="275">
        <v>-21.7682</v>
      </c>
      <c r="U18" s="275">
        <v>-17.569548387000001</v>
      </c>
      <c r="V18" s="275">
        <v>-27.108290322999999</v>
      </c>
      <c r="W18" s="275">
        <v>-18.062533333000001</v>
      </c>
      <c r="X18" s="275">
        <v>-14.439</v>
      </c>
      <c r="Y18" s="275">
        <v>-17.7014</v>
      </c>
      <c r="Z18" s="275">
        <v>-15.479387097</v>
      </c>
      <c r="AA18" s="275">
        <v>-17.775806452000001</v>
      </c>
      <c r="AB18" s="275">
        <v>-16.287857143</v>
      </c>
      <c r="AC18" s="275">
        <v>-13.203387097</v>
      </c>
      <c r="AD18" s="275">
        <v>-7.1470333332999996</v>
      </c>
      <c r="AE18" s="275">
        <v>-11.942225806</v>
      </c>
      <c r="AF18" s="275">
        <v>-13.260366667</v>
      </c>
      <c r="AG18" s="275">
        <v>-16.56183871</v>
      </c>
      <c r="AH18" s="275">
        <v>-20.189612903</v>
      </c>
      <c r="AI18" s="275">
        <v>-18.134733333</v>
      </c>
      <c r="AJ18" s="275">
        <v>-14.300870968</v>
      </c>
      <c r="AK18" s="275">
        <v>-9.5091999999999999</v>
      </c>
      <c r="AL18" s="275">
        <v>-9.0549032258000004</v>
      </c>
      <c r="AM18" s="275">
        <v>-10.056709677000001</v>
      </c>
      <c r="AN18" s="275">
        <v>-13.74337931</v>
      </c>
      <c r="AO18" s="275">
        <v>-12.389258065</v>
      </c>
      <c r="AP18" s="275">
        <v>-15.0626</v>
      </c>
      <c r="AQ18" s="275">
        <v>-10.345709677</v>
      </c>
      <c r="AR18" s="275">
        <v>-16.576766667000001</v>
      </c>
      <c r="AS18" s="275">
        <v>-25.286903226</v>
      </c>
      <c r="AT18" s="275">
        <v>-29.098967741999999</v>
      </c>
      <c r="AU18" s="275">
        <v>-23.844999999999999</v>
      </c>
      <c r="AV18" s="275">
        <v>-18.089354838999999</v>
      </c>
      <c r="AW18" s="275">
        <v>-20.229833332999998</v>
      </c>
      <c r="AX18" s="275">
        <v>-24.286096774000001</v>
      </c>
      <c r="AY18" s="275">
        <v>-13.482548387</v>
      </c>
      <c r="AZ18" s="275">
        <v>-18.007000000000001</v>
      </c>
      <c r="BA18" s="275">
        <v>-16.662741935</v>
      </c>
      <c r="BB18" s="275">
        <v>-14.570766666999999</v>
      </c>
      <c r="BC18" s="275">
        <v>-13.650580645</v>
      </c>
      <c r="BD18" s="275">
        <v>-18.917200000000001</v>
      </c>
      <c r="BE18" s="275">
        <v>-24.499806452000001</v>
      </c>
      <c r="BF18" s="275">
        <v>-20.588193548</v>
      </c>
      <c r="BG18" s="275">
        <v>-19.51829</v>
      </c>
      <c r="BH18" s="275">
        <v>-16.19547</v>
      </c>
      <c r="BI18" s="338">
        <v>-16.284669999999998</v>
      </c>
      <c r="BJ18" s="338">
        <v>-15.797800000000001</v>
      </c>
      <c r="BK18" s="338">
        <v>-15.931710000000001</v>
      </c>
      <c r="BL18" s="338">
        <v>-13.603289999999999</v>
      </c>
      <c r="BM18" s="338">
        <v>-13.14771</v>
      </c>
      <c r="BN18" s="338">
        <v>-11.32723</v>
      </c>
      <c r="BO18" s="338">
        <v>-12.314220000000001</v>
      </c>
      <c r="BP18" s="338">
        <v>-13.375500000000001</v>
      </c>
      <c r="BQ18" s="338">
        <v>-15.579700000000001</v>
      </c>
      <c r="BR18" s="338">
        <v>-17.62848</v>
      </c>
      <c r="BS18" s="338">
        <v>-16.277239999999999</v>
      </c>
      <c r="BT18" s="338">
        <v>-13.88186</v>
      </c>
      <c r="BU18" s="338">
        <v>-14.730359999999999</v>
      </c>
      <c r="BV18" s="338">
        <v>-14.6129</v>
      </c>
    </row>
    <row r="19" spans="1:74" ht="11.1" customHeight="1" x14ac:dyDescent="0.2">
      <c r="A19" s="557" t="s">
        <v>391</v>
      </c>
      <c r="B19" s="560" t="s">
        <v>392</v>
      </c>
      <c r="C19" s="275">
        <v>35.405285806000002</v>
      </c>
      <c r="D19" s="275">
        <v>36.436844999999998</v>
      </c>
      <c r="E19" s="275">
        <v>36.877544194000002</v>
      </c>
      <c r="F19" s="275">
        <v>34.130746000000002</v>
      </c>
      <c r="G19" s="275">
        <v>35.791917097000002</v>
      </c>
      <c r="H19" s="275">
        <v>37.499942666999999</v>
      </c>
      <c r="I19" s="275">
        <v>38.744491289999999</v>
      </c>
      <c r="J19" s="275">
        <v>39.246416129000004</v>
      </c>
      <c r="K19" s="275">
        <v>39.384396000000002</v>
      </c>
      <c r="L19" s="275">
        <v>38.214283225999999</v>
      </c>
      <c r="M19" s="275">
        <v>38.110145332999998</v>
      </c>
      <c r="N19" s="275">
        <v>36.801655160999999</v>
      </c>
      <c r="O19" s="275">
        <v>35.227427097000003</v>
      </c>
      <c r="P19" s="275">
        <v>33.601501429000002</v>
      </c>
      <c r="Q19" s="275">
        <v>35.244100322999998</v>
      </c>
      <c r="R19" s="275">
        <v>34.618025666999998</v>
      </c>
      <c r="S19" s="275">
        <v>36.051527419000003</v>
      </c>
      <c r="T19" s="275">
        <v>37.235033999999999</v>
      </c>
      <c r="U19" s="275">
        <v>37.528457742000001</v>
      </c>
      <c r="V19" s="275">
        <v>39.974626129000001</v>
      </c>
      <c r="W19" s="275">
        <v>38.646393666999998</v>
      </c>
      <c r="X19" s="275">
        <v>36.193364838999997</v>
      </c>
      <c r="Y19" s="275">
        <v>38.700403332999997</v>
      </c>
      <c r="Z19" s="275">
        <v>39.279004516000001</v>
      </c>
      <c r="AA19" s="275">
        <v>36.115683226000002</v>
      </c>
      <c r="AB19" s="275">
        <v>35.182960713999996</v>
      </c>
      <c r="AC19" s="275">
        <v>33.897924838999998</v>
      </c>
      <c r="AD19" s="275">
        <v>36.525607333000004</v>
      </c>
      <c r="AE19" s="275">
        <v>38.212715160999998</v>
      </c>
      <c r="AF19" s="275">
        <v>39.571400333</v>
      </c>
      <c r="AG19" s="275">
        <v>41.703308710000002</v>
      </c>
      <c r="AH19" s="275">
        <v>41.947852902999998</v>
      </c>
      <c r="AI19" s="275">
        <v>39.394487667</v>
      </c>
      <c r="AJ19" s="275">
        <v>38.853189677000003</v>
      </c>
      <c r="AK19" s="275">
        <v>39.900061000000001</v>
      </c>
      <c r="AL19" s="275">
        <v>39.622039676999997</v>
      </c>
      <c r="AM19" s="275">
        <v>36.890150644999999</v>
      </c>
      <c r="AN19" s="275">
        <v>35.083644483</v>
      </c>
      <c r="AO19" s="275">
        <v>35.458130322999999</v>
      </c>
      <c r="AP19" s="275">
        <v>37.444017332999998</v>
      </c>
      <c r="AQ19" s="275">
        <v>39.072114839000001</v>
      </c>
      <c r="AR19" s="275">
        <v>38.786710999999997</v>
      </c>
      <c r="AS19" s="275">
        <v>39.084907418999997</v>
      </c>
      <c r="AT19" s="275">
        <v>39.708206451999999</v>
      </c>
      <c r="AU19" s="275">
        <v>38.789628999999998</v>
      </c>
      <c r="AV19" s="275">
        <v>34.921359355</v>
      </c>
      <c r="AW19" s="275">
        <v>36.401764667000002</v>
      </c>
      <c r="AX19" s="275">
        <v>36.907671290000003</v>
      </c>
      <c r="AY19" s="275">
        <v>36.054156128999999</v>
      </c>
      <c r="AZ19" s="275">
        <v>36.582173929</v>
      </c>
      <c r="BA19" s="275">
        <v>34.782489032000001</v>
      </c>
      <c r="BB19" s="275">
        <v>35.363433000000001</v>
      </c>
      <c r="BC19" s="275">
        <v>34.852298064999999</v>
      </c>
      <c r="BD19" s="275">
        <v>36.561210000000003</v>
      </c>
      <c r="BE19" s="275">
        <v>38.914905806</v>
      </c>
      <c r="BF19" s="275">
        <v>39.282920644999997</v>
      </c>
      <c r="BG19" s="275">
        <v>38.74803</v>
      </c>
      <c r="BH19" s="275">
        <v>34.841540000000002</v>
      </c>
      <c r="BI19" s="338">
        <v>36.151299999999999</v>
      </c>
      <c r="BJ19" s="338">
        <v>35.949019999999997</v>
      </c>
      <c r="BK19" s="338">
        <v>34.517150000000001</v>
      </c>
      <c r="BL19" s="338">
        <v>35.398940000000003</v>
      </c>
      <c r="BM19" s="338">
        <v>35.48171</v>
      </c>
      <c r="BN19" s="338">
        <v>35.534109999999998</v>
      </c>
      <c r="BO19" s="338">
        <v>35.744590000000002</v>
      </c>
      <c r="BP19" s="338">
        <v>37.669879999999999</v>
      </c>
      <c r="BQ19" s="338">
        <v>40.183759999999999</v>
      </c>
      <c r="BR19" s="338">
        <v>39.693860000000001</v>
      </c>
      <c r="BS19" s="338">
        <v>38.225439999999999</v>
      </c>
      <c r="BT19" s="338">
        <v>35.05885</v>
      </c>
      <c r="BU19" s="338">
        <v>36.349409999999999</v>
      </c>
      <c r="BV19" s="338">
        <v>36.446899999999999</v>
      </c>
    </row>
    <row r="20" spans="1:74" ht="11.1" customHeight="1" x14ac:dyDescent="0.2">
      <c r="A20" s="557" t="s">
        <v>393</v>
      </c>
      <c r="B20" s="558" t="s">
        <v>394</v>
      </c>
      <c r="C20" s="275">
        <v>11257.012033000001</v>
      </c>
      <c r="D20" s="275">
        <v>11061.716962</v>
      </c>
      <c r="E20" s="275">
        <v>10496.736417</v>
      </c>
      <c r="F20" s="275">
        <v>9977.7621120000003</v>
      </c>
      <c r="G20" s="275">
        <v>10392.117274</v>
      </c>
      <c r="H20" s="275">
        <v>11894.088072</v>
      </c>
      <c r="I20" s="275">
        <v>12736.95535</v>
      </c>
      <c r="J20" s="275">
        <v>12428.572263</v>
      </c>
      <c r="K20" s="275">
        <v>11364.696550000001</v>
      </c>
      <c r="L20" s="275">
        <v>10158.885724</v>
      </c>
      <c r="M20" s="275">
        <v>10484.654560999999</v>
      </c>
      <c r="N20" s="275">
        <v>11387.782023</v>
      </c>
      <c r="O20" s="275">
        <v>12169.506627999999</v>
      </c>
      <c r="P20" s="275">
        <v>11583.872515999999</v>
      </c>
      <c r="Q20" s="275">
        <v>10703.969478999999</v>
      </c>
      <c r="R20" s="275">
        <v>9921.0194157000005</v>
      </c>
      <c r="S20" s="275">
        <v>10474.97726</v>
      </c>
      <c r="T20" s="275">
        <v>11928.134582999999</v>
      </c>
      <c r="U20" s="275">
        <v>12444.501496000001</v>
      </c>
      <c r="V20" s="275">
        <v>12398.101388999999</v>
      </c>
      <c r="W20" s="275">
        <v>11329.550015999999</v>
      </c>
      <c r="X20" s="275">
        <v>10145.870752000001</v>
      </c>
      <c r="Y20" s="275">
        <v>10583.166791</v>
      </c>
      <c r="Z20" s="275">
        <v>10901.827445000001</v>
      </c>
      <c r="AA20" s="275">
        <v>11627.585870999999</v>
      </c>
      <c r="AB20" s="275">
        <v>11945.555041</v>
      </c>
      <c r="AC20" s="275">
        <v>10457.802857000001</v>
      </c>
      <c r="AD20" s="275">
        <v>9804.4445830000004</v>
      </c>
      <c r="AE20" s="275">
        <v>10389.900227</v>
      </c>
      <c r="AF20" s="275">
        <v>12080.306553</v>
      </c>
      <c r="AG20" s="275">
        <v>12916.737018</v>
      </c>
      <c r="AH20" s="275">
        <v>12648.909605999999</v>
      </c>
      <c r="AI20" s="275">
        <v>11670.721434999999</v>
      </c>
      <c r="AJ20" s="275">
        <v>10068.118539999999</v>
      </c>
      <c r="AK20" s="275">
        <v>10021.775414</v>
      </c>
      <c r="AL20" s="275">
        <v>10465.394145</v>
      </c>
      <c r="AM20" s="275">
        <v>11378.876574</v>
      </c>
      <c r="AN20" s="275">
        <v>10818.934773999999</v>
      </c>
      <c r="AO20" s="275">
        <v>9811.8722438999994</v>
      </c>
      <c r="AP20" s="275">
        <v>9761.1889766999993</v>
      </c>
      <c r="AQ20" s="275">
        <v>10236.683438</v>
      </c>
      <c r="AR20" s="275">
        <v>12280.595579999999</v>
      </c>
      <c r="AS20" s="275">
        <v>13304.822421999999</v>
      </c>
      <c r="AT20" s="275">
        <v>13229.460548999999</v>
      </c>
      <c r="AU20" s="275">
        <v>11725.627549999999</v>
      </c>
      <c r="AV20" s="275">
        <v>10091.238977000001</v>
      </c>
      <c r="AW20" s="275">
        <v>9914.2447790000006</v>
      </c>
      <c r="AX20" s="275">
        <v>11136.719401</v>
      </c>
      <c r="AY20" s="275">
        <v>11002.321910999999</v>
      </c>
      <c r="AZ20" s="275">
        <v>10300.496026000001</v>
      </c>
      <c r="BA20" s="275">
        <v>10255.921863</v>
      </c>
      <c r="BB20" s="275">
        <v>9789.2983977000004</v>
      </c>
      <c r="BC20" s="275">
        <v>10361.34006</v>
      </c>
      <c r="BD20" s="275">
        <v>11859.135147000001</v>
      </c>
      <c r="BE20" s="275">
        <v>12903.948312</v>
      </c>
      <c r="BF20" s="275">
        <v>12280.560396000001</v>
      </c>
      <c r="BG20" s="275">
        <v>11321.06</v>
      </c>
      <c r="BH20" s="275">
        <v>10214.64</v>
      </c>
      <c r="BI20" s="338">
        <v>10228.629999999999</v>
      </c>
      <c r="BJ20" s="338">
        <v>11113.15</v>
      </c>
      <c r="BK20" s="338">
        <v>11442.39</v>
      </c>
      <c r="BL20" s="338">
        <v>11196.12</v>
      </c>
      <c r="BM20" s="338">
        <v>10353.36</v>
      </c>
      <c r="BN20" s="338">
        <v>9936.36</v>
      </c>
      <c r="BO20" s="338">
        <v>10534.87</v>
      </c>
      <c r="BP20" s="338">
        <v>11963.47</v>
      </c>
      <c r="BQ20" s="338">
        <v>12867.73</v>
      </c>
      <c r="BR20" s="338">
        <v>12676.26</v>
      </c>
      <c r="BS20" s="338">
        <v>11282.66</v>
      </c>
      <c r="BT20" s="338">
        <v>10117.85</v>
      </c>
      <c r="BU20" s="338">
        <v>10246.959999999999</v>
      </c>
      <c r="BV20" s="338">
        <v>11313.39</v>
      </c>
    </row>
    <row r="21" spans="1:74" ht="11.1" customHeight="1" x14ac:dyDescent="0.2">
      <c r="A21" s="551"/>
      <c r="B21" s="131" t="s">
        <v>395</v>
      </c>
      <c r="C21" s="251"/>
      <c r="D21" s="251"/>
      <c r="E21" s="251"/>
      <c r="F21" s="251"/>
      <c r="G21" s="251"/>
      <c r="H21" s="251"/>
      <c r="I21" s="251"/>
      <c r="J21" s="251"/>
      <c r="K21" s="251"/>
      <c r="L21" s="251"/>
      <c r="M21" s="251"/>
      <c r="N21" s="251"/>
      <c r="O21" s="251"/>
      <c r="P21" s="251"/>
      <c r="Q21" s="251"/>
      <c r="R21" s="251"/>
      <c r="S21" s="251"/>
      <c r="T21" s="251"/>
      <c r="U21" s="251"/>
      <c r="V21" s="251"/>
      <c r="W21" s="251"/>
      <c r="X21" s="251"/>
      <c r="Y21" s="251"/>
      <c r="Z21" s="251"/>
      <c r="AA21" s="251"/>
      <c r="AB21" s="251"/>
      <c r="AC21" s="251"/>
      <c r="AD21" s="251"/>
      <c r="AE21" s="251"/>
      <c r="AF21" s="251"/>
      <c r="AG21" s="251"/>
      <c r="AH21" s="251"/>
      <c r="AI21" s="251"/>
      <c r="AJ21" s="251"/>
      <c r="AK21" s="251"/>
      <c r="AL21" s="251"/>
      <c r="AM21" s="251"/>
      <c r="AN21" s="251"/>
      <c r="AO21" s="251"/>
      <c r="AP21" s="251"/>
      <c r="AQ21" s="251"/>
      <c r="AR21" s="251"/>
      <c r="AS21" s="251"/>
      <c r="AT21" s="251"/>
      <c r="AU21" s="251"/>
      <c r="AV21" s="251"/>
      <c r="AW21" s="251"/>
      <c r="AX21" s="251"/>
      <c r="AY21" s="251"/>
      <c r="AZ21" s="251"/>
      <c r="BA21" s="251"/>
      <c r="BB21" s="251"/>
      <c r="BC21" s="251"/>
      <c r="BD21" s="251"/>
      <c r="BE21" s="251"/>
      <c r="BF21" s="251"/>
      <c r="BG21" s="251"/>
      <c r="BH21" s="251"/>
      <c r="BI21" s="364"/>
      <c r="BJ21" s="364"/>
      <c r="BK21" s="364"/>
      <c r="BL21" s="364"/>
      <c r="BM21" s="364"/>
      <c r="BN21" s="364"/>
      <c r="BO21" s="364"/>
      <c r="BP21" s="364"/>
      <c r="BQ21" s="364"/>
      <c r="BR21" s="364"/>
      <c r="BS21" s="364"/>
      <c r="BT21" s="364"/>
      <c r="BU21" s="364"/>
      <c r="BV21" s="364"/>
    </row>
    <row r="22" spans="1:74" ht="11.1" customHeight="1" x14ac:dyDescent="0.2">
      <c r="A22" s="557" t="s">
        <v>396</v>
      </c>
      <c r="B22" s="558" t="s">
        <v>91</v>
      </c>
      <c r="C22" s="275">
        <v>323.05162194000002</v>
      </c>
      <c r="D22" s="275">
        <v>340.39036750000002</v>
      </c>
      <c r="E22" s="275">
        <v>313.91496065000001</v>
      </c>
      <c r="F22" s="275">
        <v>252.94710832999999</v>
      </c>
      <c r="G22" s="275">
        <v>269.54917289999997</v>
      </c>
      <c r="H22" s="275">
        <v>292.04413799999998</v>
      </c>
      <c r="I22" s="275">
        <v>345.45771805999999</v>
      </c>
      <c r="J22" s="275">
        <v>255.46966613000001</v>
      </c>
      <c r="K22" s="275">
        <v>244.78861133000001</v>
      </c>
      <c r="L22" s="275">
        <v>174.06916709999999</v>
      </c>
      <c r="M22" s="275">
        <v>210.50556900000001</v>
      </c>
      <c r="N22" s="275">
        <v>311.66843968000001</v>
      </c>
      <c r="O22" s="275">
        <v>344.31317547999998</v>
      </c>
      <c r="P22" s="275">
        <v>371.29738250000003</v>
      </c>
      <c r="Q22" s="275">
        <v>330.89506999999998</v>
      </c>
      <c r="R22" s="275">
        <v>260.99429133000001</v>
      </c>
      <c r="S22" s="275">
        <v>210.28247644999999</v>
      </c>
      <c r="T22" s="275">
        <v>255.99097</v>
      </c>
      <c r="U22" s="275">
        <v>237.28212418999999</v>
      </c>
      <c r="V22" s="275">
        <v>205.33649097</v>
      </c>
      <c r="W22" s="275">
        <v>178.69662167000001</v>
      </c>
      <c r="X22" s="275">
        <v>158.20483257999999</v>
      </c>
      <c r="Y22" s="275">
        <v>226.67636032999999</v>
      </c>
      <c r="Z22" s="275">
        <v>224.64239903000001</v>
      </c>
      <c r="AA22" s="275">
        <v>301.47949548000003</v>
      </c>
      <c r="AB22" s="275">
        <v>335.40133929000001</v>
      </c>
      <c r="AC22" s="275">
        <v>238.50713451999999</v>
      </c>
      <c r="AD22" s="275">
        <v>149.24730532999999</v>
      </c>
      <c r="AE22" s="275">
        <v>185.37340387</v>
      </c>
      <c r="AF22" s="275">
        <v>182.18187767000001</v>
      </c>
      <c r="AG22" s="275">
        <v>192.36114355000001</v>
      </c>
      <c r="AH22" s="275">
        <v>208.84314548</v>
      </c>
      <c r="AI22" s="275">
        <v>194.36913533000001</v>
      </c>
      <c r="AJ22" s="275">
        <v>123.92572516</v>
      </c>
      <c r="AK22" s="275">
        <v>154.399856</v>
      </c>
      <c r="AL22" s="275">
        <v>132.11985741999999</v>
      </c>
      <c r="AM22" s="275">
        <v>217.54133096999999</v>
      </c>
      <c r="AN22" s="275">
        <v>184.68151069000001</v>
      </c>
      <c r="AO22" s="275">
        <v>85.325382258000005</v>
      </c>
      <c r="AP22" s="275">
        <v>122.18450667</v>
      </c>
      <c r="AQ22" s="275">
        <v>133.58573322999999</v>
      </c>
      <c r="AR22" s="275">
        <v>167.88928867000001</v>
      </c>
      <c r="AS22" s="275">
        <v>222.04544612999999</v>
      </c>
      <c r="AT22" s="275">
        <v>218.28549387000001</v>
      </c>
      <c r="AU22" s="275">
        <v>168.50282200000001</v>
      </c>
      <c r="AV22" s="275">
        <v>116.44174160999999</v>
      </c>
      <c r="AW22" s="275">
        <v>129.24224533</v>
      </c>
      <c r="AX22" s="275">
        <v>203.85069967999999</v>
      </c>
      <c r="AY22" s="275">
        <v>160.14304999999999</v>
      </c>
      <c r="AZ22" s="275">
        <v>138.66837856999999</v>
      </c>
      <c r="BA22" s="275">
        <v>160.40885645</v>
      </c>
      <c r="BB22" s="275">
        <v>114.95536300000001</v>
      </c>
      <c r="BC22" s="275">
        <v>135.99270806000001</v>
      </c>
      <c r="BD22" s="275">
        <v>144.45194033000001</v>
      </c>
      <c r="BE22" s="275">
        <v>163.46980354999999</v>
      </c>
      <c r="BF22" s="275">
        <v>136.25998064999999</v>
      </c>
      <c r="BG22" s="275">
        <v>177.35040000000001</v>
      </c>
      <c r="BH22" s="275">
        <v>124.41419999999999</v>
      </c>
      <c r="BI22" s="338">
        <v>188.32400000000001</v>
      </c>
      <c r="BJ22" s="338">
        <v>239.07089999999999</v>
      </c>
      <c r="BK22" s="338">
        <v>194.1001</v>
      </c>
      <c r="BL22" s="338">
        <v>213.78270000000001</v>
      </c>
      <c r="BM22" s="338">
        <v>208.92089999999999</v>
      </c>
      <c r="BN22" s="338">
        <v>87.936449999999994</v>
      </c>
      <c r="BO22" s="338">
        <v>99.968329999999995</v>
      </c>
      <c r="BP22" s="338">
        <v>140.1935</v>
      </c>
      <c r="BQ22" s="338">
        <v>191.53450000000001</v>
      </c>
      <c r="BR22" s="338">
        <v>156.74780000000001</v>
      </c>
      <c r="BS22" s="338">
        <v>106.99290000000001</v>
      </c>
      <c r="BT22" s="338">
        <v>158.5787</v>
      </c>
      <c r="BU22" s="338">
        <v>177.64949999999999</v>
      </c>
      <c r="BV22" s="338">
        <v>234.67740000000001</v>
      </c>
    </row>
    <row r="23" spans="1:74" ht="11.1" customHeight="1" x14ac:dyDescent="0.2">
      <c r="A23" s="557" t="s">
        <v>397</v>
      </c>
      <c r="B23" s="558" t="s">
        <v>92</v>
      </c>
      <c r="C23" s="275">
        <v>453.67611128999999</v>
      </c>
      <c r="D23" s="275">
        <v>463.60808464000002</v>
      </c>
      <c r="E23" s="275">
        <v>448.43814773999998</v>
      </c>
      <c r="F23" s="275">
        <v>446.15823332999997</v>
      </c>
      <c r="G23" s="275">
        <v>485.04690032000002</v>
      </c>
      <c r="H23" s="275">
        <v>529.32314832999998</v>
      </c>
      <c r="I23" s="275">
        <v>721.90584322999996</v>
      </c>
      <c r="J23" s="275">
        <v>606.16013419000001</v>
      </c>
      <c r="K23" s="275">
        <v>520.17030699999998</v>
      </c>
      <c r="L23" s="275">
        <v>454.52027806000001</v>
      </c>
      <c r="M23" s="275">
        <v>447.39231532999997</v>
      </c>
      <c r="N23" s="275">
        <v>451.19240354999999</v>
      </c>
      <c r="O23" s="275">
        <v>397.39647323000003</v>
      </c>
      <c r="P23" s="275">
        <v>436.47780179</v>
      </c>
      <c r="Q23" s="275">
        <v>421.64657419000002</v>
      </c>
      <c r="R23" s="275">
        <v>422.18298099999998</v>
      </c>
      <c r="S23" s="275">
        <v>463.49657225999999</v>
      </c>
      <c r="T23" s="275">
        <v>588.58224367000003</v>
      </c>
      <c r="U23" s="275">
        <v>683.86744677000002</v>
      </c>
      <c r="V23" s="275">
        <v>629.43537031999995</v>
      </c>
      <c r="W23" s="275">
        <v>593.13482733000001</v>
      </c>
      <c r="X23" s="275">
        <v>532.17323968000005</v>
      </c>
      <c r="Y23" s="275">
        <v>462.55630967000002</v>
      </c>
      <c r="Z23" s="275">
        <v>500.24148418999999</v>
      </c>
      <c r="AA23" s="275">
        <v>480.59963193999999</v>
      </c>
      <c r="AB23" s="275">
        <v>434.07704143000001</v>
      </c>
      <c r="AC23" s="275">
        <v>520.61673323000002</v>
      </c>
      <c r="AD23" s="275">
        <v>462.55996133000002</v>
      </c>
      <c r="AE23" s="275">
        <v>546.20087032000004</v>
      </c>
      <c r="AF23" s="275">
        <v>592.73205132999999</v>
      </c>
      <c r="AG23" s="275">
        <v>739.82728323000003</v>
      </c>
      <c r="AH23" s="275">
        <v>745.96166547999997</v>
      </c>
      <c r="AI23" s="275">
        <v>666.13928967000004</v>
      </c>
      <c r="AJ23" s="275">
        <v>579.51356032000001</v>
      </c>
      <c r="AK23" s="275">
        <v>527.43344533000004</v>
      </c>
      <c r="AL23" s="275">
        <v>506.41513515999998</v>
      </c>
      <c r="AM23" s="275">
        <v>516.02832161000003</v>
      </c>
      <c r="AN23" s="275">
        <v>503.60442931</v>
      </c>
      <c r="AO23" s="275">
        <v>515.79560774000004</v>
      </c>
      <c r="AP23" s="275">
        <v>540.51867900000002</v>
      </c>
      <c r="AQ23" s="275">
        <v>568.91117225999994</v>
      </c>
      <c r="AR23" s="275">
        <v>689.24327200000005</v>
      </c>
      <c r="AS23" s="275">
        <v>832.31591031999994</v>
      </c>
      <c r="AT23" s="275">
        <v>864.94658516000004</v>
      </c>
      <c r="AU23" s="275">
        <v>684.83259899999996</v>
      </c>
      <c r="AV23" s="275">
        <v>529.31731677000005</v>
      </c>
      <c r="AW23" s="275">
        <v>509.95748366999999</v>
      </c>
      <c r="AX23" s="275">
        <v>524.83173644999999</v>
      </c>
      <c r="AY23" s="275">
        <v>470.10514418999998</v>
      </c>
      <c r="AZ23" s="275">
        <v>456.87483035999998</v>
      </c>
      <c r="BA23" s="275">
        <v>493.34198773999998</v>
      </c>
      <c r="BB23" s="275">
        <v>425.62278900000001</v>
      </c>
      <c r="BC23" s="275">
        <v>431.53150323</v>
      </c>
      <c r="BD23" s="275">
        <v>546.99488167000004</v>
      </c>
      <c r="BE23" s="275">
        <v>661.59753419000003</v>
      </c>
      <c r="BF23" s="275">
        <v>617.99759676999997</v>
      </c>
      <c r="BG23" s="275">
        <v>617.01089999999999</v>
      </c>
      <c r="BH23" s="275">
        <v>514.77080000000001</v>
      </c>
      <c r="BI23" s="338">
        <v>511.97629999999998</v>
      </c>
      <c r="BJ23" s="338">
        <v>523.79010000000005</v>
      </c>
      <c r="BK23" s="338">
        <v>451.45870000000002</v>
      </c>
      <c r="BL23" s="338">
        <v>471.38659999999999</v>
      </c>
      <c r="BM23" s="338">
        <v>481.87180000000001</v>
      </c>
      <c r="BN23" s="338">
        <v>430.45069999999998</v>
      </c>
      <c r="BO23" s="338">
        <v>484.9255</v>
      </c>
      <c r="BP23" s="338">
        <v>590.61990000000003</v>
      </c>
      <c r="BQ23" s="338">
        <v>683.00009999999997</v>
      </c>
      <c r="BR23" s="338">
        <v>660.03089999999997</v>
      </c>
      <c r="BS23" s="338">
        <v>571.65740000000005</v>
      </c>
      <c r="BT23" s="338">
        <v>530.3981</v>
      </c>
      <c r="BU23" s="338">
        <v>509.839</v>
      </c>
      <c r="BV23" s="338">
        <v>522.13109999999995</v>
      </c>
    </row>
    <row r="24" spans="1:74" ht="11.1" customHeight="1" x14ac:dyDescent="0.2">
      <c r="A24" s="557" t="s">
        <v>398</v>
      </c>
      <c r="B24" s="560" t="s">
        <v>378</v>
      </c>
      <c r="C24" s="275">
        <v>22.987272258000001</v>
      </c>
      <c r="D24" s="275">
        <v>12.535679643</v>
      </c>
      <c r="E24" s="275">
        <v>1.6969283871</v>
      </c>
      <c r="F24" s="275">
        <v>2.6862336667000002</v>
      </c>
      <c r="G24" s="275">
        <v>3.3685651612999998</v>
      </c>
      <c r="H24" s="275">
        <v>4.8813550000000001</v>
      </c>
      <c r="I24" s="275">
        <v>14.915700644999999</v>
      </c>
      <c r="J24" s="275">
        <v>3.4773741935000002</v>
      </c>
      <c r="K24" s="275">
        <v>3.6687750000000001</v>
      </c>
      <c r="L24" s="275">
        <v>2.3079722581</v>
      </c>
      <c r="M24" s="275">
        <v>2.8764083333000001</v>
      </c>
      <c r="N24" s="275">
        <v>14.159246774</v>
      </c>
      <c r="O24" s="275">
        <v>106.26682934999999</v>
      </c>
      <c r="P24" s="275">
        <v>28.938771071000001</v>
      </c>
      <c r="Q24" s="275">
        <v>27.759764193999999</v>
      </c>
      <c r="R24" s="275">
        <v>1.5723689999999999</v>
      </c>
      <c r="S24" s="275">
        <v>2.2529745161000001</v>
      </c>
      <c r="T24" s="275">
        <v>2.1411833332999999</v>
      </c>
      <c r="U24" s="275">
        <v>3.0921970968000001</v>
      </c>
      <c r="V24" s="275">
        <v>3.2880348386999998</v>
      </c>
      <c r="W24" s="275">
        <v>2.0424329999999999</v>
      </c>
      <c r="X24" s="275">
        <v>1.4075925806</v>
      </c>
      <c r="Y24" s="275">
        <v>2.4224933332999998</v>
      </c>
      <c r="Z24" s="275">
        <v>3.8468545161000001</v>
      </c>
      <c r="AA24" s="275">
        <v>23.200439676999999</v>
      </c>
      <c r="AB24" s="275">
        <v>119.56993357</v>
      </c>
      <c r="AC24" s="275">
        <v>6.4290329032000004</v>
      </c>
      <c r="AD24" s="275">
        <v>2.0073370000000001</v>
      </c>
      <c r="AE24" s="275">
        <v>2.5658312902999998</v>
      </c>
      <c r="AF24" s="275">
        <v>2.1096110000000001</v>
      </c>
      <c r="AG24" s="275">
        <v>4.5978787096999998</v>
      </c>
      <c r="AH24" s="275">
        <v>3.5464693548000001</v>
      </c>
      <c r="AI24" s="275">
        <v>4.2955750000000004</v>
      </c>
      <c r="AJ24" s="275">
        <v>2.1991425805999998</v>
      </c>
      <c r="AK24" s="275">
        <v>2.130487</v>
      </c>
      <c r="AL24" s="275">
        <v>2.2188041935</v>
      </c>
      <c r="AM24" s="275">
        <v>6.5840709676999998</v>
      </c>
      <c r="AN24" s="275">
        <v>13.184982069</v>
      </c>
      <c r="AO24" s="275">
        <v>2.3363219355</v>
      </c>
      <c r="AP24" s="275">
        <v>2.6913490000000002</v>
      </c>
      <c r="AQ24" s="275">
        <v>2.7565716129000002</v>
      </c>
      <c r="AR24" s="275">
        <v>2.7735486667</v>
      </c>
      <c r="AS24" s="275">
        <v>5.9832377419</v>
      </c>
      <c r="AT24" s="275">
        <v>7.9483145160999999</v>
      </c>
      <c r="AU24" s="275">
        <v>4.0615693332999996</v>
      </c>
      <c r="AV24" s="275">
        <v>3.4098712902999999</v>
      </c>
      <c r="AW24" s="275">
        <v>7.5998396667000003</v>
      </c>
      <c r="AX24" s="275">
        <v>6.5172706452</v>
      </c>
      <c r="AY24" s="275">
        <v>5.2285674194</v>
      </c>
      <c r="AZ24" s="275">
        <v>4.3796035713999997</v>
      </c>
      <c r="BA24" s="275">
        <v>2.9337967742000002</v>
      </c>
      <c r="BB24" s="275">
        <v>1.8342476667000001</v>
      </c>
      <c r="BC24" s="275">
        <v>3.1674729032000002</v>
      </c>
      <c r="BD24" s="275">
        <v>3.4086393333</v>
      </c>
      <c r="BE24" s="275">
        <v>2.9699148386999998</v>
      </c>
      <c r="BF24" s="275">
        <v>2.9383929032</v>
      </c>
      <c r="BG24" s="275">
        <v>3.5224489999999999</v>
      </c>
      <c r="BH24" s="275">
        <v>2.607078</v>
      </c>
      <c r="BI24" s="338">
        <v>3.604387</v>
      </c>
      <c r="BJ24" s="338">
        <v>5.1020979999999998</v>
      </c>
      <c r="BK24" s="338">
        <v>10.766959999999999</v>
      </c>
      <c r="BL24" s="338">
        <v>6.9999830000000003</v>
      </c>
      <c r="BM24" s="338">
        <v>6.2878090000000002</v>
      </c>
      <c r="BN24" s="338">
        <v>4.3072270000000001</v>
      </c>
      <c r="BO24" s="338">
        <v>5.1977599999999997</v>
      </c>
      <c r="BP24" s="338">
        <v>6.0172400000000001</v>
      </c>
      <c r="BQ24" s="338">
        <v>8.3454490000000003</v>
      </c>
      <c r="BR24" s="338">
        <v>8.0643349999999998</v>
      </c>
      <c r="BS24" s="338">
        <v>5.5162319999999996</v>
      </c>
      <c r="BT24" s="338">
        <v>4.6916219999999997</v>
      </c>
      <c r="BU24" s="338">
        <v>4.5869280000000003</v>
      </c>
      <c r="BV24" s="338">
        <v>7.5611519999999999</v>
      </c>
    </row>
    <row r="25" spans="1:74" ht="11.1" customHeight="1" x14ac:dyDescent="0.2">
      <c r="A25" s="557" t="s">
        <v>399</v>
      </c>
      <c r="B25" s="560" t="s">
        <v>93</v>
      </c>
      <c r="C25" s="275">
        <v>2.3118806452</v>
      </c>
      <c r="D25" s="275">
        <v>2.4335582143000001</v>
      </c>
      <c r="E25" s="275">
        <v>2.2527432258000002</v>
      </c>
      <c r="F25" s="275">
        <v>2.6208183332999999</v>
      </c>
      <c r="G25" s="275">
        <v>2.6324890323000001</v>
      </c>
      <c r="H25" s="275">
        <v>2.442221</v>
      </c>
      <c r="I25" s="275">
        <v>2.5279177419000001</v>
      </c>
      <c r="J25" s="275">
        <v>2.3965596774</v>
      </c>
      <c r="K25" s="275">
        <v>2.0791136667000001</v>
      </c>
      <c r="L25" s="275">
        <v>2.2359509677</v>
      </c>
      <c r="M25" s="275">
        <v>2.3627286666999998</v>
      </c>
      <c r="N25" s="275">
        <v>2.4174696774000002</v>
      </c>
      <c r="O25" s="275">
        <v>2.1183838709999998</v>
      </c>
      <c r="P25" s="275">
        <v>1.7249003570999999</v>
      </c>
      <c r="Q25" s="275">
        <v>1.2949948387000001</v>
      </c>
      <c r="R25" s="275">
        <v>1.8171453333000001</v>
      </c>
      <c r="S25" s="275">
        <v>1.7500458065</v>
      </c>
      <c r="T25" s="275">
        <v>1.6954223333</v>
      </c>
      <c r="U25" s="275">
        <v>1.8368693547999999</v>
      </c>
      <c r="V25" s="275">
        <v>1.8206745161</v>
      </c>
      <c r="W25" s="275">
        <v>1.8394566667000001</v>
      </c>
      <c r="X25" s="275">
        <v>1.6418699999999999</v>
      </c>
      <c r="Y25" s="275">
        <v>1.9303506667000001</v>
      </c>
      <c r="Z25" s="275">
        <v>1.9787748386999999</v>
      </c>
      <c r="AA25" s="275">
        <v>1.9850977419</v>
      </c>
      <c r="AB25" s="275">
        <v>1.6350939285999999</v>
      </c>
      <c r="AC25" s="275">
        <v>1.8638345161000001</v>
      </c>
      <c r="AD25" s="275">
        <v>2.1015853333000001</v>
      </c>
      <c r="AE25" s="275">
        <v>1.7998412903000001</v>
      </c>
      <c r="AF25" s="275">
        <v>1.6528776667</v>
      </c>
      <c r="AG25" s="275">
        <v>1.7227780644999999</v>
      </c>
      <c r="AH25" s="275">
        <v>1.7013632258</v>
      </c>
      <c r="AI25" s="275">
        <v>1.6931816666999999</v>
      </c>
      <c r="AJ25" s="275">
        <v>1.6829383871000001</v>
      </c>
      <c r="AK25" s="275">
        <v>1.6772386667000001</v>
      </c>
      <c r="AL25" s="275">
        <v>1.5583522581</v>
      </c>
      <c r="AM25" s="275">
        <v>1.8913029031999999</v>
      </c>
      <c r="AN25" s="275">
        <v>2.5474968965999998</v>
      </c>
      <c r="AO25" s="275">
        <v>2.2279732258</v>
      </c>
      <c r="AP25" s="275">
        <v>2.3732103332999999</v>
      </c>
      <c r="AQ25" s="275">
        <v>1.9314087096999999</v>
      </c>
      <c r="AR25" s="275">
        <v>2.1196133332999998</v>
      </c>
      <c r="AS25" s="275">
        <v>1.9973119355</v>
      </c>
      <c r="AT25" s="275">
        <v>2.1430222580999998</v>
      </c>
      <c r="AU25" s="275">
        <v>1.7771413332999999</v>
      </c>
      <c r="AV25" s="275">
        <v>1.4177258065</v>
      </c>
      <c r="AW25" s="275">
        <v>1.6616059999999999</v>
      </c>
      <c r="AX25" s="275">
        <v>1.5620703225999999</v>
      </c>
      <c r="AY25" s="275">
        <v>1.8588016129</v>
      </c>
      <c r="AZ25" s="275">
        <v>2.2912242856999998</v>
      </c>
      <c r="BA25" s="275">
        <v>2.2551674194000002</v>
      </c>
      <c r="BB25" s="275">
        <v>1.7983263332999999</v>
      </c>
      <c r="BC25" s="275">
        <v>1.7272893547999999</v>
      </c>
      <c r="BD25" s="275">
        <v>2.0693269999999999</v>
      </c>
      <c r="BE25" s="275">
        <v>2.2271951613000001</v>
      </c>
      <c r="BF25" s="275">
        <v>2.3557025806</v>
      </c>
      <c r="BG25" s="275">
        <v>1.777142</v>
      </c>
      <c r="BH25" s="275">
        <v>1.417726</v>
      </c>
      <c r="BI25" s="338">
        <v>1.6616059999999999</v>
      </c>
      <c r="BJ25" s="338">
        <v>1.562071</v>
      </c>
      <c r="BK25" s="338">
        <v>1.8588020000000001</v>
      </c>
      <c r="BL25" s="338">
        <v>2.2912249999999998</v>
      </c>
      <c r="BM25" s="338">
        <v>2.2551679999999998</v>
      </c>
      <c r="BN25" s="338">
        <v>1.798327</v>
      </c>
      <c r="BO25" s="338">
        <v>1.72729</v>
      </c>
      <c r="BP25" s="338">
        <v>2.0693269999999999</v>
      </c>
      <c r="BQ25" s="338">
        <v>2.227195</v>
      </c>
      <c r="BR25" s="338">
        <v>2.3557030000000001</v>
      </c>
      <c r="BS25" s="338">
        <v>1.7771410000000001</v>
      </c>
      <c r="BT25" s="338">
        <v>1.417727</v>
      </c>
      <c r="BU25" s="338">
        <v>1.6616059999999999</v>
      </c>
      <c r="BV25" s="338">
        <v>1.562071</v>
      </c>
    </row>
    <row r="26" spans="1:74" ht="11.1" customHeight="1" x14ac:dyDescent="0.2">
      <c r="A26" s="557" t="s">
        <v>400</v>
      </c>
      <c r="B26" s="560" t="s">
        <v>94</v>
      </c>
      <c r="C26" s="275">
        <v>577.76022580999995</v>
      </c>
      <c r="D26" s="275">
        <v>571.61492856999996</v>
      </c>
      <c r="E26" s="275">
        <v>535.16038709999998</v>
      </c>
      <c r="F26" s="275">
        <v>488.74343333000002</v>
      </c>
      <c r="G26" s="275">
        <v>449.54203225999998</v>
      </c>
      <c r="H26" s="275">
        <v>531.27850000000001</v>
      </c>
      <c r="I26" s="275">
        <v>551.46354839000003</v>
      </c>
      <c r="J26" s="275">
        <v>552.12867742000003</v>
      </c>
      <c r="K26" s="275">
        <v>525.11386666999999</v>
      </c>
      <c r="L26" s="275">
        <v>501.93599999999998</v>
      </c>
      <c r="M26" s="275">
        <v>537.39829999999995</v>
      </c>
      <c r="N26" s="275">
        <v>559.47238709999999</v>
      </c>
      <c r="O26" s="275">
        <v>561.76225806000002</v>
      </c>
      <c r="P26" s="275">
        <v>567.38092857000004</v>
      </c>
      <c r="Q26" s="275">
        <v>499.13374193999999</v>
      </c>
      <c r="R26" s="275">
        <v>433.56959999999998</v>
      </c>
      <c r="S26" s="275">
        <v>457.31193547999999</v>
      </c>
      <c r="T26" s="275">
        <v>522.86966667000002</v>
      </c>
      <c r="U26" s="275">
        <v>539.76841935000004</v>
      </c>
      <c r="V26" s="275">
        <v>554.11306451999997</v>
      </c>
      <c r="W26" s="275">
        <v>522.17769999999996</v>
      </c>
      <c r="X26" s="275">
        <v>512.15022581000005</v>
      </c>
      <c r="Y26" s="275">
        <v>513.35373332999995</v>
      </c>
      <c r="Z26" s="275">
        <v>567.80025806000003</v>
      </c>
      <c r="AA26" s="275">
        <v>566.40729032000002</v>
      </c>
      <c r="AB26" s="275">
        <v>547.83707143000004</v>
      </c>
      <c r="AC26" s="275">
        <v>519.65599999999995</v>
      </c>
      <c r="AD26" s="275">
        <v>479.36856667000001</v>
      </c>
      <c r="AE26" s="275">
        <v>462.58164515999999</v>
      </c>
      <c r="AF26" s="275">
        <v>557.24666666999997</v>
      </c>
      <c r="AG26" s="275">
        <v>553.77574193999999</v>
      </c>
      <c r="AH26" s="275">
        <v>548.19193547999998</v>
      </c>
      <c r="AI26" s="275">
        <v>523.89596667000001</v>
      </c>
      <c r="AJ26" s="275">
        <v>456.87277418999997</v>
      </c>
      <c r="AK26" s="275">
        <v>486.92919999999998</v>
      </c>
      <c r="AL26" s="275">
        <v>554.08429032000004</v>
      </c>
      <c r="AM26" s="275">
        <v>563.29370968000001</v>
      </c>
      <c r="AN26" s="275">
        <v>554.28082758999994</v>
      </c>
      <c r="AO26" s="275">
        <v>512.40658065000002</v>
      </c>
      <c r="AP26" s="275">
        <v>438.58833333000001</v>
      </c>
      <c r="AQ26" s="275">
        <v>477.96261290000001</v>
      </c>
      <c r="AR26" s="275">
        <v>466.50613333000001</v>
      </c>
      <c r="AS26" s="275">
        <v>494.33712903000003</v>
      </c>
      <c r="AT26" s="275">
        <v>534.16603225999995</v>
      </c>
      <c r="AU26" s="275">
        <v>519.83860000000004</v>
      </c>
      <c r="AV26" s="275">
        <v>501.58583871000002</v>
      </c>
      <c r="AW26" s="275">
        <v>528.71983333000003</v>
      </c>
      <c r="AX26" s="275">
        <v>543.58454839000001</v>
      </c>
      <c r="AY26" s="275">
        <v>556.14474194000002</v>
      </c>
      <c r="AZ26" s="275">
        <v>544.23299999999995</v>
      </c>
      <c r="BA26" s="275">
        <v>516.55022581000003</v>
      </c>
      <c r="BB26" s="275">
        <v>423.9135</v>
      </c>
      <c r="BC26" s="275">
        <v>455.39193547999997</v>
      </c>
      <c r="BD26" s="275">
        <v>548.73363332999998</v>
      </c>
      <c r="BE26" s="275">
        <v>555.19716129000005</v>
      </c>
      <c r="BF26" s="275">
        <v>549.60664515999997</v>
      </c>
      <c r="BG26" s="275">
        <v>542.97879999999998</v>
      </c>
      <c r="BH26" s="275">
        <v>504.45890000000003</v>
      </c>
      <c r="BI26" s="338">
        <v>487.28410000000002</v>
      </c>
      <c r="BJ26" s="338">
        <v>535.77440000000001</v>
      </c>
      <c r="BK26" s="338">
        <v>553.2337</v>
      </c>
      <c r="BL26" s="338">
        <v>530.45669999999996</v>
      </c>
      <c r="BM26" s="338">
        <v>484.26929999999999</v>
      </c>
      <c r="BN26" s="338">
        <v>458.57159999999999</v>
      </c>
      <c r="BO26" s="338">
        <v>489.09210000000002</v>
      </c>
      <c r="BP26" s="338">
        <v>531.44749999999999</v>
      </c>
      <c r="BQ26" s="338">
        <v>541.77919999999995</v>
      </c>
      <c r="BR26" s="338">
        <v>544.60670000000005</v>
      </c>
      <c r="BS26" s="338">
        <v>521.21040000000005</v>
      </c>
      <c r="BT26" s="338">
        <v>469.16640000000001</v>
      </c>
      <c r="BU26" s="338">
        <v>494.79160000000002</v>
      </c>
      <c r="BV26" s="338">
        <v>544.029</v>
      </c>
    </row>
    <row r="27" spans="1:74" ht="11.1" customHeight="1" x14ac:dyDescent="0.2">
      <c r="A27" s="557" t="s">
        <v>401</v>
      </c>
      <c r="B27" s="560" t="s">
        <v>402</v>
      </c>
      <c r="C27" s="275">
        <v>97.599123226000003</v>
      </c>
      <c r="D27" s="275">
        <v>94.666658928999993</v>
      </c>
      <c r="E27" s="275">
        <v>96.741210323000004</v>
      </c>
      <c r="F27" s="275">
        <v>98.133058000000005</v>
      </c>
      <c r="G27" s="275">
        <v>89.981576774000004</v>
      </c>
      <c r="H27" s="275">
        <v>94.128951999999998</v>
      </c>
      <c r="I27" s="275">
        <v>97.548116452000002</v>
      </c>
      <c r="J27" s="275">
        <v>82.855115483999995</v>
      </c>
      <c r="K27" s="275">
        <v>78.581895333000006</v>
      </c>
      <c r="L27" s="275">
        <v>81.039752581000002</v>
      </c>
      <c r="M27" s="275">
        <v>95.462671</v>
      </c>
      <c r="N27" s="275">
        <v>99.237940323000004</v>
      </c>
      <c r="O27" s="275">
        <v>94.861914193999993</v>
      </c>
      <c r="P27" s="275">
        <v>88.234561786</v>
      </c>
      <c r="Q27" s="275">
        <v>90.879187419000004</v>
      </c>
      <c r="R27" s="275">
        <v>110.30682433</v>
      </c>
      <c r="S27" s="275">
        <v>114.42208194</v>
      </c>
      <c r="T27" s="275">
        <v>97.798197333000005</v>
      </c>
      <c r="U27" s="275">
        <v>92.135398386999995</v>
      </c>
      <c r="V27" s="275">
        <v>89.286024515999998</v>
      </c>
      <c r="W27" s="275">
        <v>78.615817332999995</v>
      </c>
      <c r="X27" s="275">
        <v>83.094933225999995</v>
      </c>
      <c r="Y27" s="275">
        <v>90.028127999999995</v>
      </c>
      <c r="Z27" s="275">
        <v>104.1587529</v>
      </c>
      <c r="AA27" s="275">
        <v>90.430774193999994</v>
      </c>
      <c r="AB27" s="275">
        <v>81.355725714000002</v>
      </c>
      <c r="AC27" s="275">
        <v>89.229164515999997</v>
      </c>
      <c r="AD27" s="275">
        <v>107.23759533</v>
      </c>
      <c r="AE27" s="275">
        <v>90.027708709999999</v>
      </c>
      <c r="AF27" s="275">
        <v>101.620013</v>
      </c>
      <c r="AG27" s="275">
        <v>104.92501935</v>
      </c>
      <c r="AH27" s="275">
        <v>88.301981290000001</v>
      </c>
      <c r="AI27" s="275">
        <v>81.933304332999995</v>
      </c>
      <c r="AJ27" s="275">
        <v>83.779735806000005</v>
      </c>
      <c r="AK27" s="275">
        <v>94.722343667000004</v>
      </c>
      <c r="AL27" s="275">
        <v>101.96846128999999</v>
      </c>
      <c r="AM27" s="275">
        <v>113.30058419</v>
      </c>
      <c r="AN27" s="275">
        <v>114.61937931</v>
      </c>
      <c r="AO27" s="275">
        <v>105.26580097</v>
      </c>
      <c r="AP27" s="275">
        <v>100.692843</v>
      </c>
      <c r="AQ27" s="275">
        <v>96.702543871000003</v>
      </c>
      <c r="AR27" s="275">
        <v>85.577697999999998</v>
      </c>
      <c r="AS27" s="275">
        <v>81.081269676999995</v>
      </c>
      <c r="AT27" s="275">
        <v>79.920023548000003</v>
      </c>
      <c r="AU27" s="275">
        <v>74.031497666999996</v>
      </c>
      <c r="AV27" s="275">
        <v>75.871641935</v>
      </c>
      <c r="AW27" s="275">
        <v>82.385514999999998</v>
      </c>
      <c r="AX27" s="275">
        <v>88.753114839000006</v>
      </c>
      <c r="AY27" s="275">
        <v>101.67257257999999</v>
      </c>
      <c r="AZ27" s="275">
        <v>102.07585036</v>
      </c>
      <c r="BA27" s="275">
        <v>106.25469774</v>
      </c>
      <c r="BB27" s="275">
        <v>104.90246033</v>
      </c>
      <c r="BC27" s="275">
        <v>110.16945484</v>
      </c>
      <c r="BD27" s="275">
        <v>109.175344</v>
      </c>
      <c r="BE27" s="275">
        <v>107.42164613</v>
      </c>
      <c r="BF27" s="275">
        <v>100.07730934999999</v>
      </c>
      <c r="BG27" s="275">
        <v>82.588710000000006</v>
      </c>
      <c r="BH27" s="275">
        <v>83.950720000000004</v>
      </c>
      <c r="BI27" s="338">
        <v>91.104979999999998</v>
      </c>
      <c r="BJ27" s="338">
        <v>89.696020000000004</v>
      </c>
      <c r="BK27" s="338">
        <v>82.10445</v>
      </c>
      <c r="BL27" s="338">
        <v>81.347369999999998</v>
      </c>
      <c r="BM27" s="338">
        <v>82.745599999999996</v>
      </c>
      <c r="BN27" s="338">
        <v>87.427869999999999</v>
      </c>
      <c r="BO27" s="338">
        <v>87.464519999999993</v>
      </c>
      <c r="BP27" s="338">
        <v>90.783869999999993</v>
      </c>
      <c r="BQ27" s="338">
        <v>94.596360000000004</v>
      </c>
      <c r="BR27" s="338">
        <v>90.693070000000006</v>
      </c>
      <c r="BS27" s="338">
        <v>77.506619999999998</v>
      </c>
      <c r="BT27" s="338">
        <v>79.600710000000007</v>
      </c>
      <c r="BU27" s="338">
        <v>87.794060000000002</v>
      </c>
      <c r="BV27" s="338">
        <v>93.667349999999999</v>
      </c>
    </row>
    <row r="28" spans="1:74" ht="11.1" customHeight="1" x14ac:dyDescent="0.2">
      <c r="A28" s="557" t="s">
        <v>403</v>
      </c>
      <c r="B28" s="558" t="s">
        <v>445</v>
      </c>
      <c r="C28" s="275">
        <v>67.190018710000004</v>
      </c>
      <c r="D28" s="275">
        <v>63.643876786</v>
      </c>
      <c r="E28" s="275">
        <v>66.087890000000002</v>
      </c>
      <c r="F28" s="275">
        <v>64.005882666999995</v>
      </c>
      <c r="G28" s="275">
        <v>57.958344193999999</v>
      </c>
      <c r="H28" s="275">
        <v>58.129457000000002</v>
      </c>
      <c r="I28" s="275">
        <v>51.948039031999997</v>
      </c>
      <c r="J28" s="275">
        <v>53.692427418999998</v>
      </c>
      <c r="K28" s="275">
        <v>55.981932999999998</v>
      </c>
      <c r="L28" s="275">
        <v>60.468458065</v>
      </c>
      <c r="M28" s="275">
        <v>75.595299667000006</v>
      </c>
      <c r="N28" s="275">
        <v>67.892104193999998</v>
      </c>
      <c r="O28" s="275">
        <v>72.571528709999995</v>
      </c>
      <c r="P28" s="275">
        <v>69.176563571000003</v>
      </c>
      <c r="Q28" s="275">
        <v>73.380071290000004</v>
      </c>
      <c r="R28" s="275">
        <v>71.544529667000006</v>
      </c>
      <c r="S28" s="275">
        <v>58.273171290000001</v>
      </c>
      <c r="T28" s="275">
        <v>56.512513333000001</v>
      </c>
      <c r="U28" s="275">
        <v>59.542444516000003</v>
      </c>
      <c r="V28" s="275">
        <v>55.763563226000002</v>
      </c>
      <c r="W28" s="275">
        <v>59.378524667000001</v>
      </c>
      <c r="X28" s="275">
        <v>67.548927418999995</v>
      </c>
      <c r="Y28" s="275">
        <v>77.659654666999998</v>
      </c>
      <c r="Z28" s="275">
        <v>68.715320968</v>
      </c>
      <c r="AA28" s="275">
        <v>75.558163871000005</v>
      </c>
      <c r="AB28" s="275">
        <v>69.735666070999997</v>
      </c>
      <c r="AC28" s="275">
        <v>74.407206451999997</v>
      </c>
      <c r="AD28" s="275">
        <v>69.188451333000003</v>
      </c>
      <c r="AE28" s="275">
        <v>59.305727742000002</v>
      </c>
      <c r="AF28" s="275">
        <v>58.153454332999999</v>
      </c>
      <c r="AG28" s="275">
        <v>55.571797097000001</v>
      </c>
      <c r="AH28" s="275">
        <v>56.138848709999998</v>
      </c>
      <c r="AI28" s="275">
        <v>56.226597667</v>
      </c>
      <c r="AJ28" s="275">
        <v>67.784682580999998</v>
      </c>
      <c r="AK28" s="275">
        <v>74.138346333000001</v>
      </c>
      <c r="AL28" s="275">
        <v>71.179994839000003</v>
      </c>
      <c r="AM28" s="275">
        <v>77.826934194000003</v>
      </c>
      <c r="AN28" s="275">
        <v>80.044683793000004</v>
      </c>
      <c r="AO28" s="275">
        <v>72.847188709999998</v>
      </c>
      <c r="AP28" s="275">
        <v>60.889928333</v>
      </c>
      <c r="AQ28" s="275">
        <v>60.015510968000001</v>
      </c>
      <c r="AR28" s="275">
        <v>67.263582</v>
      </c>
      <c r="AS28" s="275">
        <v>62.581247742000002</v>
      </c>
      <c r="AT28" s="275">
        <v>60.923394516000002</v>
      </c>
      <c r="AU28" s="275">
        <v>60.387962666999996</v>
      </c>
      <c r="AV28" s="275">
        <v>65.131605805999996</v>
      </c>
      <c r="AW28" s="275">
        <v>71.538771999999994</v>
      </c>
      <c r="AX28" s="275">
        <v>83.291363871000001</v>
      </c>
      <c r="AY28" s="275">
        <v>62.949576129</v>
      </c>
      <c r="AZ28" s="275">
        <v>74.412859286</v>
      </c>
      <c r="BA28" s="275">
        <v>77.282158710000004</v>
      </c>
      <c r="BB28" s="275">
        <v>77.516409667000005</v>
      </c>
      <c r="BC28" s="275">
        <v>73.583769032000006</v>
      </c>
      <c r="BD28" s="275">
        <v>77.973341000000005</v>
      </c>
      <c r="BE28" s="275">
        <v>72.649429032</v>
      </c>
      <c r="BF28" s="275">
        <v>65.250062580999995</v>
      </c>
      <c r="BG28" s="275">
        <v>64.788449999999997</v>
      </c>
      <c r="BH28" s="275">
        <v>71.141450000000006</v>
      </c>
      <c r="BI28" s="338">
        <v>78.268500000000003</v>
      </c>
      <c r="BJ28" s="338">
        <v>74.886539999999997</v>
      </c>
      <c r="BK28" s="338">
        <v>78.033609999999996</v>
      </c>
      <c r="BL28" s="338">
        <v>78.667869999999994</v>
      </c>
      <c r="BM28" s="338">
        <v>79.416420000000002</v>
      </c>
      <c r="BN28" s="338">
        <v>77.060609999999997</v>
      </c>
      <c r="BO28" s="338">
        <v>67.034260000000003</v>
      </c>
      <c r="BP28" s="338">
        <v>68.784149999999997</v>
      </c>
      <c r="BQ28" s="338">
        <v>63.971080000000001</v>
      </c>
      <c r="BR28" s="338">
        <v>63.017490000000002</v>
      </c>
      <c r="BS28" s="338">
        <v>64.33229</v>
      </c>
      <c r="BT28" s="338">
        <v>70.766540000000006</v>
      </c>
      <c r="BU28" s="338">
        <v>80.163749999999993</v>
      </c>
      <c r="BV28" s="338">
        <v>77.933769999999996</v>
      </c>
    </row>
    <row r="29" spans="1:74" ht="11.1" customHeight="1" x14ac:dyDescent="0.2">
      <c r="A29" s="557" t="s">
        <v>404</v>
      </c>
      <c r="B29" s="560" t="s">
        <v>392</v>
      </c>
      <c r="C29" s="275">
        <v>10.999426129</v>
      </c>
      <c r="D29" s="275">
        <v>10.613415356999999</v>
      </c>
      <c r="E29" s="275">
        <v>11.937419354999999</v>
      </c>
      <c r="F29" s="275">
        <v>11.838811333000001</v>
      </c>
      <c r="G29" s="275">
        <v>12.114368387000001</v>
      </c>
      <c r="H29" s="275">
        <v>12.865789667</v>
      </c>
      <c r="I29" s="275">
        <v>12.618003871000001</v>
      </c>
      <c r="J29" s="275">
        <v>12.612468387</v>
      </c>
      <c r="K29" s="275">
        <v>12.365542333</v>
      </c>
      <c r="L29" s="275">
        <v>12.182335483999999</v>
      </c>
      <c r="M29" s="275">
        <v>12.233124999999999</v>
      </c>
      <c r="N29" s="275">
        <v>12.126636129</v>
      </c>
      <c r="O29" s="275">
        <v>10.552771935000001</v>
      </c>
      <c r="P29" s="275">
        <v>10.281851429</v>
      </c>
      <c r="Q29" s="275">
        <v>11.666199032</v>
      </c>
      <c r="R29" s="275">
        <v>11.441092666999999</v>
      </c>
      <c r="S29" s="275">
        <v>12.201034194</v>
      </c>
      <c r="T29" s="275">
        <v>12.679752333</v>
      </c>
      <c r="U29" s="275">
        <v>12.81438129</v>
      </c>
      <c r="V29" s="275">
        <v>12.876300968000001</v>
      </c>
      <c r="W29" s="275">
        <v>12.813057667000001</v>
      </c>
      <c r="X29" s="275">
        <v>12.051536452000001</v>
      </c>
      <c r="Y29" s="275">
        <v>12.898610667</v>
      </c>
      <c r="Z29" s="275">
        <v>12.608391613</v>
      </c>
      <c r="AA29" s="275">
        <v>11.326132257999999</v>
      </c>
      <c r="AB29" s="275">
        <v>10.208188571000001</v>
      </c>
      <c r="AC29" s="275">
        <v>10.457227097000001</v>
      </c>
      <c r="AD29" s="275">
        <v>10.800702333</v>
      </c>
      <c r="AE29" s="275">
        <v>11.271848387</v>
      </c>
      <c r="AF29" s="275">
        <v>11.935196667</v>
      </c>
      <c r="AG29" s="275">
        <v>11.997068387000001</v>
      </c>
      <c r="AH29" s="275">
        <v>12.367820968</v>
      </c>
      <c r="AI29" s="275">
        <v>12.088352667000001</v>
      </c>
      <c r="AJ29" s="275">
        <v>11.207636451999999</v>
      </c>
      <c r="AK29" s="275">
        <v>12.460825</v>
      </c>
      <c r="AL29" s="275">
        <v>12.325805484</v>
      </c>
      <c r="AM29" s="275">
        <v>11.694465161</v>
      </c>
      <c r="AN29" s="275">
        <v>11.259412414</v>
      </c>
      <c r="AO29" s="275">
        <v>11.121376774</v>
      </c>
      <c r="AP29" s="275">
        <v>11.368046</v>
      </c>
      <c r="AQ29" s="275">
        <v>12.006426128999999</v>
      </c>
      <c r="AR29" s="275">
        <v>11.600536999999999</v>
      </c>
      <c r="AS29" s="275">
        <v>11.689234516000001</v>
      </c>
      <c r="AT29" s="275">
        <v>11.799263226000001</v>
      </c>
      <c r="AU29" s="275">
        <v>11.477311</v>
      </c>
      <c r="AV29" s="275">
        <v>10.885386129</v>
      </c>
      <c r="AW29" s="275">
        <v>11.397742666999999</v>
      </c>
      <c r="AX29" s="275">
        <v>11.816819355</v>
      </c>
      <c r="AY29" s="275">
        <v>11.302267419</v>
      </c>
      <c r="AZ29" s="275">
        <v>11.1659825</v>
      </c>
      <c r="BA29" s="275">
        <v>10.849307097000001</v>
      </c>
      <c r="BB29" s="275">
        <v>10.662141999999999</v>
      </c>
      <c r="BC29" s="275">
        <v>11.373685483999999</v>
      </c>
      <c r="BD29" s="275">
        <v>11.805906332999999</v>
      </c>
      <c r="BE29" s="275">
        <v>11.997323548000001</v>
      </c>
      <c r="BF29" s="275">
        <v>12.361435483999999</v>
      </c>
      <c r="BG29" s="275">
        <v>12.02646</v>
      </c>
      <c r="BH29" s="275">
        <v>11.07615</v>
      </c>
      <c r="BI29" s="338">
        <v>11.69309</v>
      </c>
      <c r="BJ29" s="338">
        <v>11.73006</v>
      </c>
      <c r="BK29" s="338">
        <v>10.4758</v>
      </c>
      <c r="BL29" s="338">
        <v>10.688000000000001</v>
      </c>
      <c r="BM29" s="338">
        <v>11.485200000000001</v>
      </c>
      <c r="BN29" s="338">
        <v>10.78734</v>
      </c>
      <c r="BO29" s="338">
        <v>11.4727</v>
      </c>
      <c r="BP29" s="338">
        <v>11.745979999999999</v>
      </c>
      <c r="BQ29" s="338">
        <v>12.06223</v>
      </c>
      <c r="BR29" s="338">
        <v>11.618270000000001</v>
      </c>
      <c r="BS29" s="338">
        <v>10.879619999999999</v>
      </c>
      <c r="BT29" s="338">
        <v>11.14439</v>
      </c>
      <c r="BU29" s="338">
        <v>11.642300000000001</v>
      </c>
      <c r="BV29" s="338">
        <v>11.8095</v>
      </c>
    </row>
    <row r="30" spans="1:74" ht="11.1" customHeight="1" x14ac:dyDescent="0.2">
      <c r="A30" s="557" t="s">
        <v>405</v>
      </c>
      <c r="B30" s="558" t="s">
        <v>394</v>
      </c>
      <c r="C30" s="275">
        <v>1555.5756799999999</v>
      </c>
      <c r="D30" s="275">
        <v>1559.5065695999999</v>
      </c>
      <c r="E30" s="275">
        <v>1476.2296868000001</v>
      </c>
      <c r="F30" s="275">
        <v>1367.1335790000001</v>
      </c>
      <c r="G30" s="275">
        <v>1370.1934490000001</v>
      </c>
      <c r="H30" s="275">
        <v>1525.0935609999999</v>
      </c>
      <c r="I30" s="275">
        <v>1798.3848874</v>
      </c>
      <c r="J30" s="275">
        <v>1568.7924229</v>
      </c>
      <c r="K30" s="275">
        <v>1442.7500442999999</v>
      </c>
      <c r="L30" s="275">
        <v>1288.7599144999999</v>
      </c>
      <c r="M30" s="275">
        <v>1383.826417</v>
      </c>
      <c r="N30" s="275">
        <v>1518.1666273999999</v>
      </c>
      <c r="O30" s="275">
        <v>1589.8433348000001</v>
      </c>
      <c r="P30" s="275">
        <v>1573.5127611</v>
      </c>
      <c r="Q30" s="275">
        <v>1456.6556029000001</v>
      </c>
      <c r="R30" s="275">
        <v>1313.4288333</v>
      </c>
      <c r="S30" s="275">
        <v>1319.9902919000001</v>
      </c>
      <c r="T30" s="275">
        <v>1538.269949</v>
      </c>
      <c r="U30" s="275">
        <v>1630.339281</v>
      </c>
      <c r="V30" s="275">
        <v>1551.9195239000001</v>
      </c>
      <c r="W30" s="275">
        <v>1448.6984382999999</v>
      </c>
      <c r="X30" s="275">
        <v>1368.2731577</v>
      </c>
      <c r="Y30" s="275">
        <v>1387.5256406999999</v>
      </c>
      <c r="Z30" s="275">
        <v>1483.9922360999999</v>
      </c>
      <c r="AA30" s="275">
        <v>1550.9870255000001</v>
      </c>
      <c r="AB30" s="275">
        <v>1599.82006</v>
      </c>
      <c r="AC30" s="275">
        <v>1461.1663332000001</v>
      </c>
      <c r="AD30" s="275">
        <v>1282.5115046999999</v>
      </c>
      <c r="AE30" s="275">
        <v>1359.1268768</v>
      </c>
      <c r="AF30" s="275">
        <v>1507.6317483</v>
      </c>
      <c r="AG30" s="275">
        <v>1664.7787103000001</v>
      </c>
      <c r="AH30" s="275">
        <v>1665.05323</v>
      </c>
      <c r="AI30" s="275">
        <v>1540.6414030000001</v>
      </c>
      <c r="AJ30" s="275">
        <v>1326.9661954999999</v>
      </c>
      <c r="AK30" s="275">
        <v>1353.891742</v>
      </c>
      <c r="AL30" s="275">
        <v>1381.8707010000001</v>
      </c>
      <c r="AM30" s="275">
        <v>1508.1607197000001</v>
      </c>
      <c r="AN30" s="275">
        <v>1464.2227221000001</v>
      </c>
      <c r="AO30" s="275">
        <v>1307.3262322999999</v>
      </c>
      <c r="AP30" s="275">
        <v>1279.3068957</v>
      </c>
      <c r="AQ30" s="275">
        <v>1353.8719797000001</v>
      </c>
      <c r="AR30" s="275">
        <v>1492.973673</v>
      </c>
      <c r="AS30" s="275">
        <v>1712.0307871</v>
      </c>
      <c r="AT30" s="275">
        <v>1780.1321293999999</v>
      </c>
      <c r="AU30" s="275">
        <v>1524.9095030000001</v>
      </c>
      <c r="AV30" s="275">
        <v>1304.0611280999999</v>
      </c>
      <c r="AW30" s="275">
        <v>1342.5030377</v>
      </c>
      <c r="AX30" s="275">
        <v>1464.2076235</v>
      </c>
      <c r="AY30" s="275">
        <v>1369.4047212999999</v>
      </c>
      <c r="AZ30" s="275">
        <v>1334.1017288999999</v>
      </c>
      <c r="BA30" s="275">
        <v>1369.8761976999999</v>
      </c>
      <c r="BB30" s="275">
        <v>1161.205238</v>
      </c>
      <c r="BC30" s="275">
        <v>1222.9378184</v>
      </c>
      <c r="BD30" s="275">
        <v>1444.6130129999999</v>
      </c>
      <c r="BE30" s="275">
        <v>1577.5300076999999</v>
      </c>
      <c r="BF30" s="275">
        <v>1486.8471254999999</v>
      </c>
      <c r="BG30" s="275">
        <v>1502.0429999999999</v>
      </c>
      <c r="BH30" s="275">
        <v>1313.837</v>
      </c>
      <c r="BI30" s="338">
        <v>1373.9169999999999</v>
      </c>
      <c r="BJ30" s="338">
        <v>1481.6120000000001</v>
      </c>
      <c r="BK30" s="338">
        <v>1382.0319999999999</v>
      </c>
      <c r="BL30" s="338">
        <v>1395.6210000000001</v>
      </c>
      <c r="BM30" s="338">
        <v>1357.252</v>
      </c>
      <c r="BN30" s="338">
        <v>1158.3399999999999</v>
      </c>
      <c r="BO30" s="338">
        <v>1246.8820000000001</v>
      </c>
      <c r="BP30" s="338">
        <v>1441.6610000000001</v>
      </c>
      <c r="BQ30" s="338">
        <v>1597.5160000000001</v>
      </c>
      <c r="BR30" s="338">
        <v>1537.134</v>
      </c>
      <c r="BS30" s="338">
        <v>1359.873</v>
      </c>
      <c r="BT30" s="338">
        <v>1325.7639999999999</v>
      </c>
      <c r="BU30" s="338">
        <v>1368.1289999999999</v>
      </c>
      <c r="BV30" s="338">
        <v>1493.3710000000001</v>
      </c>
    </row>
    <row r="31" spans="1:74" ht="11.1" customHeight="1" x14ac:dyDescent="0.2">
      <c r="A31" s="551"/>
      <c r="B31" s="131" t="s">
        <v>406</v>
      </c>
      <c r="C31" s="251"/>
      <c r="D31" s="251"/>
      <c r="E31" s="251"/>
      <c r="F31" s="251"/>
      <c r="G31" s="251"/>
      <c r="H31" s="251"/>
      <c r="I31" s="251"/>
      <c r="J31" s="251"/>
      <c r="K31" s="251"/>
      <c r="L31" s="251"/>
      <c r="M31" s="251"/>
      <c r="N31" s="251"/>
      <c r="O31" s="251"/>
      <c r="P31" s="251"/>
      <c r="Q31" s="251"/>
      <c r="R31" s="251"/>
      <c r="S31" s="251"/>
      <c r="T31" s="251"/>
      <c r="U31" s="251"/>
      <c r="V31" s="251"/>
      <c r="W31" s="251"/>
      <c r="X31" s="251"/>
      <c r="Y31" s="251"/>
      <c r="Z31" s="251"/>
      <c r="AA31" s="251"/>
      <c r="AB31" s="251"/>
      <c r="AC31" s="251"/>
      <c r="AD31" s="251"/>
      <c r="AE31" s="251"/>
      <c r="AF31" s="251"/>
      <c r="AG31" s="251"/>
      <c r="AH31" s="251"/>
      <c r="AI31" s="251"/>
      <c r="AJ31" s="251"/>
      <c r="AK31" s="251"/>
      <c r="AL31" s="251"/>
      <c r="AM31" s="251"/>
      <c r="AN31" s="251"/>
      <c r="AO31" s="251"/>
      <c r="AP31" s="251"/>
      <c r="AQ31" s="251"/>
      <c r="AR31" s="251"/>
      <c r="AS31" s="251"/>
      <c r="AT31" s="251"/>
      <c r="AU31" s="251"/>
      <c r="AV31" s="251"/>
      <c r="AW31" s="251"/>
      <c r="AX31" s="251"/>
      <c r="AY31" s="251"/>
      <c r="AZ31" s="251"/>
      <c r="BA31" s="251"/>
      <c r="BB31" s="251"/>
      <c r="BC31" s="251"/>
      <c r="BD31" s="251"/>
      <c r="BE31" s="251"/>
      <c r="BF31" s="251"/>
      <c r="BG31" s="251"/>
      <c r="BH31" s="251"/>
      <c r="BI31" s="364"/>
      <c r="BJ31" s="364"/>
      <c r="BK31" s="364"/>
      <c r="BL31" s="364"/>
      <c r="BM31" s="364"/>
      <c r="BN31" s="364"/>
      <c r="BO31" s="364"/>
      <c r="BP31" s="364"/>
      <c r="BQ31" s="364"/>
      <c r="BR31" s="364"/>
      <c r="BS31" s="364"/>
      <c r="BT31" s="364"/>
      <c r="BU31" s="364"/>
      <c r="BV31" s="364"/>
    </row>
    <row r="32" spans="1:74" ht="11.1" customHeight="1" x14ac:dyDescent="0.2">
      <c r="A32" s="557" t="s">
        <v>407</v>
      </c>
      <c r="B32" s="558" t="s">
        <v>91</v>
      </c>
      <c r="C32" s="275">
        <v>1815.2091786999999</v>
      </c>
      <c r="D32" s="275">
        <v>1756.5221629</v>
      </c>
      <c r="E32" s="275">
        <v>1758.3432439000001</v>
      </c>
      <c r="F32" s="275">
        <v>1524.4954613</v>
      </c>
      <c r="G32" s="275">
        <v>1641.2596397</v>
      </c>
      <c r="H32" s="275">
        <v>2091.8988490000002</v>
      </c>
      <c r="I32" s="275">
        <v>2132.6586077000002</v>
      </c>
      <c r="J32" s="275">
        <v>2125.0081168000002</v>
      </c>
      <c r="K32" s="275">
        <v>1991.1234073000001</v>
      </c>
      <c r="L32" s="275">
        <v>1663.5416994</v>
      </c>
      <c r="M32" s="275">
        <v>1711.8029489999999</v>
      </c>
      <c r="N32" s="275">
        <v>1880.0470642</v>
      </c>
      <c r="O32" s="275">
        <v>2230.6687206000001</v>
      </c>
      <c r="P32" s="275">
        <v>2269.5339189000001</v>
      </c>
      <c r="Q32" s="275">
        <v>1887.6465396999999</v>
      </c>
      <c r="R32" s="275">
        <v>1593.2668557</v>
      </c>
      <c r="S32" s="275">
        <v>1818.1188806</v>
      </c>
      <c r="T32" s="275">
        <v>2126.4678453000001</v>
      </c>
      <c r="U32" s="275">
        <v>2205.0200884000001</v>
      </c>
      <c r="V32" s="275">
        <v>2133.5623270999999</v>
      </c>
      <c r="W32" s="275">
        <v>1944.8939817</v>
      </c>
      <c r="X32" s="275">
        <v>1510.7587045</v>
      </c>
      <c r="Y32" s="275">
        <v>1669.0261539999999</v>
      </c>
      <c r="Z32" s="275">
        <v>1659.0247661000001</v>
      </c>
      <c r="AA32" s="275">
        <v>1792.5531226000001</v>
      </c>
      <c r="AB32" s="275">
        <v>1988.7357896000001</v>
      </c>
      <c r="AC32" s="275">
        <v>1391.8587606000001</v>
      </c>
      <c r="AD32" s="275">
        <v>1183.6588617</v>
      </c>
      <c r="AE32" s="275">
        <v>1503.6827900000001</v>
      </c>
      <c r="AF32" s="275">
        <v>1941.2723913</v>
      </c>
      <c r="AG32" s="275">
        <v>2045.1243942000001</v>
      </c>
      <c r="AH32" s="275">
        <v>1937.4068826</v>
      </c>
      <c r="AI32" s="275">
        <v>1716.3979053</v>
      </c>
      <c r="AJ32" s="275">
        <v>1233.8193113</v>
      </c>
      <c r="AK32" s="275">
        <v>1156.2614037000001</v>
      </c>
      <c r="AL32" s="275">
        <v>1099.7634613</v>
      </c>
      <c r="AM32" s="275">
        <v>1484.9572658</v>
      </c>
      <c r="AN32" s="275">
        <v>1358.7636551999999</v>
      </c>
      <c r="AO32" s="275">
        <v>970.76421805999996</v>
      </c>
      <c r="AP32" s="275">
        <v>1033.0830923000001</v>
      </c>
      <c r="AQ32" s="275">
        <v>1202.3866399999999</v>
      </c>
      <c r="AR32" s="275">
        <v>1810.453634</v>
      </c>
      <c r="AS32" s="275">
        <v>2055.9415902999999</v>
      </c>
      <c r="AT32" s="275">
        <v>2013.2167523000001</v>
      </c>
      <c r="AU32" s="275">
        <v>1775.6909252999999</v>
      </c>
      <c r="AV32" s="275">
        <v>1463.3674851999999</v>
      </c>
      <c r="AW32" s="275">
        <v>1236.3597743</v>
      </c>
      <c r="AX32" s="275">
        <v>1678.6465393999999</v>
      </c>
      <c r="AY32" s="275">
        <v>1578.3997409999999</v>
      </c>
      <c r="AZ32" s="275">
        <v>1237.3850464</v>
      </c>
      <c r="BA32" s="275">
        <v>1177.1014074</v>
      </c>
      <c r="BB32" s="275">
        <v>1214.9549717</v>
      </c>
      <c r="BC32" s="275">
        <v>1391.6903958</v>
      </c>
      <c r="BD32" s="275">
        <v>1665.514866</v>
      </c>
      <c r="BE32" s="275">
        <v>1871.5572916000001</v>
      </c>
      <c r="BF32" s="275">
        <v>1738.6452715999999</v>
      </c>
      <c r="BG32" s="275">
        <v>1563.4280000000001</v>
      </c>
      <c r="BH32" s="275">
        <v>1315.789</v>
      </c>
      <c r="BI32" s="338">
        <v>1327.905</v>
      </c>
      <c r="BJ32" s="338">
        <v>1530.8019999999999</v>
      </c>
      <c r="BK32" s="338">
        <v>1641.5329999999999</v>
      </c>
      <c r="BL32" s="338">
        <v>1553.2239999999999</v>
      </c>
      <c r="BM32" s="338">
        <v>1230.5170000000001</v>
      </c>
      <c r="BN32" s="338">
        <v>1148.9839999999999</v>
      </c>
      <c r="BO32" s="338">
        <v>1312.1189999999999</v>
      </c>
      <c r="BP32" s="338">
        <v>1666.568</v>
      </c>
      <c r="BQ32" s="338">
        <v>1856.4</v>
      </c>
      <c r="BR32" s="338">
        <v>1913.462</v>
      </c>
      <c r="BS32" s="338">
        <v>1639.5070000000001</v>
      </c>
      <c r="BT32" s="338">
        <v>1299.819</v>
      </c>
      <c r="BU32" s="338">
        <v>1288.6849999999999</v>
      </c>
      <c r="BV32" s="338">
        <v>1594.501</v>
      </c>
    </row>
    <row r="33" spans="1:74" ht="11.1" customHeight="1" x14ac:dyDescent="0.2">
      <c r="A33" s="557" t="s">
        <v>408</v>
      </c>
      <c r="B33" s="558" t="s">
        <v>92</v>
      </c>
      <c r="C33" s="275">
        <v>1628.9771226</v>
      </c>
      <c r="D33" s="275">
        <v>1628.4256895999999</v>
      </c>
      <c r="E33" s="275">
        <v>1545.1464000000001</v>
      </c>
      <c r="F33" s="275">
        <v>1517.5700357000001</v>
      </c>
      <c r="G33" s="275">
        <v>1570.3991252000001</v>
      </c>
      <c r="H33" s="275">
        <v>1966.2148626999999</v>
      </c>
      <c r="I33" s="275">
        <v>2067.4045987</v>
      </c>
      <c r="J33" s="275">
        <v>2196.7357876999999</v>
      </c>
      <c r="K33" s="275">
        <v>1927.3706917</v>
      </c>
      <c r="L33" s="275">
        <v>1613.3525803</v>
      </c>
      <c r="M33" s="275">
        <v>1565.1731526999999</v>
      </c>
      <c r="N33" s="275">
        <v>1614.5919042</v>
      </c>
      <c r="O33" s="275">
        <v>1691.1470529000001</v>
      </c>
      <c r="P33" s="275">
        <v>1442.3796057</v>
      </c>
      <c r="Q33" s="275">
        <v>1468.6768767999999</v>
      </c>
      <c r="R33" s="275">
        <v>1530.8294149999999</v>
      </c>
      <c r="S33" s="275">
        <v>1710.0982905999999</v>
      </c>
      <c r="T33" s="275">
        <v>1937.0347707000001</v>
      </c>
      <c r="U33" s="275">
        <v>2055.1175748000001</v>
      </c>
      <c r="V33" s="275">
        <v>2257.8103823000001</v>
      </c>
      <c r="W33" s="275">
        <v>1947.3600193</v>
      </c>
      <c r="X33" s="275">
        <v>1692.1022</v>
      </c>
      <c r="Y33" s="275">
        <v>1575.6271907</v>
      </c>
      <c r="Z33" s="275">
        <v>1644.5609035</v>
      </c>
      <c r="AA33" s="275">
        <v>1964.8143623000001</v>
      </c>
      <c r="AB33" s="275">
        <v>2039.0010189</v>
      </c>
      <c r="AC33" s="275">
        <v>1901.809381</v>
      </c>
      <c r="AD33" s="275">
        <v>1860.9320660000001</v>
      </c>
      <c r="AE33" s="275">
        <v>2002.5611154999999</v>
      </c>
      <c r="AF33" s="275">
        <v>2373.7419399999999</v>
      </c>
      <c r="AG33" s="275">
        <v>2592.0675554999998</v>
      </c>
      <c r="AH33" s="275">
        <v>2526.6230725999999</v>
      </c>
      <c r="AI33" s="275">
        <v>2267.9478377</v>
      </c>
      <c r="AJ33" s="275">
        <v>1945.9828190000001</v>
      </c>
      <c r="AK33" s="275">
        <v>1949.6924246999999</v>
      </c>
      <c r="AL33" s="275">
        <v>2031.0029497</v>
      </c>
      <c r="AM33" s="275">
        <v>2052.3338002999999</v>
      </c>
      <c r="AN33" s="275">
        <v>1978.7504041</v>
      </c>
      <c r="AO33" s="275">
        <v>2006.2380519000001</v>
      </c>
      <c r="AP33" s="275">
        <v>1963.2413369999999</v>
      </c>
      <c r="AQ33" s="275">
        <v>2177.0792242000002</v>
      </c>
      <c r="AR33" s="275">
        <v>2566.1660167</v>
      </c>
      <c r="AS33" s="275">
        <v>2756.1996629</v>
      </c>
      <c r="AT33" s="275">
        <v>2748.2669555000002</v>
      </c>
      <c r="AU33" s="275">
        <v>2422.4373092999999</v>
      </c>
      <c r="AV33" s="275">
        <v>1899.7956297000001</v>
      </c>
      <c r="AW33" s="275">
        <v>1825.8547177</v>
      </c>
      <c r="AX33" s="275">
        <v>1750.0710561000001</v>
      </c>
      <c r="AY33" s="275">
        <v>1652.2219071</v>
      </c>
      <c r="AZ33" s="275">
        <v>1674.3697156999999</v>
      </c>
      <c r="BA33" s="275">
        <v>1830.6653603</v>
      </c>
      <c r="BB33" s="275">
        <v>1847.208693</v>
      </c>
      <c r="BC33" s="275">
        <v>2000.5427196999999</v>
      </c>
      <c r="BD33" s="275">
        <v>2346.8133997</v>
      </c>
      <c r="BE33" s="275">
        <v>2706.0964531999998</v>
      </c>
      <c r="BF33" s="275">
        <v>2613.4098328999999</v>
      </c>
      <c r="BG33" s="275">
        <v>2305.9319999999998</v>
      </c>
      <c r="BH33" s="275">
        <v>1973.336</v>
      </c>
      <c r="BI33" s="338">
        <v>1784</v>
      </c>
      <c r="BJ33" s="338">
        <v>1869.482</v>
      </c>
      <c r="BK33" s="338">
        <v>1887.287</v>
      </c>
      <c r="BL33" s="338">
        <v>1907.1569999999999</v>
      </c>
      <c r="BM33" s="338">
        <v>1834.319</v>
      </c>
      <c r="BN33" s="338">
        <v>1890.0129999999999</v>
      </c>
      <c r="BO33" s="338">
        <v>2078.06</v>
      </c>
      <c r="BP33" s="338">
        <v>2414.3960000000002</v>
      </c>
      <c r="BQ33" s="338">
        <v>2610.8560000000002</v>
      </c>
      <c r="BR33" s="338">
        <v>2586.5079999999998</v>
      </c>
      <c r="BS33" s="338">
        <v>2272.1320000000001</v>
      </c>
      <c r="BT33" s="338">
        <v>1866.963</v>
      </c>
      <c r="BU33" s="338">
        <v>1793.4760000000001</v>
      </c>
      <c r="BV33" s="338">
        <v>1913.4690000000001</v>
      </c>
    </row>
    <row r="34" spans="1:74" ht="11.1" customHeight="1" x14ac:dyDescent="0.2">
      <c r="A34" s="557" t="s">
        <v>409</v>
      </c>
      <c r="B34" s="560" t="s">
        <v>378</v>
      </c>
      <c r="C34" s="275">
        <v>28.889816452000002</v>
      </c>
      <c r="D34" s="275">
        <v>24.965930713999999</v>
      </c>
      <c r="E34" s="275">
        <v>26.512169031999999</v>
      </c>
      <c r="F34" s="275">
        <v>28.841800332999998</v>
      </c>
      <c r="G34" s="275">
        <v>38.563714515999997</v>
      </c>
      <c r="H34" s="275">
        <v>39.130317333000001</v>
      </c>
      <c r="I34" s="275">
        <v>39.337339354999997</v>
      </c>
      <c r="J34" s="275">
        <v>39.043243226000001</v>
      </c>
      <c r="K34" s="275">
        <v>35.330354667000002</v>
      </c>
      <c r="L34" s="275">
        <v>29.460900644999999</v>
      </c>
      <c r="M34" s="275">
        <v>20.031556333000001</v>
      </c>
      <c r="N34" s="275">
        <v>24.266252258000002</v>
      </c>
      <c r="O34" s="275">
        <v>85.351634838999999</v>
      </c>
      <c r="P34" s="275">
        <v>33.916667142999998</v>
      </c>
      <c r="Q34" s="275">
        <v>37.045199031999999</v>
      </c>
      <c r="R34" s="275">
        <v>23.995639000000001</v>
      </c>
      <c r="S34" s="275">
        <v>28.926227419</v>
      </c>
      <c r="T34" s="275">
        <v>31.385268332999999</v>
      </c>
      <c r="U34" s="275">
        <v>27.870739031999999</v>
      </c>
      <c r="V34" s="275">
        <v>27.031188709999999</v>
      </c>
      <c r="W34" s="275">
        <v>24.787393333000001</v>
      </c>
      <c r="X34" s="275">
        <v>18.162210323</v>
      </c>
      <c r="Y34" s="275">
        <v>23.716175667000002</v>
      </c>
      <c r="Z34" s="275">
        <v>30.799765806</v>
      </c>
      <c r="AA34" s="275">
        <v>37.499222258000003</v>
      </c>
      <c r="AB34" s="275">
        <v>69.190273214000001</v>
      </c>
      <c r="AC34" s="275">
        <v>21.186645806000001</v>
      </c>
      <c r="AD34" s="275">
        <v>23.948297</v>
      </c>
      <c r="AE34" s="275">
        <v>27.165100323000001</v>
      </c>
      <c r="AF34" s="275">
        <v>21.405768667</v>
      </c>
      <c r="AG34" s="275">
        <v>31.455662258</v>
      </c>
      <c r="AH34" s="275">
        <v>26.707334839000001</v>
      </c>
      <c r="AI34" s="275">
        <v>26.673217999999999</v>
      </c>
      <c r="AJ34" s="275">
        <v>23.588510968000001</v>
      </c>
      <c r="AK34" s="275">
        <v>19.161936333</v>
      </c>
      <c r="AL34" s="275">
        <v>21.619371935</v>
      </c>
      <c r="AM34" s="275">
        <v>36.147861935000002</v>
      </c>
      <c r="AN34" s="275">
        <v>26.347095517</v>
      </c>
      <c r="AO34" s="275">
        <v>25.709672903000001</v>
      </c>
      <c r="AP34" s="275">
        <v>28.602730666999999</v>
      </c>
      <c r="AQ34" s="275">
        <v>29.645132580999999</v>
      </c>
      <c r="AR34" s="275">
        <v>32.804550333000002</v>
      </c>
      <c r="AS34" s="275">
        <v>38.052865484000002</v>
      </c>
      <c r="AT34" s="275">
        <v>36.526413226000003</v>
      </c>
      <c r="AU34" s="275">
        <v>30.872227667000001</v>
      </c>
      <c r="AV34" s="275">
        <v>17.519595161000002</v>
      </c>
      <c r="AW34" s="275">
        <v>24.859395667000001</v>
      </c>
      <c r="AX34" s="275">
        <v>26.623306128999999</v>
      </c>
      <c r="AY34" s="275">
        <v>29.939741612999999</v>
      </c>
      <c r="AZ34" s="275">
        <v>25.130998570999999</v>
      </c>
      <c r="BA34" s="275">
        <v>22.836759032</v>
      </c>
      <c r="BB34" s="275">
        <v>13.731494</v>
      </c>
      <c r="BC34" s="275">
        <v>26.798977742000002</v>
      </c>
      <c r="BD34" s="275">
        <v>28.443601000000001</v>
      </c>
      <c r="BE34" s="275">
        <v>25.762282257999999</v>
      </c>
      <c r="BF34" s="275">
        <v>21.916613870999999</v>
      </c>
      <c r="BG34" s="275">
        <v>24.12303</v>
      </c>
      <c r="BH34" s="275">
        <v>23.339770000000001</v>
      </c>
      <c r="BI34" s="338">
        <v>18.401050000000001</v>
      </c>
      <c r="BJ34" s="338">
        <v>25.1416</v>
      </c>
      <c r="BK34" s="338">
        <v>35.938380000000002</v>
      </c>
      <c r="BL34" s="338">
        <v>29.47</v>
      </c>
      <c r="BM34" s="338">
        <v>24.637139999999999</v>
      </c>
      <c r="BN34" s="338">
        <v>23.37912</v>
      </c>
      <c r="BO34" s="338">
        <v>26.732679999999998</v>
      </c>
      <c r="BP34" s="338">
        <v>29.44031</v>
      </c>
      <c r="BQ34" s="338">
        <v>32.134010000000004</v>
      </c>
      <c r="BR34" s="338">
        <v>29.790610000000001</v>
      </c>
      <c r="BS34" s="338">
        <v>26.868839999999999</v>
      </c>
      <c r="BT34" s="338">
        <v>22.969000000000001</v>
      </c>
      <c r="BU34" s="338">
        <v>19.366160000000001</v>
      </c>
      <c r="BV34" s="338">
        <v>26.62398</v>
      </c>
    </row>
    <row r="35" spans="1:74" ht="11.1" customHeight="1" x14ac:dyDescent="0.2">
      <c r="A35" s="557" t="s">
        <v>410</v>
      </c>
      <c r="B35" s="560" t="s">
        <v>93</v>
      </c>
      <c r="C35" s="275">
        <v>14.634279677</v>
      </c>
      <c r="D35" s="275">
        <v>13.057936429</v>
      </c>
      <c r="E35" s="275">
        <v>12.569476774</v>
      </c>
      <c r="F35" s="275">
        <v>12.738704</v>
      </c>
      <c r="G35" s="275">
        <v>14.543744839</v>
      </c>
      <c r="H35" s="275">
        <v>14.415947333</v>
      </c>
      <c r="I35" s="275">
        <v>15.710368387000001</v>
      </c>
      <c r="J35" s="275">
        <v>15.514653548</v>
      </c>
      <c r="K35" s="275">
        <v>14.372934667000001</v>
      </c>
      <c r="L35" s="275">
        <v>13.834401613000001</v>
      </c>
      <c r="M35" s="275">
        <v>14.337533333</v>
      </c>
      <c r="N35" s="275">
        <v>12.393200968</v>
      </c>
      <c r="O35" s="275">
        <v>11.571497097</v>
      </c>
      <c r="P35" s="275">
        <v>10.6855425</v>
      </c>
      <c r="Q35" s="275">
        <v>10.531371934999999</v>
      </c>
      <c r="R35" s="275">
        <v>10.129813333</v>
      </c>
      <c r="S35" s="275">
        <v>10.613297419</v>
      </c>
      <c r="T35" s="275">
        <v>13.343446999999999</v>
      </c>
      <c r="U35" s="275">
        <v>14.139970645</v>
      </c>
      <c r="V35" s="275">
        <v>14.189857419000001</v>
      </c>
      <c r="W35" s="275">
        <v>15.830172333</v>
      </c>
      <c r="X35" s="275">
        <v>14.74654129</v>
      </c>
      <c r="Y35" s="275">
        <v>14.751784667000001</v>
      </c>
      <c r="Z35" s="275">
        <v>14.071047741999999</v>
      </c>
      <c r="AA35" s="275">
        <v>14.981497419</v>
      </c>
      <c r="AB35" s="275">
        <v>15.432137143</v>
      </c>
      <c r="AC35" s="275">
        <v>14.824492902999999</v>
      </c>
      <c r="AD35" s="275">
        <v>13.573748999999999</v>
      </c>
      <c r="AE35" s="275">
        <v>12.873467097000001</v>
      </c>
      <c r="AF35" s="275">
        <v>13.843386667000001</v>
      </c>
      <c r="AG35" s="275">
        <v>15.227577096999999</v>
      </c>
      <c r="AH35" s="275">
        <v>14.778106451999999</v>
      </c>
      <c r="AI35" s="275">
        <v>15.767148667000001</v>
      </c>
      <c r="AJ35" s="275">
        <v>12.772756451999999</v>
      </c>
      <c r="AK35" s="275">
        <v>13.691338</v>
      </c>
      <c r="AL35" s="275">
        <v>16.523856128999999</v>
      </c>
      <c r="AM35" s="275">
        <v>15.626155806</v>
      </c>
      <c r="AN35" s="275">
        <v>13.016472414000001</v>
      </c>
      <c r="AO35" s="275">
        <v>16.857912257999999</v>
      </c>
      <c r="AP35" s="275">
        <v>15.27487</v>
      </c>
      <c r="AQ35" s="275">
        <v>11.107217418999999</v>
      </c>
      <c r="AR35" s="275">
        <v>13.325476667</v>
      </c>
      <c r="AS35" s="275">
        <v>14.351814515999999</v>
      </c>
      <c r="AT35" s="275">
        <v>14.098120968</v>
      </c>
      <c r="AU35" s="275">
        <v>13.587396667</v>
      </c>
      <c r="AV35" s="275">
        <v>11.799534839</v>
      </c>
      <c r="AW35" s="275">
        <v>13.666978</v>
      </c>
      <c r="AX35" s="275">
        <v>13.308340644999999</v>
      </c>
      <c r="AY35" s="275">
        <v>13.870456774000001</v>
      </c>
      <c r="AZ35" s="275">
        <v>14.800309285999999</v>
      </c>
      <c r="BA35" s="275">
        <v>13.399353871000001</v>
      </c>
      <c r="BB35" s="275">
        <v>14.093514333</v>
      </c>
      <c r="BC35" s="275">
        <v>14.221044515999999</v>
      </c>
      <c r="BD35" s="275">
        <v>14.981542666999999</v>
      </c>
      <c r="BE35" s="275">
        <v>14.414618387000001</v>
      </c>
      <c r="BF35" s="275">
        <v>16.021334839000001</v>
      </c>
      <c r="BG35" s="275">
        <v>13.307219999999999</v>
      </c>
      <c r="BH35" s="275">
        <v>11.96608</v>
      </c>
      <c r="BI35" s="338">
        <v>13.855079999999999</v>
      </c>
      <c r="BJ35" s="338">
        <v>13.594049999999999</v>
      </c>
      <c r="BK35" s="338">
        <v>14.698029999999999</v>
      </c>
      <c r="BL35" s="338">
        <v>15.66024</v>
      </c>
      <c r="BM35" s="338">
        <v>13.56589</v>
      </c>
      <c r="BN35" s="338">
        <v>14.22733</v>
      </c>
      <c r="BO35" s="338">
        <v>14.36866</v>
      </c>
      <c r="BP35" s="338">
        <v>15.150359999999999</v>
      </c>
      <c r="BQ35" s="338">
        <v>14.355359999999999</v>
      </c>
      <c r="BR35" s="338">
        <v>16.20684</v>
      </c>
      <c r="BS35" s="338">
        <v>13.46306</v>
      </c>
      <c r="BT35" s="338">
        <v>12.03168</v>
      </c>
      <c r="BU35" s="338">
        <v>14.04593</v>
      </c>
      <c r="BV35" s="338">
        <v>13.987310000000001</v>
      </c>
    </row>
    <row r="36" spans="1:74" ht="11.1" customHeight="1" x14ac:dyDescent="0.2">
      <c r="A36" s="557" t="s">
        <v>411</v>
      </c>
      <c r="B36" s="560" t="s">
        <v>94</v>
      </c>
      <c r="C36" s="275">
        <v>964.13470968000001</v>
      </c>
      <c r="D36" s="275">
        <v>923.78014285999996</v>
      </c>
      <c r="E36" s="275">
        <v>837.21058065</v>
      </c>
      <c r="F36" s="275">
        <v>838.62073333000001</v>
      </c>
      <c r="G36" s="275">
        <v>947.49561289999997</v>
      </c>
      <c r="H36" s="275">
        <v>999.41306667000003</v>
      </c>
      <c r="I36" s="275">
        <v>1019.2651613</v>
      </c>
      <c r="J36" s="275">
        <v>1023.3827742</v>
      </c>
      <c r="K36" s="275">
        <v>978.28466666999998</v>
      </c>
      <c r="L36" s="275">
        <v>876.23158064999996</v>
      </c>
      <c r="M36" s="275">
        <v>928.72810000000004</v>
      </c>
      <c r="N36" s="275">
        <v>999.52929031999997</v>
      </c>
      <c r="O36" s="275">
        <v>1037.5478387000001</v>
      </c>
      <c r="P36" s="275">
        <v>992.99678571000004</v>
      </c>
      <c r="Q36" s="275">
        <v>873.55235484000002</v>
      </c>
      <c r="R36" s="275">
        <v>802.41016666999997</v>
      </c>
      <c r="S36" s="275">
        <v>863.53448387000003</v>
      </c>
      <c r="T36" s="275">
        <v>980.71713333000002</v>
      </c>
      <c r="U36" s="275">
        <v>1010.0427097</v>
      </c>
      <c r="V36" s="275">
        <v>995.37554838999995</v>
      </c>
      <c r="W36" s="275">
        <v>976.38166666999996</v>
      </c>
      <c r="X36" s="275">
        <v>910.43435483999997</v>
      </c>
      <c r="Y36" s="275">
        <v>983.34079999999994</v>
      </c>
      <c r="Z36" s="275">
        <v>1036.6689355000001</v>
      </c>
      <c r="AA36" s="275">
        <v>1053.0472580999999</v>
      </c>
      <c r="AB36" s="275">
        <v>971.35717856999997</v>
      </c>
      <c r="AC36" s="275">
        <v>897.51487096999995</v>
      </c>
      <c r="AD36" s="275">
        <v>894.27530000000002</v>
      </c>
      <c r="AE36" s="275">
        <v>963.87148387000002</v>
      </c>
      <c r="AF36" s="275">
        <v>1011.0156667</v>
      </c>
      <c r="AG36" s="275">
        <v>1013.1765484</v>
      </c>
      <c r="AH36" s="275">
        <v>1023.9803548</v>
      </c>
      <c r="AI36" s="275">
        <v>965.65869999999995</v>
      </c>
      <c r="AJ36" s="275">
        <v>843.04012903</v>
      </c>
      <c r="AK36" s="275">
        <v>825.01673332999997</v>
      </c>
      <c r="AL36" s="275">
        <v>946.00800000000004</v>
      </c>
      <c r="AM36" s="275">
        <v>1006.1387097</v>
      </c>
      <c r="AN36" s="275">
        <v>956.27255172000002</v>
      </c>
      <c r="AO36" s="275">
        <v>890.9606129</v>
      </c>
      <c r="AP36" s="275">
        <v>988.88890000000004</v>
      </c>
      <c r="AQ36" s="275">
        <v>989.14661290000004</v>
      </c>
      <c r="AR36" s="275">
        <v>1017.5486333</v>
      </c>
      <c r="AS36" s="275">
        <v>1013.9164194</v>
      </c>
      <c r="AT36" s="275">
        <v>1007.3107419</v>
      </c>
      <c r="AU36" s="275">
        <v>959.16223333000005</v>
      </c>
      <c r="AV36" s="275">
        <v>831.88129031999995</v>
      </c>
      <c r="AW36" s="275">
        <v>956.48666666999998</v>
      </c>
      <c r="AX36" s="275">
        <v>1019.9937419</v>
      </c>
      <c r="AY36" s="275">
        <v>1031.7941934999999</v>
      </c>
      <c r="AZ36" s="275">
        <v>1003.2183929</v>
      </c>
      <c r="BA36" s="275">
        <v>904.01574194</v>
      </c>
      <c r="BB36" s="275">
        <v>805.21500000000003</v>
      </c>
      <c r="BC36" s="275">
        <v>882.28564515999994</v>
      </c>
      <c r="BD36" s="275">
        <v>975.70523333000006</v>
      </c>
      <c r="BE36" s="275">
        <v>986.26925805999997</v>
      </c>
      <c r="BF36" s="275">
        <v>1035.0646773999999</v>
      </c>
      <c r="BG36" s="275">
        <v>980.56460000000004</v>
      </c>
      <c r="BH36" s="275">
        <v>976.1771</v>
      </c>
      <c r="BI36" s="338">
        <v>921.96100000000001</v>
      </c>
      <c r="BJ36" s="338">
        <v>1013.707</v>
      </c>
      <c r="BK36" s="338">
        <v>1054.6079999999999</v>
      </c>
      <c r="BL36" s="338">
        <v>1011.189</v>
      </c>
      <c r="BM36" s="338">
        <v>923.14400000000001</v>
      </c>
      <c r="BN36" s="338">
        <v>874.15740000000005</v>
      </c>
      <c r="BO36" s="338">
        <v>931.61490000000003</v>
      </c>
      <c r="BP36" s="338">
        <v>1012.293</v>
      </c>
      <c r="BQ36" s="338">
        <v>1031.972</v>
      </c>
      <c r="BR36" s="338">
        <v>1037.3579999999999</v>
      </c>
      <c r="BS36" s="338">
        <v>992.79330000000004</v>
      </c>
      <c r="BT36" s="338">
        <v>893.66070000000002</v>
      </c>
      <c r="BU36" s="338">
        <v>942.47109999999998</v>
      </c>
      <c r="BV36" s="338">
        <v>1036.258</v>
      </c>
    </row>
    <row r="37" spans="1:74" ht="11.1" customHeight="1" x14ac:dyDescent="0.2">
      <c r="A37" s="557" t="s">
        <v>412</v>
      </c>
      <c r="B37" s="560" t="s">
        <v>402</v>
      </c>
      <c r="C37" s="275">
        <v>150.36202548</v>
      </c>
      <c r="D37" s="275">
        <v>176.15988429000001</v>
      </c>
      <c r="E37" s="275">
        <v>135.07989581000001</v>
      </c>
      <c r="F37" s="275">
        <v>134.93306566999999</v>
      </c>
      <c r="G37" s="275">
        <v>166.99309676999999</v>
      </c>
      <c r="H37" s="275">
        <v>149.26953166999999</v>
      </c>
      <c r="I37" s="275">
        <v>182.57072676999999</v>
      </c>
      <c r="J37" s="275">
        <v>134.21960386999999</v>
      </c>
      <c r="K37" s="275">
        <v>101.97935467000001</v>
      </c>
      <c r="L37" s="275">
        <v>88.380966774000001</v>
      </c>
      <c r="M37" s="275">
        <v>93.900250666999995</v>
      </c>
      <c r="N37" s="275">
        <v>171.01801742000001</v>
      </c>
      <c r="O37" s="275">
        <v>186.81039967999999</v>
      </c>
      <c r="P37" s="275">
        <v>145.52239320999999</v>
      </c>
      <c r="Q37" s="275">
        <v>114.61848323</v>
      </c>
      <c r="R37" s="275">
        <v>117.34200533000001</v>
      </c>
      <c r="S37" s="275">
        <v>84.544444193999993</v>
      </c>
      <c r="T37" s="275">
        <v>85.849405000000004</v>
      </c>
      <c r="U37" s="275">
        <v>67.421333226000002</v>
      </c>
      <c r="V37" s="275">
        <v>76.387639355000005</v>
      </c>
      <c r="W37" s="275">
        <v>71.204616000000001</v>
      </c>
      <c r="X37" s="275">
        <v>98.587568709999999</v>
      </c>
      <c r="Y37" s="275">
        <v>94.894681000000006</v>
      </c>
      <c r="Z37" s="275">
        <v>110.44205871</v>
      </c>
      <c r="AA37" s="275">
        <v>130.33582354999999</v>
      </c>
      <c r="AB37" s="275">
        <v>101.50278679</v>
      </c>
      <c r="AC37" s="275">
        <v>137.40379709999999</v>
      </c>
      <c r="AD37" s="275">
        <v>151.149742</v>
      </c>
      <c r="AE37" s="275">
        <v>75.585373548000007</v>
      </c>
      <c r="AF37" s="275">
        <v>85.550974332999999</v>
      </c>
      <c r="AG37" s="275">
        <v>112.06724355</v>
      </c>
      <c r="AH37" s="275">
        <v>86.423226129</v>
      </c>
      <c r="AI37" s="275">
        <v>66.570839000000007</v>
      </c>
      <c r="AJ37" s="275">
        <v>104.59883096999999</v>
      </c>
      <c r="AK37" s="275">
        <v>147.30130600000001</v>
      </c>
      <c r="AL37" s="275">
        <v>193.90678355</v>
      </c>
      <c r="AM37" s="275">
        <v>228.30635484000001</v>
      </c>
      <c r="AN37" s="275">
        <v>201.69810552000001</v>
      </c>
      <c r="AO37" s="275">
        <v>142.8144929</v>
      </c>
      <c r="AP37" s="275">
        <v>92.205009333000007</v>
      </c>
      <c r="AQ37" s="275">
        <v>89.824957741999995</v>
      </c>
      <c r="AR37" s="275">
        <v>70.106883999999994</v>
      </c>
      <c r="AS37" s="275">
        <v>69.153910644999996</v>
      </c>
      <c r="AT37" s="275">
        <v>79.497879999999995</v>
      </c>
      <c r="AU37" s="275">
        <v>62.640716333</v>
      </c>
      <c r="AV37" s="275">
        <v>67.253920968000003</v>
      </c>
      <c r="AW37" s="275">
        <v>47.885246666999997</v>
      </c>
      <c r="AX37" s="275">
        <v>72.779453226000001</v>
      </c>
      <c r="AY37" s="275">
        <v>138.29938064999999</v>
      </c>
      <c r="AZ37" s="275">
        <v>131.14423786</v>
      </c>
      <c r="BA37" s="275">
        <v>135.33125967999999</v>
      </c>
      <c r="BB37" s="275">
        <v>143.42732433</v>
      </c>
      <c r="BC37" s="275">
        <v>155.11964226000001</v>
      </c>
      <c r="BD37" s="275">
        <v>136.58427567000001</v>
      </c>
      <c r="BE37" s="275">
        <v>129.13044839</v>
      </c>
      <c r="BF37" s="275">
        <v>105.70672613000001</v>
      </c>
      <c r="BG37" s="275">
        <v>73.685649999999995</v>
      </c>
      <c r="BH37" s="275">
        <v>76.965130000000002</v>
      </c>
      <c r="BI37" s="338">
        <v>54.5486</v>
      </c>
      <c r="BJ37" s="338">
        <v>75.985380000000006</v>
      </c>
      <c r="BK37" s="338">
        <v>115.5664</v>
      </c>
      <c r="BL37" s="338">
        <v>104.79940000000001</v>
      </c>
      <c r="BM37" s="338">
        <v>107.2525</v>
      </c>
      <c r="BN37" s="338">
        <v>120.44240000000001</v>
      </c>
      <c r="BO37" s="338">
        <v>125.3241</v>
      </c>
      <c r="BP37" s="338">
        <v>115.41</v>
      </c>
      <c r="BQ37" s="338">
        <v>118.32340000000001</v>
      </c>
      <c r="BR37" s="338">
        <v>99.253969999999995</v>
      </c>
      <c r="BS37" s="338">
        <v>71.293260000000004</v>
      </c>
      <c r="BT37" s="338">
        <v>74.490629999999996</v>
      </c>
      <c r="BU37" s="338">
        <v>53.625109999999999</v>
      </c>
      <c r="BV37" s="338">
        <v>80.3643</v>
      </c>
    </row>
    <row r="38" spans="1:74" ht="11.1" customHeight="1" x14ac:dyDescent="0.2">
      <c r="A38" s="557" t="s">
        <v>413</v>
      </c>
      <c r="B38" s="558" t="s">
        <v>445</v>
      </c>
      <c r="C38" s="275">
        <v>200.39661258000001</v>
      </c>
      <c r="D38" s="275">
        <v>224.54272</v>
      </c>
      <c r="E38" s="275">
        <v>240.03037806</v>
      </c>
      <c r="F38" s="275">
        <v>244.097036</v>
      </c>
      <c r="G38" s="275">
        <v>249.74168742000001</v>
      </c>
      <c r="H38" s="275">
        <v>232.779222</v>
      </c>
      <c r="I38" s="275">
        <v>187.90813129</v>
      </c>
      <c r="J38" s="275">
        <v>179.52524289999999</v>
      </c>
      <c r="K38" s="275">
        <v>174.47572066999999</v>
      </c>
      <c r="L38" s="275">
        <v>216.01500483999999</v>
      </c>
      <c r="M38" s="275">
        <v>225.25462533000001</v>
      </c>
      <c r="N38" s="275">
        <v>205.47130322999999</v>
      </c>
      <c r="O38" s="275">
        <v>259.16558902999998</v>
      </c>
      <c r="P38" s="275">
        <v>217.41387286</v>
      </c>
      <c r="Q38" s="275">
        <v>253.64918097</v>
      </c>
      <c r="R38" s="275">
        <v>267.14971566999998</v>
      </c>
      <c r="S38" s="275">
        <v>234.57824644999999</v>
      </c>
      <c r="T38" s="275">
        <v>272.50419299999999</v>
      </c>
      <c r="U38" s="275">
        <v>211.21211613</v>
      </c>
      <c r="V38" s="275">
        <v>201.32523516000001</v>
      </c>
      <c r="W38" s="275">
        <v>195.20899967</v>
      </c>
      <c r="X38" s="275">
        <v>216.57454290000001</v>
      </c>
      <c r="Y38" s="275">
        <v>266.45766033000001</v>
      </c>
      <c r="Z38" s="275">
        <v>234.18118516000001</v>
      </c>
      <c r="AA38" s="275">
        <v>228.92933613</v>
      </c>
      <c r="AB38" s="275">
        <v>253.03528070999999</v>
      </c>
      <c r="AC38" s="275">
        <v>205.96494806000001</v>
      </c>
      <c r="AD38" s="275">
        <v>272.13996766999998</v>
      </c>
      <c r="AE38" s="275">
        <v>272.05470935</v>
      </c>
      <c r="AF38" s="275">
        <v>253.11703499999999</v>
      </c>
      <c r="AG38" s="275">
        <v>273.30486452000002</v>
      </c>
      <c r="AH38" s="275">
        <v>235.36024</v>
      </c>
      <c r="AI38" s="275">
        <v>252.98889066999999</v>
      </c>
      <c r="AJ38" s="275">
        <v>242.73556676999999</v>
      </c>
      <c r="AK38" s="275">
        <v>309.76000533000001</v>
      </c>
      <c r="AL38" s="275">
        <v>310.82067710000001</v>
      </c>
      <c r="AM38" s="275">
        <v>294.32583258</v>
      </c>
      <c r="AN38" s="275">
        <v>347.54815621</v>
      </c>
      <c r="AO38" s="275">
        <v>349.69014161000001</v>
      </c>
      <c r="AP38" s="275">
        <v>313.80217866999999</v>
      </c>
      <c r="AQ38" s="275">
        <v>322.67045000000002</v>
      </c>
      <c r="AR38" s="275">
        <v>285.34416333000001</v>
      </c>
      <c r="AS38" s="275">
        <v>352.96801226000002</v>
      </c>
      <c r="AT38" s="275">
        <v>272.57350451999997</v>
      </c>
      <c r="AU38" s="275">
        <v>290.36244367</v>
      </c>
      <c r="AV38" s="275">
        <v>344.86825193999999</v>
      </c>
      <c r="AW38" s="275">
        <v>315.151026</v>
      </c>
      <c r="AX38" s="275">
        <v>344.64824806000001</v>
      </c>
      <c r="AY38" s="275">
        <v>365.28354225999999</v>
      </c>
      <c r="AZ38" s="275">
        <v>401.92506929000001</v>
      </c>
      <c r="BA38" s="275">
        <v>430.25714355000002</v>
      </c>
      <c r="BB38" s="275">
        <v>437.63055932999998</v>
      </c>
      <c r="BC38" s="275">
        <v>396.91622676999998</v>
      </c>
      <c r="BD38" s="275">
        <v>360.53267</v>
      </c>
      <c r="BE38" s="275">
        <v>321.75978935000001</v>
      </c>
      <c r="BF38" s="275">
        <v>287.44058418999998</v>
      </c>
      <c r="BG38" s="275">
        <v>307.38510000000002</v>
      </c>
      <c r="BH38" s="275">
        <v>349.58010000000002</v>
      </c>
      <c r="BI38" s="338">
        <v>404.88499999999999</v>
      </c>
      <c r="BJ38" s="338">
        <v>368.53570000000002</v>
      </c>
      <c r="BK38" s="338">
        <v>372.44749999999999</v>
      </c>
      <c r="BL38" s="338">
        <v>398.4153</v>
      </c>
      <c r="BM38" s="338">
        <v>445.87819999999999</v>
      </c>
      <c r="BN38" s="338">
        <v>451.10210000000001</v>
      </c>
      <c r="BO38" s="338">
        <v>430.92649999999998</v>
      </c>
      <c r="BP38" s="338">
        <v>433.05669999999998</v>
      </c>
      <c r="BQ38" s="338">
        <v>371.54570000000001</v>
      </c>
      <c r="BR38" s="338">
        <v>344.8845</v>
      </c>
      <c r="BS38" s="338">
        <v>344.88490000000002</v>
      </c>
      <c r="BT38" s="338">
        <v>393.15370000000001</v>
      </c>
      <c r="BU38" s="338">
        <v>453.38200000000001</v>
      </c>
      <c r="BV38" s="338">
        <v>412.40370000000001</v>
      </c>
    </row>
    <row r="39" spans="1:74" ht="11.1" customHeight="1" x14ac:dyDescent="0.2">
      <c r="A39" s="557" t="s">
        <v>414</v>
      </c>
      <c r="B39" s="560" t="s">
        <v>392</v>
      </c>
      <c r="C39" s="275">
        <v>15.217629032</v>
      </c>
      <c r="D39" s="275">
        <v>15.613381786</v>
      </c>
      <c r="E39" s="275">
        <v>15.195332258000001</v>
      </c>
      <c r="F39" s="275">
        <v>13.933557333</v>
      </c>
      <c r="G39" s="275">
        <v>16.011147419</v>
      </c>
      <c r="H39" s="275">
        <v>14.971263333</v>
      </c>
      <c r="I39" s="275">
        <v>15.002664838999999</v>
      </c>
      <c r="J39" s="275">
        <v>15.464471290000001</v>
      </c>
      <c r="K39" s="275">
        <v>15.969348999999999</v>
      </c>
      <c r="L39" s="275">
        <v>15.583698387</v>
      </c>
      <c r="M39" s="275">
        <v>15.290649</v>
      </c>
      <c r="N39" s="275">
        <v>14.935498709999999</v>
      </c>
      <c r="O39" s="275">
        <v>14.351976129000001</v>
      </c>
      <c r="P39" s="275">
        <v>14.038654286</v>
      </c>
      <c r="Q39" s="275">
        <v>13.491233871</v>
      </c>
      <c r="R39" s="275">
        <v>12.937331667</v>
      </c>
      <c r="S39" s="275">
        <v>14.26112129</v>
      </c>
      <c r="T39" s="275">
        <v>14.692261</v>
      </c>
      <c r="U39" s="275">
        <v>14.37337</v>
      </c>
      <c r="V39" s="275">
        <v>16.133659999999999</v>
      </c>
      <c r="W39" s="275">
        <v>15.843733667</v>
      </c>
      <c r="X39" s="275">
        <v>15.698618065</v>
      </c>
      <c r="Y39" s="275">
        <v>15.936544667</v>
      </c>
      <c r="Z39" s="275">
        <v>17.074337742000001</v>
      </c>
      <c r="AA39" s="275">
        <v>16.120554515999999</v>
      </c>
      <c r="AB39" s="275">
        <v>15.758470000000001</v>
      </c>
      <c r="AC39" s="275">
        <v>14.841766774</v>
      </c>
      <c r="AD39" s="275">
        <v>16.163667</v>
      </c>
      <c r="AE39" s="275">
        <v>17.390430644999999</v>
      </c>
      <c r="AF39" s="275">
        <v>17.812088332999998</v>
      </c>
      <c r="AG39" s="275">
        <v>18.913780968000001</v>
      </c>
      <c r="AH39" s="275">
        <v>18.600673226000001</v>
      </c>
      <c r="AI39" s="275">
        <v>16.494537000000001</v>
      </c>
      <c r="AJ39" s="275">
        <v>17.343279032000002</v>
      </c>
      <c r="AK39" s="275">
        <v>17.519538666999999</v>
      </c>
      <c r="AL39" s="275">
        <v>18.229010323000001</v>
      </c>
      <c r="AM39" s="275">
        <v>16.545923870999999</v>
      </c>
      <c r="AN39" s="275">
        <v>15.728536897</v>
      </c>
      <c r="AO39" s="275">
        <v>16.013509355</v>
      </c>
      <c r="AP39" s="275">
        <v>17.326257333000001</v>
      </c>
      <c r="AQ39" s="275">
        <v>17.827520645</v>
      </c>
      <c r="AR39" s="275">
        <v>18.047757000000001</v>
      </c>
      <c r="AS39" s="275">
        <v>17.980621934999999</v>
      </c>
      <c r="AT39" s="275">
        <v>18.749873548</v>
      </c>
      <c r="AU39" s="275">
        <v>18.014516333</v>
      </c>
      <c r="AV39" s="275">
        <v>15.680791613</v>
      </c>
      <c r="AW39" s="275">
        <v>16.648594667000001</v>
      </c>
      <c r="AX39" s="275">
        <v>16.759552257999999</v>
      </c>
      <c r="AY39" s="275">
        <v>15.720087419</v>
      </c>
      <c r="AZ39" s="275">
        <v>16.062503213999999</v>
      </c>
      <c r="BA39" s="275">
        <v>14.471992258</v>
      </c>
      <c r="BB39" s="275">
        <v>14.460646333</v>
      </c>
      <c r="BC39" s="275">
        <v>15.452210322999999</v>
      </c>
      <c r="BD39" s="275">
        <v>15.795548</v>
      </c>
      <c r="BE39" s="275">
        <v>17.04138</v>
      </c>
      <c r="BF39" s="275">
        <v>16.879210967999999</v>
      </c>
      <c r="BG39" s="275">
        <v>16.922599999999999</v>
      </c>
      <c r="BH39" s="275">
        <v>14.806050000000001</v>
      </c>
      <c r="BI39" s="338">
        <v>15.31317</v>
      </c>
      <c r="BJ39" s="338">
        <v>15.335940000000001</v>
      </c>
      <c r="BK39" s="338">
        <v>14.93037</v>
      </c>
      <c r="BL39" s="338">
        <v>15.480119999999999</v>
      </c>
      <c r="BM39" s="338">
        <v>14.788489999999999</v>
      </c>
      <c r="BN39" s="338">
        <v>15.05869</v>
      </c>
      <c r="BO39" s="338">
        <v>15.81827</v>
      </c>
      <c r="BP39" s="338">
        <v>16.3613</v>
      </c>
      <c r="BQ39" s="338">
        <v>17.857030000000002</v>
      </c>
      <c r="BR39" s="338">
        <v>17.675219999999999</v>
      </c>
      <c r="BS39" s="338">
        <v>17.406269999999999</v>
      </c>
      <c r="BT39" s="338">
        <v>14.84887</v>
      </c>
      <c r="BU39" s="338">
        <v>15.55415</v>
      </c>
      <c r="BV39" s="338">
        <v>15.74122</v>
      </c>
    </row>
    <row r="40" spans="1:74" ht="11.1" customHeight="1" x14ac:dyDescent="0.2">
      <c r="A40" s="557" t="s">
        <v>415</v>
      </c>
      <c r="B40" s="558" t="s">
        <v>394</v>
      </c>
      <c r="C40" s="275">
        <v>4817.8213741999998</v>
      </c>
      <c r="D40" s="275">
        <v>4763.0678485999997</v>
      </c>
      <c r="E40" s="275">
        <v>4570.0874764999999</v>
      </c>
      <c r="F40" s="275">
        <v>4315.2303936999997</v>
      </c>
      <c r="G40" s="275">
        <v>4645.0077687000003</v>
      </c>
      <c r="H40" s="275">
        <v>5508.0930600000002</v>
      </c>
      <c r="I40" s="275">
        <v>5659.8575983999999</v>
      </c>
      <c r="J40" s="275">
        <v>5728.8938934999996</v>
      </c>
      <c r="K40" s="275">
        <v>5238.9064792999998</v>
      </c>
      <c r="L40" s="275">
        <v>4516.4008326000003</v>
      </c>
      <c r="M40" s="275">
        <v>4574.5188163000003</v>
      </c>
      <c r="N40" s="275">
        <v>4922.2525312999996</v>
      </c>
      <c r="O40" s="275">
        <v>5516.6147090000004</v>
      </c>
      <c r="P40" s="275">
        <v>5126.4874404000002</v>
      </c>
      <c r="Q40" s="275">
        <v>4659.2112403000001</v>
      </c>
      <c r="R40" s="275">
        <v>4358.0609422999996</v>
      </c>
      <c r="S40" s="275">
        <v>4764.6749919000004</v>
      </c>
      <c r="T40" s="275">
        <v>5461.9943236999998</v>
      </c>
      <c r="U40" s="275">
        <v>5605.1979019</v>
      </c>
      <c r="V40" s="275">
        <v>5721.8158383999998</v>
      </c>
      <c r="W40" s="275">
        <v>5191.5105826999998</v>
      </c>
      <c r="X40" s="275">
        <v>4477.0647405999998</v>
      </c>
      <c r="Y40" s="275">
        <v>4643.7509909999999</v>
      </c>
      <c r="Z40" s="275">
        <v>4746.8230002999999</v>
      </c>
      <c r="AA40" s="275">
        <v>5238.2811768000001</v>
      </c>
      <c r="AB40" s="275">
        <v>5454.0129349999997</v>
      </c>
      <c r="AC40" s="275">
        <v>4585.4046632</v>
      </c>
      <c r="AD40" s="275">
        <v>4415.8416502999999</v>
      </c>
      <c r="AE40" s="275">
        <v>4875.1844702999997</v>
      </c>
      <c r="AF40" s="275">
        <v>5717.7592510000004</v>
      </c>
      <c r="AG40" s="275">
        <v>6101.3376264999997</v>
      </c>
      <c r="AH40" s="275">
        <v>5869.8798906000002</v>
      </c>
      <c r="AI40" s="275">
        <v>5328.4990762999996</v>
      </c>
      <c r="AJ40" s="275">
        <v>4423.8812035000001</v>
      </c>
      <c r="AK40" s="275">
        <v>4438.4046859999999</v>
      </c>
      <c r="AL40" s="275">
        <v>4637.8741099999997</v>
      </c>
      <c r="AM40" s="275">
        <v>5134.3819047999996</v>
      </c>
      <c r="AN40" s="275">
        <v>4898.1249776000004</v>
      </c>
      <c r="AO40" s="275">
        <v>4419.0486118999997</v>
      </c>
      <c r="AP40" s="275">
        <v>4452.4243753000001</v>
      </c>
      <c r="AQ40" s="275">
        <v>4839.6877555000001</v>
      </c>
      <c r="AR40" s="275">
        <v>5813.7971152999999</v>
      </c>
      <c r="AS40" s="275">
        <v>6318.5648973999996</v>
      </c>
      <c r="AT40" s="275">
        <v>6190.2402419</v>
      </c>
      <c r="AU40" s="275">
        <v>5572.7677686999996</v>
      </c>
      <c r="AV40" s="275">
        <v>4652.1664996999998</v>
      </c>
      <c r="AW40" s="275">
        <v>4436.9123996999997</v>
      </c>
      <c r="AX40" s="275">
        <v>4922.8302377</v>
      </c>
      <c r="AY40" s="275">
        <v>4825.5290502999997</v>
      </c>
      <c r="AZ40" s="275">
        <v>4504.0362732000003</v>
      </c>
      <c r="BA40" s="275">
        <v>4528.0790181000002</v>
      </c>
      <c r="BB40" s="275">
        <v>4490.7222030000003</v>
      </c>
      <c r="BC40" s="275">
        <v>4883.0268623000002</v>
      </c>
      <c r="BD40" s="275">
        <v>5544.3711363000002</v>
      </c>
      <c r="BE40" s="275">
        <v>6072.0315213000003</v>
      </c>
      <c r="BF40" s="275">
        <v>5835.0842518999998</v>
      </c>
      <c r="BG40" s="275">
        <v>5285.348</v>
      </c>
      <c r="BH40" s="275">
        <v>4741.9589999999998</v>
      </c>
      <c r="BI40" s="338">
        <v>4540.8689999999997</v>
      </c>
      <c r="BJ40" s="338">
        <v>4912.5829999999996</v>
      </c>
      <c r="BK40" s="338">
        <v>5137.009</v>
      </c>
      <c r="BL40" s="338">
        <v>5035.3950000000004</v>
      </c>
      <c r="BM40" s="338">
        <v>4594.1019999999999</v>
      </c>
      <c r="BN40" s="338">
        <v>4537.3639999999996</v>
      </c>
      <c r="BO40" s="338">
        <v>4934.9650000000001</v>
      </c>
      <c r="BP40" s="338">
        <v>5702.6750000000002</v>
      </c>
      <c r="BQ40" s="338">
        <v>6053.4440000000004</v>
      </c>
      <c r="BR40" s="338">
        <v>6045.1390000000001</v>
      </c>
      <c r="BS40" s="338">
        <v>5378.3490000000002</v>
      </c>
      <c r="BT40" s="338">
        <v>4577.9369999999999</v>
      </c>
      <c r="BU40" s="338">
        <v>4580.6049999999996</v>
      </c>
      <c r="BV40" s="338">
        <v>5093.348</v>
      </c>
    </row>
    <row r="41" spans="1:74" ht="11.1" customHeight="1" x14ac:dyDescent="0.2">
      <c r="A41" s="551"/>
      <c r="B41" s="131" t="s">
        <v>416</v>
      </c>
      <c r="C41" s="251"/>
      <c r="D41" s="251"/>
      <c r="E41" s="251"/>
      <c r="F41" s="251"/>
      <c r="G41" s="251"/>
      <c r="H41" s="251"/>
      <c r="I41" s="251"/>
      <c r="J41" s="251"/>
      <c r="K41" s="251"/>
      <c r="L41" s="251"/>
      <c r="M41" s="251"/>
      <c r="N41" s="251"/>
      <c r="O41" s="251"/>
      <c r="P41" s="251"/>
      <c r="Q41" s="251"/>
      <c r="R41" s="251"/>
      <c r="S41" s="251"/>
      <c r="T41" s="251"/>
      <c r="U41" s="251"/>
      <c r="V41" s="251"/>
      <c r="W41" s="251"/>
      <c r="X41" s="251"/>
      <c r="Y41" s="251"/>
      <c r="Z41" s="251"/>
      <c r="AA41" s="251"/>
      <c r="AB41" s="251"/>
      <c r="AC41" s="251"/>
      <c r="AD41" s="251"/>
      <c r="AE41" s="251"/>
      <c r="AF41" s="251"/>
      <c r="AG41" s="251"/>
      <c r="AH41" s="251"/>
      <c r="AI41" s="251"/>
      <c r="AJ41" s="251"/>
      <c r="AK41" s="251"/>
      <c r="AL41" s="251"/>
      <c r="AM41" s="251"/>
      <c r="AN41" s="251"/>
      <c r="AO41" s="251"/>
      <c r="AP41" s="251"/>
      <c r="AQ41" s="251"/>
      <c r="AR41" s="251"/>
      <c r="AS41" s="251"/>
      <c r="AT41" s="251"/>
      <c r="AU41" s="251"/>
      <c r="AV41" s="251"/>
      <c r="AW41" s="251"/>
      <c r="AX41" s="251"/>
      <c r="AY41" s="251"/>
      <c r="AZ41" s="251"/>
      <c r="BA41" s="251"/>
      <c r="BB41" s="251"/>
      <c r="BC41" s="251"/>
      <c r="BD41" s="251"/>
      <c r="BE41" s="251"/>
      <c r="BF41" s="251"/>
      <c r="BG41" s="251"/>
      <c r="BH41" s="251"/>
      <c r="BI41" s="364"/>
      <c r="BJ41" s="364"/>
      <c r="BK41" s="364"/>
      <c r="BL41" s="364"/>
      <c r="BM41" s="364"/>
      <c r="BN41" s="364"/>
      <c r="BO41" s="364"/>
      <c r="BP41" s="364"/>
      <c r="BQ41" s="364"/>
      <c r="BR41" s="364"/>
      <c r="BS41" s="364"/>
      <c r="BT41" s="364"/>
      <c r="BU41" s="364"/>
      <c r="BV41" s="364"/>
    </row>
    <row r="42" spans="1:74" ht="11.1" customHeight="1" x14ac:dyDescent="0.2">
      <c r="A42" s="557" t="s">
        <v>417</v>
      </c>
      <c r="B42" s="558" t="s">
        <v>91</v>
      </c>
      <c r="C42" s="275">
        <v>1686.9631671</v>
      </c>
      <c r="D42" s="275">
        <v>1714.4741753999999</v>
      </c>
      <c r="E42" s="275">
        <v>1561.0310081</v>
      </c>
      <c r="F42" s="275">
        <v>1438.0162413</v>
      </c>
      <c r="G42" s="275">
        <v>1414.8490552000001</v>
      </c>
      <c r="H42" s="275">
        <v>1634.2991797</v>
      </c>
      <c r="I42" s="275">
        <v>1830.2614561</v>
      </c>
      <c r="J42" s="275">
        <v>1797.6930616</v>
      </c>
      <c r="K42" s="275">
        <v>1607.5877637000001</v>
      </c>
      <c r="L42" s="275">
        <v>1476.9427499999999</v>
      </c>
      <c r="M42" s="275">
        <v>1516.154121</v>
      </c>
      <c r="N42" s="275">
        <v>1780.6185958000001</v>
      </c>
      <c r="O42" s="275">
        <v>1870.6995199999999</v>
      </c>
      <c r="P42" s="275">
        <v>1854.5563414000001</v>
      </c>
      <c r="Q42" s="275">
        <v>1665.280201</v>
      </c>
      <c r="R42" s="275">
        <v>1318.2171437</v>
      </c>
      <c r="S42" s="275">
        <v>1326.1681606</v>
      </c>
      <c r="T42" s="275">
        <v>1662.9213976999999</v>
      </c>
      <c r="U42" s="275">
        <v>1739.2183689999999</v>
      </c>
      <c r="V42" s="275">
        <v>1808.1541023</v>
      </c>
      <c r="W42" s="275">
        <v>1471.071743</v>
      </c>
      <c r="X42" s="275">
        <v>1373.3376238999999</v>
      </c>
      <c r="Y42" s="275">
        <v>1526.0673113</v>
      </c>
      <c r="Z42" s="275">
        <v>1560.3607155</v>
      </c>
      <c r="AA42" s="275">
        <v>1627.4052205999999</v>
      </c>
      <c r="AB42" s="275">
        <v>1727.1783264000001</v>
      </c>
      <c r="AC42" s="275">
        <v>1392.0531496999999</v>
      </c>
      <c r="AD42" s="275">
        <v>1193.0689167</v>
      </c>
      <c r="AE42" s="275">
        <v>1205.5773752</v>
      </c>
      <c r="AF42" s="275">
        <v>1499.4979312999999</v>
      </c>
      <c r="AG42" s="275">
        <v>1648.9753390000001</v>
      </c>
      <c r="AH42" s="275">
        <v>1595.2681739</v>
      </c>
      <c r="AI42" s="275">
        <v>1469.5106562999999</v>
      </c>
      <c r="AJ42" s="275">
        <v>1248.3270458</v>
      </c>
      <c r="AK42" s="275">
        <v>1113.0356647000001</v>
      </c>
      <c r="AL42" s="275">
        <v>1121.2986429</v>
      </c>
      <c r="AM42" s="275">
        <v>1440.2927122999999</v>
      </c>
      <c r="AN42" s="275">
        <v>1232.6669162000001</v>
      </c>
      <c r="AO42" s="275">
        <v>933.85417257999995</v>
      </c>
      <c r="AP42" s="275">
        <v>948.37705800000003</v>
      </c>
      <c r="AQ42" s="275">
        <v>967.67288773999996</v>
      </c>
      <c r="AR42" s="275">
        <v>1414.4525427000001</v>
      </c>
      <c r="AS42" s="275">
        <v>1555.0603971</v>
      </c>
      <c r="AT42" s="275">
        <v>1581.2714329</v>
      </c>
      <c r="AU42" s="275">
        <v>1352.491364</v>
      </c>
      <c r="AV42" s="275">
        <v>1123.9679905999999</v>
      </c>
      <c r="AW42" s="275">
        <v>1067.821101</v>
      </c>
      <c r="AX42" s="275">
        <v>1394.5017571000001</v>
      </c>
      <c r="AY42" s="275">
        <v>1447.6634234999999</v>
      </c>
      <c r="AZ42" s="275">
        <v>1260.0239375000001</v>
      </c>
      <c r="BA42" s="275">
        <v>1165.8846861</v>
      </c>
      <c r="BB42" s="275">
        <v>1072.6824717</v>
      </c>
      <c r="BC42" s="275">
        <v>1117.7295868000001</v>
      </c>
      <c r="BD42" s="275">
        <v>1356.4933733</v>
      </c>
      <c r="BE42" s="275">
        <v>1544.8409896999999</v>
      </c>
      <c r="BF42" s="275">
        <v>1422.4899439000001</v>
      </c>
      <c r="BG42" s="275">
        <v>1240.2239999999999</v>
      </c>
      <c r="BH42" s="275">
        <v>1103.538</v>
      </c>
      <c r="BI42" s="338">
        <v>1194.97</v>
      </c>
      <c r="BJ42" s="338">
        <v>1387.4639999999999</v>
      </c>
      <c r="BK42" s="338">
        <v>1427.626</v>
      </c>
      <c r="BL42" s="338">
        <v>1423.3009999999999</v>
      </c>
      <c r="BM42" s="338">
        <v>1193.395</v>
      </c>
      <c r="BN42" s="338">
        <v>1070.145</v>
      </c>
      <c r="BO42" s="338">
        <v>1108.7080000000001</v>
      </c>
      <c r="BP42" s="338">
        <v>1300.106</v>
      </c>
      <c r="BQ42" s="338">
        <v>1504.0309999999999</v>
      </c>
      <c r="BR42" s="338">
        <v>1471.4369999999999</v>
      </c>
      <c r="BS42" s="338">
        <v>1215.9970000000001</v>
      </c>
      <c r="BT42" s="338">
        <v>1104.1420000000001</v>
      </c>
      <c r="BU42" s="338">
        <v>1127.912</v>
      </c>
      <c r="BV42" s="338">
        <v>1361.354</v>
      </c>
    </row>
    <row r="43" spans="1:74" ht="11.1" customHeight="1" x14ac:dyDescent="0.2">
      <c r="A43" s="557" t="s">
        <v>418</v>
      </c>
      <c r="B43" s="558" t="s">
        <v>92</v>
      </c>
      <c r="C43" s="275">
        <v>187.78319096999999</v>
      </c>
      <c r="D43" s="275">
        <v>196.74053499999999</v>
      </c>
      <c r="E43" s="275">
        <v>207.94393839</v>
      </c>
      <c r="F43" s="275">
        <v>178.45382033000001</v>
      </c>
      <c r="G43" s="275">
        <v>195.15517194</v>
      </c>
      <c r="H43" s="275">
        <v>193.15888533</v>
      </c>
      <c r="I43" s="275">
        <v>288.99492515999998</v>
      </c>
      <c r="J43" s="275">
        <v>258.90142386999997</v>
      </c>
      <c r="K43" s="275">
        <v>167.81093000000001</v>
      </c>
      <c r="L43" s="275">
        <v>166.62602613000001</v>
      </c>
      <c r="M43" s="275">
        <v>174.34875600000001</v>
      </c>
      <c r="N43" s="275">
        <v>184.27336129</v>
      </c>
      <c r="O43" s="275">
        <v>221.38065032</v>
      </c>
      <c r="P43" s="275">
        <v>194.36033570999999</v>
      </c>
      <c r="Q43" s="275">
        <v>170.26698031999999</v>
      </c>
      <c r="R43" s="275">
        <v>148.22942333</v>
      </c>
      <c r="S43" s="275">
        <v>208.42536097000001</v>
      </c>
      <c r="T43" s="275">
        <v>196.80712299999999</v>
      </c>
      <c r="U43" s="275">
        <v>187.20410484000001</v>
      </c>
      <c r="V43" s="275">
        <v>241.68457419000001</v>
      </c>
      <c r="W43" s="275">
        <v>181.45433166999999</v>
      </c>
      <c r="X43" s="275">
        <v>191.93393387</v>
      </c>
      <c r="Y43" s="275">
        <v>179.58561632999999</v>
      </c>
      <c r="Z43" s="275">
        <v>213.61986515999999</v>
      </c>
      <c r="AA43" s="275">
        <v>277.45176161000001</v>
      </c>
      <c r="AB43" s="275">
        <v>323.44612928999999</v>
      </c>
      <c r="AC43" s="275">
        <v>296.29037097000003</v>
      </c>
      <c r="AD43" s="275">
        <v>240.14591766999999</v>
      </c>
      <c r="AE43" s="275">
        <v>221.41843903</v>
      </c>
      <c r="AF43" s="275">
        <v>296.390334</v>
      </c>
      <c r="AG43" s="275">
        <v>369.05729968000003</v>
      </c>
      <c r="AH43" s="275">
        <v>318.36017838999999</v>
      </c>
      <c r="AI43" s="275">
        <v>302.493966</v>
      </c>
      <c r="AJ43" s="275">
        <v>246.92492515999999</v>
      </c>
      <c r="AK43" s="275">
        <v>269.82475733000001</v>
      </c>
      <c r="AL43" s="275">
        <v>327.09155226000001</v>
      </c>
      <c r="AM43" s="275">
        <v>339.52157484000003</v>
      </c>
      <c r="AN43" s="275">
        <v>357.11670171999998</v>
      </c>
      <c r="AO43" s="275">
        <v>375.44278226</v>
      </c>
      <c r="AP43" s="275">
        <v>348.53496367000002</v>
      </c>
      <c r="AQ43" s="275">
        <v>334.31211354999999</v>
      </c>
      <c r="AR43" s="275">
        <v>421.21072133000001</v>
      </c>
      <c r="AS43" s="275">
        <v>491.59681581000001</v>
      </c>
      <c r="AT43" s="275">
        <v>521.08983645000001</v>
      </c>
      <c r="AU43" s="275">
        <v>344.49395900000002</v>
      </c>
      <c r="AV43" s="275">
        <v>288.09626742</v>
      </c>
      <c r="AW43" s="275">
        <v>310.51426533</v>
      </c>
      <c r="AX43" s="275">
        <v>287.21068129000003</v>
      </c>
      <c r="AY43" s="275">
        <v>269.91306193999998</v>
      </c>
      <c r="AZ43" s="275">
        <v>254.7433</v>
      </c>
      <c r="BA43" s="275">
        <v>320.56610031999998</v>
      </c>
      <c r="BB43" s="275">
        <v>240.00308932999999</v>
      </c>
      <c r="BC43" s="275">
        <v>264.81297323000001</v>
      </c>
      <c r="BD43" s="275">
        <v>332.57414567000001</v>
      </c>
      <c r="BE43" s="275">
        <v>448.59444354999999</v>
      </c>
      <c r="BF43" s="275">
        <v>386.14337676999997</v>
      </c>
      <c r="BG43" s="275">
        <v>344.53050000000002</v>
      </c>
      <c r="BH43" s="275">
        <v>290.3143</v>
      </c>
      <c r="BI43" s="338">
        <v>283.73610000000002</v>
      </c>
      <c r="BJ43" s="338">
        <v>344.42930000000001</v>
      </c>
      <c r="BK43" s="338">
        <v>368.68220000000002</v>
      </c>
      <c r="BL43" s="338">
        <v>404.0401</v>
      </c>
      <c r="BM43" s="338">
        <v>396.327</v>
      </c>
      <c r="BN43" s="338">
        <v>368.09629999999999</v>
      </c>
      <c r="BO43" s="338">
        <v>387.16789999999997</v>
      </c>
      <c r="BP43" s="338">
        <v>430.56229999999999</v>
      </c>
      <c r="BQ43" s="338">
        <v>517.37649999999996</v>
      </c>
      <c r="BR43" s="338">
        <v>483.87729999999999</v>
      </c>
      <c r="BS43" s="338">
        <v>349.04820000000001</v>
      </c>
      <c r="BT43" s="338">
        <v>302.94049999999999</v>
      </c>
      <c r="BU43" s="338">
        <v>321.05180000000001</v>
      </c>
      <c r="BV43" s="338">
        <v>356.71269999999998</v>
      </c>
    </row>
    <row r="44" spans="1:74" ht="11.1" customHeight="1" x14ac:dyDescent="0.2">
      <c r="A44" s="557" t="s">
        <v>419</v>
      </c>
      <c r="B44" s="560" t="s">
        <v>378</v>
      </c>
      <c r="C44" s="275">
        <v>11.952349355000001</v>
      </c>
      <c r="D44" s="275">
        <v>10.742018214</v>
      </c>
      <c r="E44" s="275">
        <v>11.998975484000001</v>
      </c>
      <c r="F44" s="275">
        <v>7.2025043333000003</v>
      </c>
      <c r="G44" s="275">
        <v>11.810065484000001</v>
      </c>
      <c r="H44" s="275">
        <v>11.530507332999999</v>
      </c>
      <c r="I44" s="275">
        <v>12.921786128999999</v>
      </c>
      <c r="J44" s="275">
        <v>12.684598064999999</v>
      </c>
      <c r="K44" s="275">
        <v>9.8966126666999994</v>
      </c>
      <c r="L44" s="275">
        <v>8.1419680645000003</v>
      </c>
      <c r="M44" s="275">
        <v>13.766329667000001</v>
      </c>
      <c r="N44" s="275">
        <v>16.342457742000001</v>
      </c>
      <c r="O44" s="275">
        <v>14.783211613000001</v>
      </c>
      <c r="P44" s="275">
        <v>11.613848214000001</v>
      </c>
      <c r="Q44" s="275">
        <v>16.225522903000002</v>
      </c>
      <c r="R44" s="275">
        <v>12.373841000000001</v>
      </c>
      <c r="S44" s="275">
        <v>13.006176452</v>
      </c>
      <c r="T44" s="275">
        <v>13.855081332999999</v>
      </c>
      <c r="U44" s="275">
        <v>13.485233548</v>
      </c>
      <c r="V44" s="275">
        <v>12.394188065</v>
      </c>
      <c r="W44" s="275">
        <v>13.104512</v>
      </c>
      <c r="X44" s="275">
        <v>5.4645622581</v>
      </c>
      <c r="Y44" s="275">
        <v>10.177934</v>
      </c>
      <c r="Z44" s="275">
        <v>11.392102581</v>
      </c>
      <c r="AA44" s="275">
        <v>12.27507129</v>
      </c>
      <c r="AB44" s="275">
        <v>14.277939286000001</v>
      </c>
      <c r="AC44" s="275">
        <v>8.8546051613000003</v>
      </c>
      <c r="AD44" s="275">
        <v>8.3006139999999995</v>
      </c>
      <c r="AE44" s="275">
        <v>10.319752902999999</v>
      </c>
      <c r="AF44" s="275">
        <v>14.722343333</v>
      </c>
      <c r="AG44" s="275">
        <v>13.383072581</v>
      </c>
      <c r="AH44" s="275">
        <v>12.848162581</v>
      </c>
      <c r="AI44" s="275">
        <v>11.872025000000001</v>
      </c>
      <c r="AJ44" s="275">
        <v>6.4234148387000003</v>
      </c>
      <c r="AK44" s="275">
        <v>12.650993</v>
      </c>
      <c r="AL44" s="275">
        <v>8.6234032258000006</v>
      </c>
      <c r="AM44" s="275">
        <v>9.1213677419000003</v>
      </c>
      <c r="AN44" s="275">
        <v>12.935728276000001</v>
      </c>
      <c r="AO44" s="275">
        <v>8.9354306452000003</v>
      </c>
      <c r="AP44" s="275">
        <v>10.249138667</v>
      </c>
      <c r="AQ44" s="275">
        <v>8.4581793548000004</v>
      </c>
      <c r="AR44" s="275">
        <v>8.5353259999999995</v>
      </c>
      <c r="AS44" s="275">
        <v>8.3894270968000004</v>
      </c>
      <c r="AT44" s="275">
        <v>8.7238525805999991</v>
      </c>
      <c r="AU44" s="275">
        <v>6.7882446666999998</v>
      </c>
      <c r="AV44" s="275">
        <v>6.7555935484000003</v>
      </c>
      <c r="AW44" s="275">
        <v>6.8685283332999996</v>
      </c>
      <c r="AX44" s="275">
        <v>7.6744741935</v>
      </c>
      <c r="AY44" s="275">
        <v>8.6429383870999992</v>
      </c>
      <c r="AZ44" s="275">
        <v>6.5887892856999999</v>
      </c>
      <c r="BA44" s="275">
        <v>7.1231203226000002</v>
      </c>
      <c r="BB44" s="275">
        <v>7.3476033333000004</v>
      </c>
      <c r="BC44" s="275">
        <v>8.3901774194000005</v>
      </c>
      <c r="BD44" s="275">
        <v>8.7014366666999994</v>
      </c>
      <c r="BE44" s="275">
        <v>7.3697125805999999</v>
      </c>
      <c r="BF44" s="275">
        <v>7.7637393548000002</v>
      </c>
      <c r="BG44" s="275">
        <v>9.6334680000000006</v>
      </c>
      <c r="BH44" s="275">
        <v>8.002186</v>
      </c>
      <c r="BI44" s="338">
        <v>9.7055740000000004</v>
      </c>
      <c r="BJ44" s="338">
        <v>11.339560000000001</v>
      </c>
      <c r="BK44" s="338">
        <v>12.104240000000001</v>
      </c>
      <c r="BL44" s="338">
        <v>11.74086</v>
      </c>
      <c r="BM44" s="338">
        <v>10.591229999999999</v>
      </c>
      <c r="BN44" s="338">
        <v>9.1758880000000005</v>
      </c>
      <c r="BO44" s="338">
        <v>11.09295</v>
      </c>
      <c r="BP44" s="338">
        <v>12.512280000000001</v>
      </c>
      <c r="BQ44" s="338">
        <v>12.55415</v>
      </c>
      <c r="BR44" s="338">
        <v>12.593719999999999</v>
      </c>
      <c r="BS44" s="338">
        <v>10.84796</v>
      </c>
      <c r="BT44" s="338">
        <v>8.6566740000000006</v>
      </c>
      <c r="BU44" s="338">
        <v>9.7834459999999996</v>
      </c>
      <c r="BV44" s="338">
        <v>11.349170000000001</v>
      </c>
    </row>
    <row r="45" spans="1:74" ht="11.1" customHeight="1" x14ac:dyDescent="0.2">
      <c r="A45" s="557" t="s">
        <v>420</v>
      </c>
      <c r="B45" s="560" t="s">
        <v>93</v>
      </c>
      <c r="C45" s="275">
        <v>14.279602581000001</v>
      </c>
      <c r="D45" s="275">
        <v>13.096966785999999</v>
      </c>
      <c r="E45" s="275">
        <v>12.963949355</v>
      </c>
      <c r="F45" s="275">
        <v>12.417952667</v>
      </c>
      <c r="G45" s="275">
        <v>12.437562581</v>
      </c>
      <c r="H45" s="275">
        <v>12.287919667000001</v>
      </c>
      <c r="I45" s="275">
        <v>12.882402258000001</v>
      </c>
      <c r="J45" s="275">
        <v>13.109044516000001</v>
      </c>
      <c r="K45" s="275">
        <v>13.623124333</v>
      </c>
      <c r="L45" s="275">
        <v>13.255903870999999</v>
      </c>
      <c r="M45" s="275">
        <v>12.574906667</v>
      </c>
      <c r="N45" s="275">
        <v>12.132403547999999</v>
      </c>
      <c r="O45" s="275">
        <v>10.776524194</v>
      </c>
      <c r="P45" s="275">
        <v>10.874180357</v>
      </c>
      <c r="Q45" s="275">
        <v>11.866477742000001</v>
      </c>
      <c r="R45" s="275">
        <v>11.446644333</v>
      </c>
      <c r="S45" s="275">
        <v>13.087349677000001</v>
      </c>
      <c r="T45" s="275">
        <v>11.876885667</v>
      </c>
      <c r="U45" s="275">
        <v>12.77041</v>
      </c>
      <c r="V45" s="275">
        <v>14.757908710000001</v>
      </c>
      <c r="W45" s="275">
        <v>13.596547666999999</v>
      </c>
      <c r="X45" s="275">
        <v>12.600100968</v>
      </c>
      <c r="Y45" s="275">
        <v>12.160983</v>
      </c>
      <c r="Z45" s="275">
        <v>14.84377871</v>
      </c>
      <c r="AA45" s="275">
        <v>15.034813226000001</v>
      </c>
      <c r="AB45" s="275">
        <v>13.276116785999999</v>
      </c>
      <c r="AC45" s="275">
        <v>12.732534838999999</v>
      </c>
      <c r="AD45" s="275">
        <v>11.235925333000001</v>
      </c>
      <c r="AE45" s="275">
        <v>14.572469032000001</v>
      </c>
      <c r="AF45" s="275">
        <v>14.680393667000001</v>
      </c>
      <c r="AG45" s="275">
        <v>15.411065484</v>
      </c>
      <c r="AH45" s="275">
        <v>14.998850967999999</v>
      </c>
      <c r="AI45" s="275">
        <v>16.040271000000001</v>
      </c>
      <c r="AJ45" s="275">
        <v>9.1194525806000009</v>
      </c>
      <c r="AK45" s="275">
        <v>8.3960493333000006</v>
      </c>
      <c r="AL45" s="275">
        <v>10.493679354999999</v>
      </c>
      <c r="AM45" s="275">
        <v>15.599666773999999</v>
      </c>
      <c r="AN45" s="275">
        <v>17.774674138000002</v>
      </c>
      <c r="AO45" s="275">
        <v>14.652676774</v>
      </c>
      <c r="AP45" s="275">
        <v>13.780538667</v>
      </c>
      <c r="AQ45" s="275">
        <v>11.969589677</v>
      </c>
      <c r="AR45" s="275">
        <v>14.598120333000001</v>
      </c>
      <c r="AS45" s="275">
        <v>12.657696774</v>
      </c>
      <c r="AT45" s="275">
        <v>14.213267096999999</v>
      </c>
      <c r="AU45" s="275">
        <v>14.124894333</v>
      </c>
      <c r="AV45" s="275">
        <v>9.5386170967999995</v>
      </c>
      <c r="AW45" s="275">
        <v>12.162174667</v>
      </c>
      <c r="AX45" s="275">
        <v>11.780759032000001</v>
      </c>
      <c r="AY45" s="275">
        <v>15.264605484000001</v>
      </c>
      <c r="AZ45" s="275">
        <v>18.173661071000001</v>
      </c>
      <c r="BA45" s="275">
        <v>17.440156773999998</v>
      </c>
      <c r="BB45" s="275">
        <v>13.917355333</v>
      </c>
      <c r="BC45" s="275">
        <v>15.294875161</v>
      </c>
      <c r="BD45" s="275">
        <v>15.452623333</v>
      </c>
      <c r="BE45" s="275">
        <v>17.455055806000001</v>
      </c>
      <c r="BF45" s="275">
        <v>18.614345484000001</v>
      </c>
      <c r="BG45" s="275">
        <v>15.649430000000001</v>
      </c>
      <c r="BH45" s="275">
        <v>11.057460000000001</v>
      </c>
      <c r="BI45" s="338">
        <v>14.005800000000001</v>
      </c>
      <c r="BJ45" s="338">
        <v>13.43158</v>
      </c>
      <c r="BK45" s="338">
        <v>16.857600000000001</v>
      </c>
      <c r="BL45" s="338">
        <v>20.834910000000001</v>
      </c>
      <c r="BM45" s="338">
        <v>18.848929999999999</v>
      </c>
      <c r="BN45" s="338">
        <v>15.00484</v>
      </c>
      <c r="BO45" s="338">
        <v>16.62124</v>
      </c>
      <c r="BP45" s="338">
        <v>16.256699999999999</v>
      </c>
      <c r="BQ45" s="338">
        <v>18.277200000000001</v>
      </c>
      <c r="BR45" s="338">
        <v>19.87886</v>
      </c>
      <c r="BS45" s="338">
        <v>16.094239999999999</v>
      </c>
      <c r="BT45" s="338">
        <v>11.64723</v>
      </c>
      <c r="BU45" s="338">
        <v>14.179309999999999</v>
      </c>
      <c r="BV45" s="338">
        <v>13.959479999999999</v>
      </c>
    </row>
    <row r="46" spans="1:74" ht="11.1" customHeight="1" x14ac:dyDescent="0.2">
      <c r="A46" s="557" t="s">
        <v>421</v>
      </c>
      <c r="B46" s="560" t="s">
        <v>94</v>
      </c>
      <c r="C46" s="275">
        <v>588.26254839000001</v>
      </c>
      <c r="D46" s="275">
        <v>549.19417856999996</v>
      </c>
      <c r="E46" s="275">
        <v>506.14529032000002</v>
      </c>
      <c r="F46" s="275">
        <v>419.79373333000001</v>
      </c>
      <c r="G46" s="275">
        <v>472.97396773999998</v>
      </c>
      <c r="H46" s="275">
        <v>536.67503333000002</v>
      </c>
      <c r="I46" s="275">
        <v>537.49483870999995</v>
      </c>
      <c r="J46" s="275">
        <v>550.44480644999999</v>
      </c>
      <c r="K46" s="275">
        <v>514.24289999999996</v>
      </c>
      <c r="L46" s="275">
        <v>514.42983871000001</v>
      </c>
      <c r="M46" s="275">
        <v>553.52380000000005</v>
      </c>
      <c r="N46" s="275">
        <v>577.78016129000002</v>
      </c>
      <c r="O46" s="275">
        <v>586.12280644999998</v>
      </c>
      <c r="P46" s="275">
        <v>525.64878570999997</v>
      </c>
      <c r="Q46" s="275">
        <v>486.46445161000003</v>
      </c>
      <c r="R46" s="275">
        <v>494.04109999999997</v>
      </c>
      <c r="S46" s="275">
        <v>544.14848386999995</v>
      </c>
      <c r="T46" s="275">
        <v>591.86099999999999</v>
      </c>
      <c r="U46" s="275">
        <v>596.31793547999996</v>
      </c>
      <c r="V46" s="275">
        <v>583.14777418999995</v>
      </c>
      <c r="W46" s="275">
        <v>577.78790000000004</v>
      </c>
      <c r="X46" s="275">
        <v>459.40941935000001</v>
      </c>
      <c r="Y46" s="275">
        <v>526.4701</v>
      </c>
      <c r="Z46" s="275">
        <v>589.82548386999997</v>
      </c>
      <c r="AA46" s="275">
        <v>603.01470968000001</v>
      </c>
      <c r="AB46" s="275">
        <v>570.01178571000003</v>
      </c>
      <c r="AC46" s="275">
        <v>488.06503226000001</v>
      </c>
      <c r="AD46" s="275">
        <v>471.33190000000002</v>
      </c>
      <c r="AE46" s="275">
        <v>547.09396774000004</v>
      </c>
      <c r="AF46" s="275">
        <v>565.32183333</v>
      </c>
      <c r="AG46" s="275">
        <v>568.68954839000003</v>
      </c>
      <c r="AH46" s="275">
        <v>588.59535484000003</v>
      </c>
      <c r="AI46" s="275">
        <v>553.07420000000002</v>
      </c>
      <c r="AJ46" s="275">
        <v>524.86351612999999</v>
      </c>
      <c r="AK46" s="275">
        <v>546.46933333000004</v>
      </c>
      <c r="AL46" s="275">
        <v>571.02096773999995</v>
      </c>
      <c r="AM46" s="275">
        <v>590.93658065</v>
      </c>
      <c r="AN46" s="275">
        <v>574.50782759000003</v>
      </c>
      <c r="AO46" s="275">
        <v>554.74087096999995</v>
      </c>
      <c r="AP46" s="275">
        <v>497.73739999999998</v>
      </c>
      <c r="AQ46" s="275">
        <v>549.23509677000004</v>
      </c>
      <c r="AR46" s="275">
        <v>582.46749999999997</v>
      </c>
      <c r="AS46" s="275">
        <v>586.18883871000003</v>
      </c>
      <c r="AT46" s="275">
        <v>590.11225806000004</v>
      </c>
      <c r="AU46" s="275">
        <v>537.96946666999997</v>
      </c>
      <c r="AV46" s="275">
        <v>475.94219355000001</v>
      </c>
      <c r="AW46" s="275">
        <v>517.35923333000005</v>
      </c>
      <c r="AX46" s="275">
        <v>576.21058065</v>
      </c>
      <c r="AY46" s="275">
        <v>594.47512902999995</v>
      </c>
      <c r="AZ46" s="275">
        <v>562.75767857000005</v>
      </c>
      <c r="BA46" s="275">
        <v>507.28496774000001</v>
      </c>
      <c r="BB46" s="275">
        <v>526.10820000000001</v>
      </c>
      <c r="BC46" s="275">
        <v>529.91780644999994</v>
      </c>
      <c r="BD46" s="275">
        <v>574.49223332999998</v>
      </c>
      <c r="BE46" s="275">
        <v>586.17651612999998</v>
      </c>
      <c r="BF46" s="275">
        <v>584.03129032000004</v>
      </c>
      <c r="BG46" s="275">
        <v>558.63919999999996</v>
      </c>
      <c r="BH46" s="275">
        <v>497.51420000000002</v>
      </c>
      <c r="BI46" s="338">
        <v>505.38350000000003</v>
      </c>
      <c r="BJ46" s="338">
        <v>555.67489999999998</v>
      </c>
      <c r="BK46" s="338">
        <v>573.78279999999995</v>
      </c>
      <c r="BL46" s="338">
        <v>550.15970000000004</v>
      </c>
      <c r="BM46" s="338">
        <v>502.2568</v>
      </c>
      <c r="BN46" s="338">
        <v>475.60449999999997</v>
      </c>
      <c r="BO46" s="338">
        <v>506.8655</v>
      </c>
      <c r="BP46" s="338">
        <v>550.76</v>
      </c>
      <c r="BQ46" s="338">
        <v>561.46720000000005</v>
      </c>
      <c r="BR46" s="338">
        <v>564.39750000000004</v>
      </c>
      <c r="BS46" s="338">
        <v>540.15099999999995</v>
      </c>
      <c r="BT46" s="338">
        <v>486.21570000000003</v>
      </c>
      <c r="BU46" s="338">
        <v>512.77210000000002</v>
      </c>
      <c r="BV46" s="338">
        <v>563.79880000000003</v>
      </c>
    </row>
    <row r="47" spans="1:74" ht="11.1" customHeight="1" x14ac:dyDescent="0.2">
      <c r="A47" s="557" t="s">
        <v>422</v>
      </c>
      <c r="B47" s="560" t="s">
        <v>402</v>
      </c>
      <c r="C47" s="275">
        <v>29.377891935000001</v>
      </c>
      <c r="D47" s="275">
        <v>30.159403929</v>
      </c>
      <c r="E47" s="275">
        <v>35.991822257999999</v>
      </c>
      <c r="F47" s="275">
        <v>45.176894666999999</v>
      </c>
      <c r="G47" s="275">
        <v>46.143322257999998</v>
      </c>
      <c r="H47" s="275">
        <v>49.586418666999997</v>
      </c>
      <c r="I47" s="275">
        <v>33.903943548000001</v>
      </c>
      <c r="J47" s="275">
        <v>43.068523870999996</v>
      </c>
      <c r="K47" s="275">
        <v>39.333154</v>
      </c>
      <c r="L47" s="275">
        <v>31.263015160999998</v>
      </c>
      <c r="M47" s="275">
        <v>31.377008332999999</v>
      </c>
      <c r="N47" s="275">
        <v>22.867300322999998</v>
      </c>
      <c r="O47" s="275">
        <v>29.853470323</v>
      </c>
      <c r="P47" s="275">
        <v>26.141972856999999</v>
      </c>
      <c r="Q47" s="275">
        <v>35.314680000000003</v>
      </c>
      <c r="R47" s="275">
        <v>53.310966999999998</v>
      </c>
      <c r="S47" s="275">
        <v>45.243680644999998</v>
      </c>
      <c r="T47" s="275">
        <v>42.865758333000002</v>
      </c>
      <c r="U47" s="275">
        <v>48.302640322999999</v>
      </c>
      <c r="V47" s="275">
        <v>44.692267418999997</v>
      </c>
      <c r="W47" s="275">
        <v>54.049306332999997</v>
      </c>
      <c r="X47" s="275">
        <v>53.602704838999998</v>
      </c>
      <c r="Y47" s="275">
        <v>46.301351332999999</v>
      </c>
      <c r="Z47" s="275">
        <v>35.616933871000001</v>
      </c>
      <c r="AA47" s="275">
        <v>36.020749676999998</v>
      </c>
      <c r="AB47" s="275">
        <v>38.021258570999997</v>
      </c>
      <c r="AC47" s="275">
        <v>38.932177097</v>
      </c>
      <c r="AD47" s="275">
        <v>48.213782999999999</v>
      </c>
      <c r="AE47" s="275">
        <v>47.731915806000003</v>
      </c>
      <c r="AF47" s="275">
        <v>60.114277999999999</v>
      </c>
      <c r="AG47" s="275">
        <v>53.548061935</v>
      </c>
      <c r="AH47" s="275">
        <v>48.268342902999997</v>
      </c>
      <c r="AI47" s="275">
        <v>42.334044333000001</v>
      </c>
      <c r="AJ47" s="275">
        <v>37.771814515999999</v>
      </c>
      <c r="AK47" s="275">
        <v>45.956972667000002</v>
      </c>
      <c r="AL47" s="275">
        <v>52.528310968</v>
      </c>
      <c r="AM47" s="275">
        <v>56.347432257999998</v>
      </c>
      <c r="AN47" s="275">
        <v>44.177519310000001</v>
      </c>
      <c r="AO47" s="275">
        <v>43.86206129</v>
      </c>
      <c r="AP47" s="275">
        <v>43.880729666999997</v>
      </c>
      <c r="AQ47" s="275">
        <v>40.822553225999997</v>
      </c>
      <c r="AR47" s="275">
        <v>44.899715</v>
      </c>
      <c r="AS47" s="275">
        <v>42.750178065</v>
      </c>
      <c r="AT47" s="275">
        <v>40.959344839000003</v>
      </c>
      <c r="AU47" s="275">
        <v>33.774959332999998</v>
      </c>
      <c r="AV47" s="275">
        <v>32.248144516000004</v>
      </c>
      <c r="AW47" s="275">
        <v>37.638722667000003</v>
      </c>
      <c r="AX47" s="275">
        <v>40.496700322999999</v>
      </c>
      <c r="AY47" s="275">
        <v>54.330198387000003</v>
      </c>
      <c r="AZ47" s="275">
        <v>53.797077143000003</v>
      </c>
      <c r="BA47" s="275">
        <v>56.955769031999999</v>
      </c>
      <c r="BB47" s="275">
        <v>57.506272332999998</v>
      </c>
      <c r="BC47" s="275">
        <v>61.261733870999997</v>
      </c>
      <c r="BD47" s="275">
        <v>60.95064</v>
      </c>
      <c r="BE47" s="275">
        <v>45.647616773999999</v>
      </c>
      <c r="BF47" s="275">
        <v>35.979178064999999</v>
      </c>
      <c r="BG47" s="275">
        <v>37.826009999999997</v>
      </c>
      <c r="BH47" s="275">
        <v>36.345300000000002</v>
      </c>
      <c r="BI47" s="338">
        <v>41.78228</v>
      </c>
      <c r="BJ47" s="338">
        <v>41.26099</v>
      </c>
      <c r="BK47" s="338">
        <v>44.477240000000002</v>
      </c>
      <c r="BL47" s="338">
        <v>42.467570000000002</v>
      </c>
      <c r="BM47" s="338">
        <v>45.103059999999999</v>
      </c>
      <c r="BN47" s="338">
        <v>47.633400000000002</v>
      </c>
      <c r="BO47" s="338">
        <v>48.689100000000003</v>
      </c>
      <c r="BP47" s="338">
        <v>51.658430000000003</v>
      </c>
      <c r="BQ47" s="338">
        <v>40.965319999999998</v>
      </c>
      <c r="BR47" s="338">
        <v>32.322139999999997</v>
      </c>
      <c r="BS47" s="338">
        <v>35.433999999999997</v>
      </c>
      <c r="BT47" s="338">
        <v>34.467799999999997</v>
      </c>
      <c r="BU47" s="338">
        <v>40.361400000000003</v>
      </c>
      <c r="BV47" s="338">
        <v>43.138010000000001</v>
      </c>
    </row>
    <row r="48" spans="1:74" ht="11.1" customHeight="1" x14ac:dyDescent="0.2">
      <c r="A48" s="557" t="s">
        <v>423</v>
      </c>
      <c r="B48" s="558" t="s">
        <v>445</v>
      </c>
      <c r="C48" s="275">
        <v>238.06985839000001</v>
      </c>
      <c r="D48" s="275">
        <v>211.01812892999999</v>
      </c>
      <c r="E48" s="275">
        <v>207.45026709999999</v>
      </c>
      <c r="F48" s="275">
        <v>231.87398933</v>
      </c>
      <c r="G48" s="275">
        <v>204.51325387</v>
      </c>
      <c r="H48" s="275">
        <v>166.92107733</v>
      </c>
      <c r="I48" s="275">
        <v>133.54591644999999</v>
      </c>
      <c r="J48" s="275">
        <v>116.31304839000001</v>
      </c>
      <c r="K48" s="275">
        <v>173.80461066999999</v>
      </c>
      <c r="L48" s="275">
        <v>200.40296387000001</v>
      </c>
      <c r="M48" s="275">
        <v>259.43309467</v>
      </c>
      <c r="N48" s="275">
        <v>203.92973871000001</v>
      </c>
      <c r="O48" s="275">
        <v>278.39625999999998</v>
      </c>
      <c r="P48" s="275">
        <v>231.40459643</v>
      </c>
      <c r="Q48" s="275">
        <v>249.38132644999999</v>
      </c>
      <c r="R48" s="275">
        <v>264.42210467000001</v>
      </c>
      <c r="S48" s="275">
        <v>201.36436548</v>
      </c>
      <c r="T48" s="275">
        <v>179.49582167</v>
      </c>
      <c r="U48" s="275">
        <v>157.65670097</v>
      </c>
      <c r="V48" s="275">
        <v>115.98785516</v>
      </c>
      <c r="W48" s="275">
        <v>169.58164099999999</v>
      </c>
      <c r="X48" s="275">
        <v>219.14424581</v>
      </c>
      <c r="Y48" s="275">
        <v>294.03963267</v>
      </c>
      <c r="Z48" s="275">
        <v>212.80997065</v>
      </c>
      <c r="AA48" s="275">
        <v>254.73391097000001</v>
      </c>
      <c r="AB48" s="275">
        <v>247.93530679</v>
      </c>
      <c r="AC48" s="275">
        <v>244.15791193999999</v>
      </c>
      <c r="AD48" s="275">
        <v>258.11461832999998</v>
      </c>
      <c r="AE48" s="275">
        <v>231.32900000000001</v>
      </c>
      <c r="AF48" s="275">
        <v>162.12765567</v>
      </c>
      <c r="AG48" s="275">
        <v>143.12201193999999</v>
      </c>
      <c r="AH48" s="275">
        <v>157.70366483999999</v>
      </c>
      <c r="AI48" s="275">
        <v>201.960881</v>
      </c>
      <c r="AJ48" s="275">
        <v>257.47234902999998</v>
      </c>
      <c r="AK48" s="275">
        <v>303.03769899999998</v>
      </c>
      <c r="AL48" s="275">
        <v>274.77193870999997</v>
      </c>
      <c r="AM48" s="275">
        <v>270.30440838999999</v>
      </c>
      <c r="AN48" s="275">
        <v>295.78932896999999</v>
      </c>
      <c r="AO48" s="275">
        <v>279.47203483999999</v>
      </c>
      <c r="AP48" s="275">
        <v>305.96804800000001</v>
      </c>
      <c r="AQ48" s="275">
        <v>221.68661419</v>
      </c>
      <c r="AR48" s="275">
        <v>208.35238767000001</v>
      </c>
      <c r="AS48" s="275">
        <v>172.82190194</v>
      </c>
      <c r="AT48" s="275">
        <v>150.47989774000001</v>
      </c>
      <c r="AU48" s="275">
        <v>233.127432</v>
      </c>
      <c r="AV48" s="275">
        <v>268.98137742</v>
      </c>
      <c r="AW48" s="275">
        <v>293.00022367000003</v>
      </c>
      <c r="AX48" s="275">
        <v>337.75768613000002</v>
      </c>
      <c r="AY48" s="275">
        <v>264.31154290000001</v>
      </c>
      <c r="AZ48" s="275">
        <v>323.23451535999999</v>
      </c>
      <c r="BA48" s="275">
        <v>336.39214032000001</v>
      </c>
      <c r="BB48" s="275">
        <v>335.60188667</v>
      </c>
      <c r="BC48" s="275">
        <v>291.05463967999998</v>
      </c>
      <c r="BD48" s="275">
        <v>270.04954966999998</v>
      </c>
      <c r="BE48" s="275">
        <v>191.90996000000001</v>
      </c>
      <c r="BF48" s="275">
        <v>165.04307742</v>
      </c>
      <c r="BG48" s="275">
        <v>225.89940000000001</v>
      </c>
      <c r="BH48" s="275">
        <v>288.28800000000001</v>
      </c>
      <c r="BI48" s="338">
        <v>348.2484</v>
      </c>
      <c r="BJ48" s="338">
        <v>293.12909999999999</v>
      </c>
      <c r="BK48" s="338">
        <v>339.26350000000002</v>
      </c>
      <c r="BL48" s="338">
        <v>315.8381</v>
      </c>
      <c r="BM48" s="338">
        <v>319.9393</v>
      </c>
      <c r="BN48" s="338">
        <v>350.26920000000001</v>
      </c>
      <c r="BO48" s="338">
        <v>295.5127</v>
      </c>
      <c r="BP48" s="338">
        <v>245.01519999999999</v>
      </c>
      <c r="BQ48" s="338">
        <v>188.0044</v>
      </c>
      <c r="BR48" s="338">
        <v>177.74250000000001</v>
      </c>
      <c r="BS48" s="338">
        <v>239.26580000000001</v>
      </c>
      <c r="BT48" s="338">
        <v>304.78899999999999</v>
      </c>
      <c r="BU48" s="338">
        <v>365.20929999999998</v>
      </c>
      <c r="BV48" s="338">
        <v>308.35250000000002</v>
      </c>
    </row>
    <row r="49" spans="1:74" ht="11.1" customHeight="1" x14ac:dyDescent="0.2">
      <c r="A49" s="557" t="s">
        <v>424</v>
      </c>
      <c r="B49" s="560" t="s">
        <v>392</v>
      </c>
      <c r="C49" s="275">
        <v>3.8320396774000001</v>
      </c>
      <c r="D49" s="275">
        <v>3.8254935714</v>
      </c>
      <c r="E49" s="275">
        <v>4.1359032257999999</v>
      </c>
      <c r="F49" s="275">
        <v>3.9207070000000002</v>
      </c>
      <c r="G49" s="275">
        <v>3.2924629032000001</v>
      </c>
      <c r="H49" s="275">
        <v>4.2798663333000002</v>
      </c>
      <c r="I49" s="275">
        <v>4.6627206452000003</v>
      </c>
      <c r="J49" s="275">
        <v>4.9770609676999999</v>
      </c>
      <c r="K49" s="275">
        <v>4.5033263333000004</v>
      </c>
      <c r="L49" s="275">
        <v>4.2297325806000003</v>
      </c>
      <c r="M49" s="275">
        <v>4.5082430000000002</v>
      </c>
      <c r="N49" s="275">
        <v>4.0553264516</v>
      </c>
      <c r="O49" s="275">
        <v>4.0422512903000003</v>
      </c>
      <c r="P49" s="275">
        <v>3.3216485713999999</v>
      </c>
      <c r="Q49" s="275">
        <v>3.9552641935000001</v>
      </c>
      <c r="R49" s="275">
        <v>4.8833409999999997</v>
      </c>
      <c r="S49" s="275">
        <v>4.431476129</v>
      </c>
      <c r="T49" s="275">
        <v>4.5655609999999998</v>
      </c>
      <c r="U49" s="275">
        <v>4.9382700000000002</v>
      </c>
      <c r="V49" s="275">
        <v>4.8400974194000002</v>
      </c>
      <c r="W49" s="275">
        <v>4.626773</v>
      </c>
      <c r="X49" s="275">
        <v>3.899263871</v>
      </c>
      <c r="Y49" s="275">
        <v>4.5666793332999998</v>
      </c>
      <c r="Z49" s="275">
        <v>4.1168158065</v>
      </c>
      <c r="AA49" s="275">
        <v>3.7335506451999998</v>
      </c>
      <c r="AB49" s="275">
        <v>3.7806110714000001</v>
      </c>
      <c r="AC49" s="275">
        <v>3.8586916129</v>
      </c>
      <c r="AD49" s="275">
        <v>4.856922</v>
      </c>
      <c r="AE49" s="275">
        <v>4.5260596774000001</v>
      </c>
      <c r="AF49" s="275">
        <v>4.9006443332999998</v>
      </c>
      <c r="AG49" s="275">
        <v>4.9312916129</v>
      </c>
      <c r="AH49" s="275">
        <v>5.1400858065000001</v>
      </c>
      <c r="AI49" s="275">
        <v>4.9172393333000004</v>
      </c>
      <c r="AJ49" s="275">
        <v>4.6211406451999997</v>
      </c>
      <c r="AK49" s="275">
        <v>4.6141913333</v>
      </c>
      <c r="AL49" s="275">
        <v>3.5992229031999998</v>
      </c>
      <c r="AM49" s="275">
        <v>3.9882948386999999</v>
      </c>
      <c r="AN49" s="275">
        <v>3.9135510345000002</v>
      </c>
      <c r="AO49" s="275">
        <v>3.8419861289999999</v>
      </c>
      <c r="AP49" s="275">
        <v>4.1594356667000003</v>
      </c>
      <c r="AQ49" s="275">
        <v>4.4725183871</v>
      </c>
      <c r="AR49" s="275">
        <v>4.1506293333000004</v>
      </c>
      <c r="AS49" s="275">
        <v>4.3947258065000003</v>
      </c>
      <c r="AT49" s="275">
        <v>4.2562009676999999</v>
      </c>
      <c r="AU49" s="275">
        <v>4.1868636666999999</v>
      </c>
      <c r="AV49" s="275">
        <v>3.5074874193999999</v>
      </c>
      <c r="AW49" s="275">
        <v>3.5569480000000002</v>
      </c>
      <c r="AX49" s="275">
        <v>3.353796129</v>
      </c>
      <c r="AY49" s="275">
        <v>3.6886441935000001</v>
      </c>
      <c r="AZ49" s="275">
        <v>3.6248157142999999</v>
      </c>
      <c r="BA49" s="275">
        <v>4.0111458065000001</v>
      </c>
      <c r="BB49" s="275">
        <v>4.3937063332999999</v>
      </c>
      <c r="BC49" s="275">
        <v>3.2235045161000002</v>
      </c>
      <c r="BD49" s="275">
        <v>3.9867776667000001</v>
      </c>
      <c r="BE49" s="275">
        <v>4.0462164516000003</v>
      </c>
      <c r="BF49" s="275">
        <v>4.0987409677000004</v>
      </c>
      <c r="BG49" s="275">
        <v>4.2626720000000002</v>
      </c>
      <c r="BH49" s="275">
        <v>3.634239</v>
      </c>
      <c r="BI49" s="338">
        <v>3.8035869999999998</v>
      </c>
      <c r="BJ49" s="338">
        <v>3.527968</v>
      </c>
      <c r="BK49" s="338">
        <v>3.759576</v>
      </c>
      <c r="BL49" s="338">
        <v>3.6412239999999998</v>
      </c>
      <c r="BM49" s="338">
        <v>3.9560940000000002</v>
      </c>
      <c r="BN49" s="338">
        <v>4.2746890000000004</v>
      </c>
      <c r="BO49" s="338">
        <v>3.7818360000000002</v>
      </c>
      <c r="BP49" s="338">
        <v>4.4633430000000001</v>
      </c>
      <c r="BQ49" s="338">
        <v>4.4585939999999997</v>
      </c>
      <c r="BR49" s="338">
        <v>4.4879639999999998</v>
      </c>
      <c r="BS49" s="338">
        <v>4.3792759999999999</v>
      </c>
      <c r="BT49" s="338">
        <v>3.7074579999999999</v>
      </c>
      <c r="BU49" s="338">
        <v>3.8311329999999999</v>
      </c>
      <c r="BV49" s="338">
        <v>3.5531999999999999</v>
      </c>
    </row>
    <row r="50" spans="1:74" ht="11.1" customHeight="1" x14ac:dyDescent="0.2">
      <c r="A50" s="557" t="s">
        <v>425</v>
      </c>
      <c r="B50" s="558" t="s">
        <v>394</v>
      </c>
      <c r="C50" s="275">
        <v>2760.5206484</v>
      </c>
      <c r="D50" s="275">
        <v>2729.2509003999999</v>
      </c>
      <c r="E50" s="275">
        <v>2547.6611542000001</v>
      </c>
      <c r="F50" s="275">
        <v>2336.8558429999998</v>
      </c>
      <c r="G50" s="275">
        <v>2361.1748619</v>
      </c>
      <c r="H50" s="275">
        <v>2608.7388876999999</v>
      </c>
      <c r="I50" s="275">
        <v>2854.667989</v>
      </c>
      <c r="J50" s="275">
        <v>2797.1915677000002</v>
      </c>
      <c r="K50" s="275">
        <v>2530.8024217000002</v>
      </c>
      <c r="L50" s="275">
        <v>2415.2921984</v>
      </c>
      <c r="M50" s="275">
        <v>2565.6862593000001</v>
      </c>
      <c r="N50" s="275">
        <v>2801.9993451999999</v>
      </c>
      <c r="O50" s="275">
        <v>3016.0546942000001</v>
      </c>
      <c r="P50" s="275">
        <v>2857.9217093000002</v>
      </c>
      <c r="Q50" s="275">
        <v>2638.7549042000001</v>
      </c>
      <c r="R50" s="275">
        <v>2306.9245649999998</v>
      </c>
      <c r="S50" s="275">
        <v>2355.8750538999998</v>
      </c>
      <c r="T50" s="275">
        <v>2704.2486287000002</v>
      </c>
      <c r="U50" s="275">
        <v>2759.8936641999999</v>
      </c>
      <c r="V50" s="275">
        <v>2825.6587674000002</v>
      </c>
      <c r="W50" s="275">
        <v>2485.2727547</v>
      </c>
      <c r="X50" s="275">
        <v>2319.3918548000001</v>
      </c>
      <c r="Y50" s="275">
        <v>2599.369608</v>
      </c>
      <c r="Z50" s="275">
        <v>2642.5856660999998</v>
      </c>
      <c r="AA50" s="275">
        <v>2829.6697877000001</v>
      </c>
      <c r="AB50" s="275">
        <v>2937.9274739000002</v>
      </c>
      <c r="AC50" s="275">
        <v>2484.9444735000002</v>
      </c>
      <c r="AD50" s="275">
        <v>2235.2685970000002</v>
      </c>
      <c r="AE50" s="275">
        <v>2282.5689794</v>
      </c>
      <c r="AF50" s="275">
        <v>2617.7554137000002</v>
      </c>
      <c r="AG50" s="275">
        <v>2817.1176906000001</v>
      </c>
      <c r="AH50" s="275">
        <v>2741.1828141999999</v>
      </c>
      <c r="AI50" s="275">
        <v>2602.2032829999998</v>
      </c>
      <c r="AJ50" s="275">
        <v>2335.5236586999999</v>
      </c>
      <c r="AK50" s="275">
        <v>2303.9856607000002</v>
      </c>
      <c r="AL50" s="275">
        <v>2369.4277181000002</v>
      </c>
      <c r="AM50" s="275">
        <v>2726.1120377000002</v>
      </c>
      <c r="AN50" s="275">
        <v>2538.8822472000002</v>
      </c>
      <c r="AO50" s="275">
        <v>2214.8020154999999</v>
      </c>
      <c r="AP50" s="275">
        <v>2172.6873123</v>
      </c>
      <c r="AQ50" s="275">
        <v>2138.6295528999999</v>
      </c>
      <c r="AR50" s="275">
        <v>2698.6669422999998</v>
      </c>
      <c r="AS50" s="275">
        <v>2873.8599813000001</v>
      </c>
      <c r="AT50" s="275">
        <v>2911.1060905999998</v>
      </c>
      <c r="AU50" s="275">
        <v>2526.9571836999999</v>
      </c>
      <c r="AV50" s="275">
        <v>2209.0376716000001</v>
      </c>
      <c r="AW50" s="275">
        <v>2248.9211970000001</v>
      </c>
      <c r="AX50" s="275">
        <v>2658.9864348000001</v>
      </c>
      <c r="AY50" s="275">
        <v>2658.2895438999999</v>
      </c>
      <c r="AZ50" s="275">
        <v>2482.9437745999999</v>
      </c>
      <c r="BA50" s="275">
        <v>2415.6580865000001</v>
      </c>
      <c r="BB50" s="275">
        <v>2257.5605850000002</v>
      </c>
      <c r="BC50" s="275">
        <v>2291.6852970999998</v>
      </c>
      <c r="BD50" s="275">
        <v>2622.7007797000001</v>
      </c>
      <c r="BE50" s="275">
        <v>2846.0405110000002</v>
      </c>
      <c r="BF50" s="275">
        <v>2624.1636923000001</v>
      </c>
      <c r="BG50" s="275">
        <v>2436.665</v>
      </c>
      <c r="BH50" s="275">
        <v>2238.694</v>
      </c>
      <c r="BI50" s="338">
        <v>2401.636</v>
      </c>
      <c r="BJ50" s="338">
        <v>2650.2570000000001</v>
      </c>
      <c r="BK50" s="338">
        <v>2786.5540000000001</v>
      </c>
      <c r="BL50" s="338">
        <v>2772.0239999999999</v>
      </c>
      <c r="BM50" s="338">
        <v>2490.4169999999999</v>
      </c>
      <c r="BN50" s="338">
        <v>2340.2040000000002</v>
      </c>
      <c r="BO50" s="338">
        <v>2378.44</v>
      </c>
      <c r="BP50" s="338">
        <v>2611.335</v>
      </c>
      <c r="BQ50" s="338">
        <v>2847.1350000000002</v>
      </c>
      <c r="BR50" s="338">
        <v>2766.7370000000001</v>
      </c>
      <c r="BS50" s="338">
        <v>2411.2179999999998</v>
      </c>
      <c r="BT50" s="338">
        <v>2256.5659999999998</v>
      </c>
      <c r="BU50" s="338">
        <v>2395.1010000000001</v>
      </c>
      <c r="BV50" s="338">
        <v>2662.2179999999998</v>
      </c>
    </row>
    <row r="51" spans="1:74" ht="11.1" customHeight="1" x14ac:dyDescent="0.2">
      <c r="A51" s="551"/>
      <c r="B51" s="131" t="s">
        <v>426</v>
      </c>
      <c r="C51" s="251"/>
      <c r="D51" s="251"/>
      <c r="E51" s="251"/>
      <c r="F51" s="251"/>
      <c r="G51" s="251"/>
      <c r="H51" s="251"/>
      <c r="I51" s="251"/>
      <c r="J51" s="251"/>
      <c r="K51" s="251"/>
      <c r="L51" s="251"/>
      <c r="M51" s="251"/>
      <c r="N51" s="251"/>
      <c r="O51" s="251"/>
      <c r="P51" s="251"/>
      <c r="Q51" s="251"/>
      <c r="R51" s="251"/>
      <c r="S51" s="251"/>
      <c r="T51" s="251"/>
      <c r="U51" s="251"/>
      <c r="V51" s="251"/>
      <c r="W51" s="251"/>
      <c r="X51" s="251"/>
      <c r="Y51" s="251"/>
      <c r="Z51" s="251"/>
      <c r="AA51" s="251"/>
      <c r="AB51" s="251"/>
      <c r="AC51" s="251"/>
      <c r="AD51" s="251"/>
      <c r="AE51" s="251"/>
      <c r="AF51" s="251"/>
      <c r="AG51" s="251"/>
      <c r="AH51" s="251"/>
      <c r="AI51" s="251"/>
      <c r="AJ51" s="251"/>
      <c r="AK51" s="251"/>
      <c r="AL51" s="251"/>
      <c r="AM51" s="251"/>
      <c r="AN51" s="251"/>
      <c r="AO51" s="251"/>
      <c r="AP51" s="251"/>
      <c r="AQ51" s="251"/>
      <c r="AR51" s="251"/>
      <c r="AS51" s="251"/>
      <c r="AT51" s="251"/>
      <c r="AU51" s="251"/>
      <c r="AV51" s="251"/>
      <c r="AW51" s="251"/>
      <c r="AX51" s="251"/>
      <c r="AY51" s="251"/>
      <c r="AZ51" s="251"/>
      <c r="BA51" s="251"/>
      <c r="BB51" s="251"/>
      <c r="BC51" s="251"/>
      <c r="BD51" s="251"/>
      <c r="BE51" s="251"/>
      <c r="BF51" s="251"/>
      <c r="BG51" s="251"/>
      <c r="BH51" s="251"/>
      <c r="BI51" s="364"/>
      <c r="BJ51" s="364"/>
      <c r="BK51" s="364"/>
      <c r="BL51" s="364"/>
      <c r="BM51" s="364"/>
      <c r="BN51" s="364"/>
      <c r="BO51" s="364"/>
      <c r="BP51" s="364"/>
      <c r="BQ51" s="364"/>
      <c r="BR51" s="364"/>
      <c r="BS51" s="364"/>
      <c r="BT51" s="364"/>
      <c r="BU51" s="364"/>
      <c r="BV51" s="364"/>
    </row>
    <row r="52" spans="1:74" ht="11.1" customHeight="1" x14ac:dyDescent="0.2">
      <c r="A52" s="557" t="s">
        <v>427</v>
      </c>
      <c r="B52" s="558" t="s">
        <v>91</v>
      </c>
      <c r="C52" s="275">
        <v>629.77024355000003</v>
      </c>
      <c r="D52" s="275">
        <v>600.99916213999995</v>
      </c>
      <c r="E52" s="275">
        <v>580.69658871000001</v>
      </c>
      <c r="F52" s="275">
        <v>512.36392266999997</v>
      </c>
      <c r="G52" s="275">
        <v>529.58405418999996</v>
      </c>
      <c r="H52" s="275">
        <v>591.19834833000004</v>
      </c>
      <c r="I52" s="275">
        <v>622.81100129000004</v>
      </c>
      <c r="J52" s="275">
        <v>642.02439355000001</v>
      </c>
      <c r="K52" s="275">
        <v>593.51477599999998</v>
      </c>
      <c r="L52" s="275">
        <v>588.55581418999998</v>
      </c>
      <c r="M52" s="275">
        <v>592.86166866999997</v>
      </c>
      <c r="N52" s="275">
        <v>603.78412097</v>
      </c>
      <c r="O52" s="275">
        <v>621.97561644999996</v>
      </c>
      <c r="P52" s="275">
        <v>622.272605</v>
      </c>
      <c r="Q52" s="275">
        <v>517.55240774000004</v>
      </c>
      <c r="R52" s="275">
        <v>470.20808067000002</v>
      </c>
      <c r="S52" s="275">
        <v>477.23048581</v>
      </c>
      <c r="T52" s="275">
        <v>540.51715300000001</v>
      </c>
      <c r="U52" s="275">
        <v>645.15867871</v>
      </c>
      <c r="V52" s="275">
        <v>641.70910676999995</v>
      </c>
      <c r="W52" s="275">
        <v>609.01712233000001</v>
      </c>
      <c r="X52" s="275">
        <v>547.89100289999999</v>
      </c>
      <c r="Y52" s="275">
        <v>549.14480300000002</v>
      </c>
      <c r="Z52" s="275">
        <v>575.97585160999995</v>
      </c>
      <c r="AA52" s="275">
        <v>551.15958612999998</v>
      </c>
      <c r="AB52" s="275">
        <v>483.57138321000002</v>
      </c>
      <c r="AC52" s="275">
        <v>477.17895838999999</v>
      </c>
      <c r="AD52" s="275">
        <v>440.32965132999999</v>
      </c>
      <c r="AE52" s="275">
        <v>479.06082386999998</v>
      </c>
      <c r="AF52" s="275">
        <v>566.15157066999996</v>
      </c>
      <c r="AG52" s="275">
        <v>600.63164097000003</v>
      </c>
      <c r="AH52" s="275">
        <v>602.68529322999996</v>
      </c>
      <c r="AI52" s="275">
        <v>552.57669399999997</v>
      </c>
      <c r="AJ52" s="275">
        <v>515.16997097000001</v>
      </c>
      <c r="AK52" s="275">
        <v>483.87426133000002</v>
      </c>
      <c r="AL52" s="275">
        <v>533.75585612999998</v>
      </c>
      <c r="AM52" s="275">
        <v>520.14475160999996</v>
      </c>
      <c r="AN52" s="275">
        <v>421.09548966</v>
      </c>
      <c r="AO52" s="275">
        <v>337.08367161000001</v>
      </c>
      <c r="AP52" s="275">
        <v>297.07239099999998</v>
      </c>
      <c r="AQ52" s="275">
        <v>332.73949644999999</v>
      </c>
      <c r="AR52" s="275">
        <v>481.43114466999998</v>
      </c>
      <c r="AS52" s="275">
        <v>570.31228096999996</v>
      </c>
      <c r="AT52" s="275">
        <v>568.22497710000005</v>
      </c>
      <c r="AU52" s="275">
        <v>512.70534067000006</v>
      </c>
      <c r="AV52" s="275">
        <v>500.66013773999998</v>
      </c>
      <c r="AW52" s="275">
        <v>466.56707599999999</v>
      </c>
      <c r="AX52" s="275">
        <v>554.94177870999999</v>
      </c>
      <c r="AY52" s="275">
        <v>541.18763645000001</v>
      </c>
      <c r="AZ52" s="275">
        <v>480.61245679000001</v>
      </c>
      <c r="BA52" s="275">
        <v>388.47803935000002</v>
      </c>
      <c r="BB52" s="275">
        <v>323.70287166999998</v>
      </c>
      <c r="BC52" s="275">
        <v>358.60403968000003</v>
      </c>
      <c r="BD52" s="275">
        <v>437.18806267000002</v>
      </c>
      <c r="BE52" s="275">
        <v>560.20313839000005</v>
      </c>
      <c r="BF52" s="275">
        <v>573.73469903</v>
      </c>
      <c r="BG52" s="275">
        <v>470.43619999999999</v>
      </c>
      <c r="BH52" s="275">
        <v>491.0299</v>
      </c>
      <c r="BI52" s="338">
        <v>493.47980000000001</v>
      </c>
      <c r="BJ52" s="338">
        <v>539.45429999999999</v>
      </c>
      <c r="BK52" s="338">
        <v>565.56179999999995</v>
      </c>
      <c r="BL52" s="338">
        <v>500.54939999999999</v>
      </c>
      <c r="BM52" s="338">
        <v>454.7389</v>
      </c>
      <c r="BN52" s="338">
        <v>430.60939999999999</v>
      </c>
      <c r="BO52" s="338">
        <v>422.46589999999998</v>
      </c>
      <c r="BP52" s="338">
        <v>417.5367</v>
      </c>
      <c r="BQ52" s="338">
        <v>528.94550000000004</v>
      </c>
      <c r="BR52" s="338">
        <v>516.91420000000005</v>
      </c>
      <c r="BS52" s="338">
        <v>463.24029999999999</v>
      </c>
      <c r="BT52" s="338">
        <v>495.06599999999997</v>
      </c>
      <c r="BU52" s="338">
        <v>457.9819</v>
      </c>
      <c r="BV52" s="338">
        <v>504.29349999999999</v>
      </c>
    </row>
    <row r="53" spans="1:74" ht="11.1" customHeight="1" x14ac:dyDescent="0.2">
      <c r="A53" s="557" t="s">
        <v>428</v>
      </c>
      <c r="B53" s="558" t="s">
        <v>92</v>
      </c>
      <c r="C53" s="275">
        <v>586.30709677000004</v>
      </c>
      <c r="D53" s="275">
        <v>578.47829571</v>
      </c>
      <c r="E53" s="275">
        <v>531.54435774000001</v>
      </c>
      <c r="F53" s="275">
        <v>459.03227399999997</v>
      </c>
      <c r="G53" s="275">
        <v>453.12754258000001</v>
      </c>
      <c r="H53" s="275">
        <v>631.80521599999997</v>
      </c>
      <c r="I53" s="275">
        <v>817.53269322999995</v>
      </c>
      <c r="J53" s="275">
        <v>846.47349677</v>
      </c>
      <c r="K53" s="275">
        <v>786.75581799999998</v>
      </c>
      <c r="L53" s="275">
        <v>623.15919934999999</v>
      </c>
      <c r="M53" s="275">
        <v>622.64524132999998</v>
      </c>
      <c r="N53" s="275">
        <v>747.88718355000003</v>
      </c>
      <c r="O53" s="275">
        <v>627.52529000000004</v>
      </c>
      <c r="P53" s="275">
        <v>639.00774071000001</v>
      </c>
      <c r="Q53" s="275">
        <v>460.40690774000001</v>
      </c>
      <c r="R53" s="275">
        <v>458.15413100000001</v>
      </c>
      <c r="S53" s="275">
        <v>492.80802258</v>
      </c>
      <c r="T53" s="275">
        <v>559.82942000000003</v>
      </c>
      <c r="U53" s="275">
        <v>786.10986032000005</v>
      </c>
      <c r="V53" s="275">
        <v>817.79296194000005</v>
      </c>
      <c r="W53" s="275">
        <v>830.77030966999996</v>
      </c>
      <c r="X53" s="275">
        <v>734.85562031999996</v>
      </c>
      <c r="Y53" s="275">
        <v>594.01462700000002</v>
      </c>
      <c r="Z53" s="275">
        <v>578.28160161000005</v>
      </c>
      <c r="AA53" s="275">
        <v>557.37268418999997</v>
      </c>
      <c r="AB53" s="275">
        <v>464.73166035999998</v>
      </c>
      <c r="AC53" s="275">
        <v>488.46800096999999</v>
      </c>
      <c r="AD53" s="275">
        <v>529.89529932999994</v>
      </c>
      <c r="AE53" s="275">
        <v>504.54065580999998</v>
      </c>
      <c r="AF53" s="275">
        <v>786.39395166999998</v>
      </c>
      <c r="AG53" s="275">
        <v>851.27625903000001</v>
      </c>
      <c r="AH53" s="275">
        <v>895.62777516000006</v>
      </c>
      <c r="AI53" s="275">
        <v>864.61628900000005</v>
      </c>
      <c r="AJ53" s="275">
        <v>776.12831226000003</v>
      </c>
      <c r="AK53" s="275">
        <v>660.92450267000004</v>
      </c>
      <c r="AL53" s="275">
        <v>676.67352160999997</v>
      </c>
      <c r="AM53" s="275">
        <v>633.64280097000005</v>
      </c>
      <c r="AN53" s="275">
        <v>546.37374137999996</v>
      </c>
      <c r="AO53" s="275">
        <v>450.62667257999999</v>
      </c>
      <c r="AP53" s="275">
        <v>466.40901166999998</v>
      </c>
      <c r="AQ53" s="275">
        <v>497.15250548</v>
      </c>
      <c r="AR53" s="275">
        <v>719.47777667000003</v>
      </c>
      <c r="AS53" s="275">
        <v>818.58277935000001</v>
      </c>
      <c r="AT53" s="275">
        <v>869.45788031999996</v>
      </c>
      <c r="AU53" s="275">
        <v>736.21217366999997</v>
      </c>
      <c r="AV53" s="275">
        <v>593.26287290000005</v>
      </c>
      <c r="AW53" s="275">
        <v>504.65619633</v>
      </c>
      <c r="AX53" s="275">
        <v>547.94745999999998</v>
      </c>
      <c r="AY53" s="275">
        <v>553.73780419000002</v>
      </c>
      <c r="AZ53" s="275">
        <v>420.48873571000001</v>
      </c>
      <c r="BA53" s="275">
        <v>343.73407419</v>
      </c>
      <c r="BB53" s="275">
        <v>361.63267300000001</v>
      </c>
      <c r="BC53" s="275">
        <v>411.29932484</v>
      </c>
      <c r="BD53" s="275">
        <v>580.79100732999996</v>
      </c>
      <c r="BE53" s="275">
        <v>778.40924194000002</v>
      </c>
      <c r="BF53" s="275">
        <v>827.00324999999998</v>
      </c>
      <c r="BG53" s="275">
        <v>721.88909999999998</v>
      </c>
      <c r="BH53" s="275">
        <v>616.87300000000005</v>
      </c>
      <c r="BI53" s="338">
        <v>551.02139999999997</v>
      </c>
      <c r="BJ53" s="338">
        <v>573.98099999999999</v>
      </c>
      <c r="BK53" s="338">
        <v>577.18830000000003</v>
      </c>
      <c r="BL53" s="338">
        <v>527.1481</v>
      </c>
      <c r="BM53" s="338">
        <v>466.36599999999999</v>
      </c>
      <c r="BN53" s="338">
        <v>450.39620000000002</v>
      </c>
      <c r="BO53" s="338">
        <v>467.85019999999997</v>
      </c>
      <c r="BP53" s="338">
        <v>601.1182</v>
      </c>
      <c r="BQ53" s="338">
        <v>728.86580000000004</v>
      </c>
      <c r="BR53" s="338">
        <v>785.07719999999995</v>
      </c>
      <c r="BS53" s="338">
        <v>727.60950000000003</v>
      </c>
      <c r="BT53" s="338">
        <v>625.88310000000001</v>
      </c>
      <c r="BU53" s="338">
        <v>534.73519999999996</v>
      </c>
      <c r="BV53" s="338">
        <v>561.6662</v>
      </c>
    </row>
    <row r="54" spans="1:74" ht="11.1" customHeight="1" x14ac:dyDescent="0.2">
      <c r="A54" s="557" t="s">
        <v>429</v>
      </c>
      <c r="B54" s="560" t="s">
        <v>378</v>
      </c>
      <c r="C54" s="275">
        <v>25.677615805999999</v>
      </c>
      <c r="D54" s="275">
        <v>23.080823929000001</v>
      </c>
      <c r="E54" s="275">
        <v>24.212428710000001</v>
      </c>
      <c r="F54" s="275">
        <v>24.118177667000001</v>
      </c>
      <c r="G54" s="275">
        <v>24.050769355</v>
      </c>
      <c r="H54" s="275">
        <v>22.526771666999998</v>
      </c>
      <c r="I54" s="275">
        <v>23.544694516</v>
      </c>
      <c r="J54" s="275">
        <v>23.778595160999998</v>
      </c>
      <c r="K54" s="275">
        <v>23.976943333000001</v>
      </c>
      <c r="L54" s="275">
        <v>25.199947419000001</v>
      </c>
      <c r="M54" s="275">
        <v>24.650144666999999</v>
      </c>
      <c r="N54" s="275">
        <v>24.306978709999999</v>
      </c>
      <c r="O54" s="275">
        <v>21.712988710000001</v>
      </c>
      <c r="P54" s="275">
        <v>24.202280714</v>
      </c>
      <c r="Q54" s="275">
        <v>21.804543871</v>
      </c>
      <c r="R54" s="275">
        <v>20.497997333000001</v>
      </c>
      <c r="S54" s="275">
        <v>21.748745805999999</v>
      </c>
      <c r="T54" s="275">
        <v>19.971556</v>
      </c>
      <c r="U54" s="275">
        <v>21.427379999999999</v>
      </c>
      <c r="V54" s="275">
        <v>23.425561290000001</v>
      </c>
      <c r="W54" s="275">
        <v>25.014499000000001</v>
      </c>
      <c r="X54" s="275">
        <v>23.924650645</v>
      </c>
      <c r="Y54" s="275">
        <v>21.618305332999999</v>
      </c>
      <c r="Z54" s="275">
        <v>21.547236774000002</v>
      </c>
      <c r="AA54" s="275">
        <v>22.927378387000001</v>
      </c>
      <c r="AB54" s="275">
        <v>22.698282856999999</v>
      </c>
      <c r="AC54" s="275">
        <v>20.900362581</v>
      </c>
      <c r="AD54" s="275">
        <v>23.333120000000001</v>
      </c>
      <c r="AE54" s="275">
        <v>22.490393870999998</v>
      </c>
      <c r="AF54" s="275">
        <v>23.778801000000001</v>
      </c>
      <c r="AG54" s="275">
        <v>24.891722581</v>
      </c>
      <c r="AH54" s="275">
        <v>25.711113225999998</v>
      </c>
      <c r="AI54" s="275">
        <v>24.969325999999999</v>
      </c>
      <c r="AJ54" s="275">
        <v>24.924132903</v>
      </c>
      <c r="AK54" s="275">
        <v>23.052798667000001</v>
      </c>
      <c r="AL54" s="275">
        <v>22.278506451999998</v>
      </c>
      <c r="AM54" s="275">
        <v>22.224461290000001</v>
      </c>
      <c r="AN54" s="275">
        <v>21.336425516999999</v>
      </c>
      <c r="AO54" s="275">
        <v>19.972156773999998</v>
      </c>
      <c r="AP54" s="275">
        <v>19.502062333000001</v>
      </c>
      <c r="AQ54" s="275">
        <v>21.218026128999998</v>
      </c>
      <c r="AR54" s="275">
        <v>20.712796666999999</v>
      </c>
      <c r="AS54" s="275">
        <v>22.348988065</v>
      </c>
      <c r="AT54" s="275">
        <v>22.922483871000001</v>
      </c>
      <c r="AU54" s="275">
        <v>22.422609333</v>
      </c>
      <c r="AV54" s="275">
        <v>22.370246774000002</v>
      </c>
      <c r="AW54" s="275">
        <v>21.977513333000001</v>
      </c>
      <c r="AX54" s="275">
        <v>24.043028710000002</v>
      </c>
      <c r="AY54" s="275">
        <v>24.574312902999999</v>
      </c>
      <c r="AZ54" s="275">
        <v>21.859852499999999</v>
      </c>
      <c r="BA54" s="275">
        <v>22.446775484</v>
      </c>
      <c r="BB54" s="275">
        <v>21.470580333000001</v>
      </c>
      <c r="BC54" s="275">
        <v>21.024587742000001</v>
      </c>
      <c r="BD54" s="275">
        <v>22.469243667000001</v>
      </c>
      <c r="BE54" s="275">
        <v>22.405611613000001</v>
      </c>
      <c r="BF54" s="275">
        <v>22.898968387</v>
      </c>
      <c r="BG54" s="275">
        <v>22.73883</v>
      </c>
      <c r="BH54" s="275">
        <v>23.024470000000001</v>
      </c>
      <c r="BI54" s="338">
        <v>22.540459999999999</v>
      </c>
      <c r="BJ54" s="338">
        <v>23.78877</v>
      </c>
      <c r="BK54" s="338">
        <v>25.271509999999999</v>
      </c>
      <c r="BL54" s="338">
        <v>23.76052</v>
      </c>
      <c r="BM54" s="338">
        <v>22.51557</v>
      </c>
      <c r="BN54" s="338">
        <v>22.825230000000001</v>
      </c>
      <c r="BO54" s="338">
        <v>23.217369999999999</v>
      </c>
      <c r="BP54" s="338">
        <v>23.4739</v>
      </c>
      <c r="BQ54" s="338">
        <v>24.11064</v>
      </c>
      <c r="BR54" s="338">
        <v>24.658899999999999</v>
      </c>
      <c r="BS54" s="338">
        <v>24.265229999999999</v>
      </c>
      <c r="BT54" s="338">
        <v>24.929200000000002</v>
      </c>
      <c r="BU54" s="338">
        <v>23.331620000000001</v>
      </c>
      <c r="BV54" s="338">
        <v>23.919309999999999</v>
      </c>
    </row>
    <row r="55" spans="1:74" ht="11.1" customHeight="1" x14ac:dyDescent="0.2">
      <c r="A55" s="557" t="s">
        <v>430</v>
      </c>
      <c r="B55" s="560" t="s">
        <v>93</v>
      </c>
      <c r="C55" s="275">
        <v>5.6644212903</v>
      </c>
      <c r="D55" s="275">
        <v>5.9910496429000002</v>
      </c>
      <c r="E55" s="275">
        <v>6.7316467741999997</v>
      </c>
      <c r="F55" s="275">
        <v>6.2133843332999996</v>
      </c>
      <c r="G55" s="275">
        <v>5.4810287097000003</v>
      </c>
      <c r="H55" s="275">
        <v>5.7716146666999997</v>
      </c>
      <c r="I55" s="275">
        <v>5.9197412903000002</v>
      </c>
      <c r="J55" s="275">
        <v>5.8528448387000003</v>
      </c>
      <c r="K55" s="275">
        <v>6.1457383332999997</v>
      </c>
      <c r="L55" s="275">
        <v>5.2388212902999998</v>
      </c>
      <c r="M55" s="275">
        <v>6.0705803332999997</v>
      </c>
      <c r="N55" s="275">
        <v>5.5094461289999996</v>
      </c>
      <c r="O55" s="275">
        <v>5.6259354839000002</v>
      </c>
      <c r="P55" s="275">
        <v>5.9023596428999996</v>
      </c>
      <c r="Q55" s="275">
        <v>4.2297345160999997</v>
      </c>
      <c r="R55" s="275">
        <v>5.0793100000000004</v>
      </c>
      <c r="S55" s="275">
        <v>5.0137370967999999</v>
      </c>
      <c r="T55" s="275">
        <v>5.3734196667000003</v>
      </c>
      <c r="U55" s="275">
        <v>5.7250574193999997</v>
      </c>
      <c r="V55" s="275">
        <v>5.8487954839</v>
      </c>
      <c r="W55" s="275">
        <v>6.2794470000000002</v>
      </c>
      <c r="X55" s="275">
        <v>5.9230332258000002</v>
      </c>
      <c r="Y55" s="275">
        <v>6.9386970000000003</v>
      </c>
      <c r="Z55" s="275">
        <v>6.2989641934999998</v>
      </c>
      <c r="AA55" s="275">
        <v>8.2032000000000007</v>
      </c>
      <c r="AB55" s="275">
        <v>6.2630753571</v>
      </c>
      <c r="AC55" s="275">
        <v>5.7598203226000004</v>
      </c>
      <c r="AD55" s="275">
        <v>5.7331859999999999</v>
      </c>
      <c r="AE55" s="275">
        <v>6.1969719354999997</v>
      </c>
      <c r="AF55" s="275">
        <v>7.0769646667000004</v>
      </c>
      <c r="AG55" s="275">
        <v>7.4915838709999996</v>
      </c>
      <c r="AH55" s="275">
        <v>7.0887048387</v>
      </c>
      <c r="AI55" s="275">
        <v>6.8367366667000002</v>
      </c>
      <c r="AJ55" s="275">
        <v>5.6660648386999997</v>
      </c>
      <c r="AK55" s="275">
        <v>6.2910133332999996</v>
      </c>
      <c r="AL55" s="275">
        <v>7.2246825805999997</v>
      </c>
      <c r="AM55" s="275">
        <v>7.6254099999999996</v>
      </c>
      <c r="AN55" s="275">
        <v>6.9605524138000003</v>
      </c>
      <c r="AO55" s="275">
        <v>6.2834016128999997</v>
      </c>
      <c r="AP55" s="275">
        <v>6.8614389999999998</v>
      </c>
      <c r="AQ55" s="275">
        <v>6.5024361290000003</v>
      </c>
      <c r="AR55" s="275">
        <v>6.109286</v>
      </c>
      <c r="AS55" s="275">
        <v>5.3791612902999999</v>
      </c>
      <c r="AT55" s="275">
        <v>5.0884654839000003</v>
      </c>
      <c r="AU55" s="275">
        <v>5.5122043332999997</v>
      </c>
      <c r="AV55" s="275">
        <v>5.9913812902999997</v>
      </c>
      <c r="AW55" s="275">
        <v>5.8809696667000004</v>
      </c>
      <c r="AX55" s="275">
        <v>5.8457745160999997</v>
      </c>
      <c r="AY55" s="275">
        <v>4.9736674193999999</v>
      </c>
      <c r="AZ55" s="275">
        <v>5.8648435713999998</v>
      </c>
      <c r="BA55" s="275">
        <v>5.8198541935000003</v>
      </c>
      <c r="BB55" s="275">
        <v>6.3101563333000001</v>
      </c>
      <c r="BC55" s="275">
        <v>6.2708558065000002</v>
      </c>
      <c r="BD55" s="275">
        <v>5.9455903333000002</v>
      </c>
      <c r="BE55" s="275">
        <v>5.6213783871</v>
      </c>
      <c r="BF55" s="275">
        <v>6.0877093548000003</v>
      </c>
      <c r="BG55" s="275">
        <v>5.5515590000000001</v>
      </c>
      <c r="BH55" s="275">
        <v>5.9955679999999996</v>
      </c>
      <c r="BI55" s="338">
        <v>5.9672929999999997</v>
      </c>
      <c r="BJ55" s="338">
        <v>5.8164629999999997</v>
      </c>
      <c r="BK55" s="338">
        <v>4.9872990000000001</v>
      </c>
      <c r="BL55" s="338">
        <v>5.9919399999999996</v>
      </c>
      <c r="BM55" s="338">
        <v>6.0420920000000002</v>
      </c>
      <c r="BN55" s="338">
        <v>6.5345469999999999</v>
      </c>
      <c r="BO55" s="338">
        <v>6.4140860000000002</v>
      </c>
      <c r="BP55" s="338">
        <v>5.9383819999999998</v>
      </c>
      <c r="BQ55" s="338">
        <v>5.5334649999999996</v>
      </c>
      <c r="BR55" s="338">
        <v>5.9920200000000001</v>
      </c>
      <c r="BS55" s="338">
        <v>5.5720010000000002</v>
      </c>
      <c r="BT55" s="338">
        <v>5.9709510000000003</v>
      </c>
      <c r="BU55" s="338">
        <v>5.9185720000000002</v>
      </c>
      <c r="BV55" s="338">
        <v>5.7184650000000001</v>
      </c>
    </row>
    <row r="56" spans="1:74" ht="11.1" customHeight="1" x14ac:dyDescent="0.2">
      <c r="A56" s="557" t="s">
        <v>431</v>
      </c>
      <c r="B56" s="560" t="s">
        <v>94</v>
      </c>
      <c r="C56" s="275">
        <v>173.25596773999999</v>
      </c>
      <c r="D56" s="275">
        <v>151.24592856999999</v>
      </c>
      <c r="E56" s="275">
        <v>152.04467742</v>
      </c>
      <c r="F56" s="275">
        <v>145.07149999999999</v>
      </c>
      <c r="G56" s="275">
        <v>157.34822581</v>
      </c>
      <c r="H56" s="275">
        <v>146.9564</v>
      </c>
      <c r="I56" s="275">
        <v>167.23574194</v>
      </c>
      <c r="J56" s="275">
        <v>175.47532258000001</v>
      </c>
      <c r="K56" s="275">
        <v>175.6576</v>
      </c>
      <c r="L56" s="275">
        <v>145.58106452000001</v>
      </c>
      <c r="M56" s="275">
        <v>146.19833333</v>
      </c>
      <c r="N56" s="275">
        <v>163.011</v>
      </c>
      <c r="O56" s="275">
        <v>174.65125806</v>
      </c>
      <c r="P56" s="275">
        <v>151.07885714</v>
      </c>
      <c r="Q56" s="275">
        <v>153.65848387</v>
      </c>
      <c r="R56" s="275">
        <v>149.46539999999999</v>
      </c>
      <c r="S56" s="275">
        <v>165.56735484000001</v>
      </c>
      <c r="T56" s="275">
        <v>175.82660000000001</v>
      </c>
      <c r="U56" s="275">
        <v>174.52016129</v>
      </c>
      <c r="V56" s="275">
        <v>161.83929032</v>
      </c>
      <c r="W56" s="275">
        <v>174.80273333</v>
      </c>
      <c r="X56" s="275">
        <v>130.61851612999999</v>
      </c>
      <c r="Y56" s="275">
        <v>148.17486667</v>
      </c>
      <c r="Z56" s="275">
        <v>172.23912902999999</v>
      </c>
      <c r="AA56" s="275">
        <v>173.33635484000001</v>
      </c>
      <c r="AB56" s="275">
        <v>177.27585714</v>
      </c>
      <c r="AC56" s="275">
        <v>176.91890323000001</v>
      </c>
      <c r="AD56" s="275">
        <v>147.84073333000001</v>
      </c>
      <c r="AE56" s="275">
        <v>149.88919354999999</v>
      </c>
      <c r="AF56" s="275">
        <v>150.28800000000001</v>
      </c>
      <c r="AG56" s="275">
        <v>167.97674194000001</v>
      </c>
      <c r="AH56" s="275">
        <v>175.21145161000001</v>
      </c>
      <c r="AI56" s="275">
        <v>173.25020000000001</v>
      </c>
      <c r="AJ56" s="275">
        <v>129.12425805999999</v>
      </c>
      <c r="AK56" s="275">
        <v>150.38276667</v>
      </c>
      <c r="AL56" s="275">
        <v>175.13396774</v>
      </c>
      <c r="AM56" s="275">
        <v>179.13987097</v>
      </c>
      <c r="AN56" s="275">
        <v>178.32296552</v>
      </c>
      <c r="AO56" s="275">
        <v>175.72722580999999</v>
      </c>
      <c r="AP56" s="275">
        <v>153.62263333000001</v>
      </c>
      <c r="AQ56" s="275">
        <v>131.28448387</v>
      </c>
      <c r="AR56" s="275">
        <v>172.65520000000001</v>
      </c>
      <c r="AS56" s="275">
        <v>174.8913871</v>
      </c>
      <c r="AT56" s="275">
        <v>175.71435484</v>
      </c>
      <c r="AU56" s="275">
        <v>164.63556667</v>
      </c>
      <c r="AV56" s="275">
        <v>149.73077419000001</v>
      </c>
      <c r="AW56" s="275">
        <v>170.06013333000001</v>
      </c>
      <c r="AX56" s="275">
        <v>171.9023871</v>
      </c>
      <c r="AY56" s="275">
        <v>176.31535484</v>
      </c>
      <c r="AZ56" s="275">
        <v>177.39110714</v>
      </c>
      <c r="BA56" s="275">
        <v>171.92970968</v>
      </c>
      <c r="BB56" s="275">
        <v>136.20836667</v>
      </c>
      <c r="BC56" s="275">
        <v>110.12867742</v>
      </c>
      <c r="BD56" s="275">
        <v>134.7627</v>
      </c>
      <c r="BE56" s="275">
        <v>172.81574194000001</v>
      </c>
      <c r="BF56" s="275">
        <v>166.27216129000001</v>
      </c>
      <c r="BG56" s="275">
        <v>173.80160000000001</v>
      </c>
      <c r="BH56" s="275">
        <v>153.67429999999999</v>
      </c>
      <c r="BI56" s="338">
        <v>152.38159999999999</v>
      </c>
      <c r="BJ56" s="338">
        <v>167.5453</v>
      </c>
      <c r="BK56" s="338">
        <v>173.0051</v>
      </c>
      <c r="BL56" s="338">
        <v>165.88239999999999</v>
      </c>
      <c r="BM56" s="338">
        <v>151.43879999999999</v>
      </c>
      <c r="BN56" s="338">
        <v>143.40270000000001</v>
      </c>
      <c r="BO56" s="338">
        <v>152.82839999999999</v>
      </c>
      <c r="BP56" s="338">
        <v>166.0633</v>
      </c>
      <c r="BQ56" s="338">
        <v>169.29169999999999</v>
      </c>
      <c r="BR56" s="338">
        <v>170.17529999999999</v>
      </c>
      <c r="BS56" s="338">
        <v>162.86449999999999</v>
      </c>
      <c r="BT56" s="338">
        <v>146.60220000000001</v>
      </c>
      <c r="BU56" s="338">
        <v>154.60929999999999</v>
      </c>
      <c r="BV56" s="338">
        <v>169.9948</v>
      </c>
    </row>
    <row r="57" spans="1:74" ht="11.1" customHeight="1" x14ac:dyDescent="0.2">
      <c r="A57" s="557" t="s">
        <v>432</v>
      </c>
      <c r="B57" s="560" t="s">
        <v>402</v>
      </c>
      <c r="C57" s="275">
        <v>508.58286902999998</v>
      </c>
      <c r="D57" s="275">
        <v>416.83136500000001</v>
      </c>
      <c r="E57" s="275">
        <v>379.67557355000002</v>
      </c>
      <c r="F57" s="275">
        <v>548.58739300000002</v>
      </c>
      <c r="G57" s="275">
        <v>603.85163838999995</v>
      </c>
      <c r="H57" s="275">
        <v>607.87653433000003</v>
      </c>
      <c r="I57" s="275">
        <v>554.17408677000003</v>
      </c>
      <c r="J57" s="275">
        <v>422.72143935000003</v>
      </c>
      <c r="K57" s="275">
        <v>330.85899332999998</v>
      </c>
      <c r="L57" s="275">
        <v>342.09031935000002</v>
      </c>
      <c r="M57" s="275">
        <v>354.71978367000003</v>
      </c>
      <c r="N57" s="275">
        <v>374.86467032000002</v>
      </c>
      <c r="O57" s="275">
        <v>376.99386773999998</v>
      </c>
      <c r="P57" s="275">
        <v>345.49309070999999</v>
      </c>
      <c r="Q57" s="275">
        <v>528.08202968000001</v>
      </c>
      <c r="R57" s="275">
        <v>554.43344433000004</v>
      </c>
      <c r="S57" s="275">
        <v>592.66504161</v>
      </c>
      <c r="T57" s="275">
        <v>609.84768267000004</v>
      </c>
      <c r="U57" s="275">
        <v>560.29372161000003</v>
      </c>
      <c r="V57" s="275">
        <v>401.46920548000003</v>
      </c>
      <c r="W57" s="275">
        <v>313.87860499999999</v>
      </c>
      <c r="X57" s="275">
        <v>303.79875548000001</v>
      </c>
      <c r="Y57" s="275">
        <v>371.90518732999999</v>
      </c>
      <c r="Z57" s="275">
        <v>454.58635644999998</v>
      </c>
      <c r="AA57" s="275">
        <v>504.09437742</v>
      </c>
      <c r="AB57" s="275">
        <v>558.76364035999995</v>
      </c>
      <c r="AC57" s="275">
        <v>504.48645290000002</v>
      </c>
      <c r="AD57" s="275">
        <v>435.28440767000001</v>
      </c>
      <c r="AE57" s="275">
        <v>423.91971774000001</v>
      </c>
      <c r="AF57" s="275">
        <v>419.92381999999998</v>
      </c>
      <c r="AG57" s="275">
        <v>390.77593483999999</v>
      </c>
      <c r="AH57" s="275">
        <v>373.65892452000003</v>
      </c>
      <c r="AI57" s="275">
        <v>327.49781066999998</v>
      </c>
      <c r="AJ57" s="275">
        <v>296.01329967999999</v>
      </c>
      <c r="AK57" s="275">
        <v>347.10452633</v>
      </c>
      <c r="AL57" s="275">
        <v>389.81772065000001</v>
      </c>
      <c r="AM57" s="275">
        <v>412.19562225999999</v>
      </c>
      <c r="AN57" s="275">
        <v>458.51078966</v>
      </c>
      <c r="AO57" s="275">
        <v>567.43944710000005</v>
      </c>
      <c r="AP57" s="275">
        <v>597.33640866999997</v>
      </c>
      <c r="AQ57" s="275">
        <v>580.44551225999999</v>
      </c>
      <c r="AR57" s="275">
        <v>546.24373032999995</v>
      </c>
      <c r="AS57" s="275">
        <v>467.1087129</v>
      </c>
      <c r="AT57" s="275">
        <v>395.00945258000002</v>
      </c>
      <c r="AU57" s="275">
        <v>348.40596866999999</v>
      </c>
      <c r="AV57" s="275">
        <v>362.95338322999999</v>
      </c>
      <c r="AW57" s="275">
        <v>439.02175433000002</v>
      </c>
      <c r="AX57" s="275">
        <v>500.71322484000001</v>
      </c>
      <c r="AY57" s="275">
        <v>585.90617257999997</v>
      </c>
      <c r="AZ57" s="275">
        <v>573.94775535999997</v>
      </c>
      <c r="BA57" s="275">
        <v>658.92557386999999</v>
      </c>
      <c r="BB57" s="275">
        <v>654.13956800000005</v>
      </c>
      <c r="BC57" s="275">
        <v>695.98805064999999</v>
      </c>
      <c r="BD57" s="275">
        <v>696.83991366999999</v>
      </c>
      <c r="BE57" s="275">
        <v>539.21686419000002</v>
      </c>
      <c r="BF57" s="275">
        <v>428.16843483999997</v>
      </c>
      <c r="BG57" s="275">
        <v>393.97320000000002</v>
      </c>
      <c r="BH57" s="275">
        <v>343.36880000000002</v>
      </c>
      <c r="BI57" s="338">
        <v>409.6343</v>
      </c>
      <c r="BJ57" s="338">
        <v>497.0641</v>
      </c>
      <c r="BK57" s="338">
        <v>548.45849999999996</v>
      </c>
      <c r="BL57" s="338">
        <v>475.97480000000002</v>
      </c>
      <c r="BM57" s="338">
        <v>484.57279999999997</v>
      </c>
      <c r="BN57" s="338">
        <v>479.2321</v>
      </c>
      <c r="BO57" s="338">
        <v>526.59429999999998</v>
      </c>
      <c r="BP57" s="338">
        <v>592.57339999999999</v>
      </c>
      <c r="BQ57" s="338">
        <v>553.11890000000005</v>
      </c>
      <c r="BR57" s="338">
        <v>471.4563</v>
      </c>
      <c r="BS57" s="338">
        <v>428.82369999999997</v>
      </c>
      <c r="BT57" s="338">
        <v>359.78890000000001</v>
      </c>
      <c r="BU57" s="338">
        <v>438.08760000000001</v>
      </c>
      <c r="BV57" s="338">
        <v>521.83000000000004</v>
      </c>
    </row>
    <row r="58" spans="1:74" ht="11.1" customHeight="1" x14ac:dyDescent="0.2">
      <c r="A58" s="557" t="s">
        <v>433</v>
      </c>
      <c r="B58" s="558" t="s">
        <v>445</v>
      </c>
      <c r="C58" s="275">
        <v>188.47992515999999</v>
      </c>
      <c r="D58" s="275">
        <v>226.88046428999999</v>
      </c>
      <c r="E58" s="275">
        <v>222.24393774000001</v>
      </c>
      <c r="F58" s="275">
        <v>258.71797433</v>
      </c>
      <c r="G58" s="275">
        <v>237.92399710000001</v>
      </c>
      <c r="H58" s="275">
        <v>240.64465533000001</v>
      </c>
      <c r="I58" s="275">
        <v>226.36581451999999</v>
      </c>
      <c r="J58" s="275">
        <v>211.17587097000001</v>
      </c>
      <c r="K58" s="275">
        <v>228.78155767000001</v>
      </c>
      <c r="L58" s="275">
        <v>202.38909548000001</v>
      </c>
      <c r="M58" s="275">
        <v>207.39918832999999</v>
      </c>
      <c r="N58" s="275">
        <v>220.31592581000001</v>
      </c>
      <c r="O58" s="275">
        <v>212.22850548</v>
      </c>
      <c r="P58" s="275">
        <v>232.03432429</v>
      </c>
      <c r="Q58" s="275">
        <v>257.48222097000001</v>
      </c>
      <c r="R58" s="275">
        <v>279.41045133</v>
      </c>
      <c r="S58" s="275">
        <v>274.24563839000001</v>
      </c>
      <c r="T58" s="275">
        <v>306.95839032999999</v>
      </c>
      <c r="U58" s="275">
        <v>250.43335354999999</v>
      </c>
      <c r="V58" s="275">
        <v>240.49777032</v>
      </c>
      <c r="W58" s="275">
        <v>238.94269432999999</v>
      </c>
      <c r="X58" s="275">
        <v>229.58547354999999</v>
      </c>
      <c r="Y58" s="275">
        <v>255.42549667</v>
      </c>
      <c r="Z58" s="275">
        <v>214.01794322999999</v>
      </c>
      <c r="AA58" s="275">
        <v>186.61885419000001</v>
      </c>
      <c r="AB58" s="275">
        <v>235.05498213999999</v>
      </c>
      <c r="AC58" s="275">
        <v>247.83464968000001</v>
      </c>
      <c r="AD58" s="275">
        <v>283.70211733000002</v>
      </c>
      <c r="AE58" s="275">
        <v>281.89776774000001</v>
      </c>
      <c r="AF58" s="275">
        <v>278.62356132999997</v>
      </c>
      <c r="AG58" s="275">
        <v>284.59793999999999</v>
      </c>
      <c r="AH58" s="275">
        <v>286.97113612999999</v>
      </c>
      <c r="AI58" s="275">
        <v>243.73625766999999</v>
      </c>
      <c r="AJ58" s="275">
        <v>229.04031000000001</v>
      </c>
      <c r="AK58" s="275">
        <v>248.55795033000001</v>
      </c>
      <c r="AL58" s="275">
        <v>265.86935935000002</v>
      </c>
      <c r="AM58" s="275">
        <v>230.58752806000001</v>
      </c>
      <c r="AN58" s="275">
        <v>280.92271862000001</v>
      </c>
      <c r="AO58" s="275">
        <v>309.08155065</v>
      </c>
      <c r="AP58" s="275">
        <v>311.376169</v>
      </c>
      <c r="AQ58" s="275">
        <v>330.38604032000001</v>
      </c>
      <c r="AR58" s="275">
        <v>323.54012699999998</v>
      </c>
      <c r="AS58" s="275">
        <v>336.72312161000002</v>
      </c>
      <c r="AT58" s="275">
        <v>306.66160452000003</v>
      </c>
      <c r="AU58" s="275">
        <v>305.98829367000002</v>
      </c>
      <c r="AV58" s="275">
        <v>286.15718742000001</v>
      </c>
      <c r="AW58" s="275">
        <v>272.94602233000001</v>
      </c>
      <c r="AX58" s="275">
        <v>280.32394773999999</v>
      </c>
      <c r="AY58" s="275">
        <v>257.06049031999999</v>
      </c>
      <c r="AZ58" s="275">
        <v>293.52062536</v>
      </c>
      <c r="BA58" s="275">
        <v>345.52449000000001</v>
      </c>
      <c r="BB58" s="275">
        <v>370.49921733000002</v>
      </c>
      <c r="BC58" s="275">
        <v>355.57164839000001</v>
      </c>
      <c r="BD58" s="275">
        <v>364.48072200000001</v>
      </c>
      <c r="BE58" s="275">
        <v>323.84430967999998</v>
      </c>
      <c r="BF58" s="275">
        <v>304.35657032</v>
      </c>
      <c r="BG58" s="275">
        <v>303.07810000000001</v>
      </c>
      <c r="BH58" s="275">
        <v>280.85500000000002</v>
      </c>
      <c r="BI58" s="338">
        <v>271.8467</v>
      </c>
      <c r="BJ58" s="338">
        <v>255.6936</v>
      </c>
      <c r="BK58" s="338">
        <v>236.97450000000001</v>
      </c>
      <c r="BL58" s="338">
        <v>288.18720000000002</v>
      </c>
      <c r="BM58" s="338">
        <v>320.6617</v>
      </c>
      <c r="BN58" s="338">
        <v>362.03890000000001</v>
      </c>
      <c r="BO58" s="338">
        <v>370.54239999999999</v>
      </c>
      <c r="BP58" s="338">
        <v>395.99419999999998</v>
      </c>
      <c r="BQ58" s="338">
        <v>353.96230000000003</v>
      </c>
      <c r="BR58" s="338">
        <v>347.06389999999999</v>
      </c>
      <c r="BS58" s="338">
        <v>315.28570000000002</v>
      </c>
      <c r="BT58" s="338">
        <v>293.98059999999998</v>
      </c>
      <c r="BU58" s="338">
        <v>283.1354</v>
      </c>
      <c r="BV58" s="338">
        <v>271.69159999999999</v>
      </c>
    </row>
    <row r="59" spans="1:74" ht="11.1" customHeight="1" x14ac:dyDescent="0.2">
      <c r="A59" s="557" t="s">
        <v>434</v>
      </c>
      <c r="B59" s="560" t="s">
        <v>392</v>
      </c>
      <c r="C59" s="275">
        <v>5.3561909676999999</v>
      </c>
      <c r="D59" s="275">
        <v>6.3845542857000002</v>
      </c>
      <c r="E59" s="275">
        <v>5.6088893547999996</v>
      </c>
      <c r="F59" s="275">
        <v>4.4376703332999998</v>
      </c>
      <c r="G59" s="275">
        <v>4.3739383870999999</v>
      </c>
      <c r="H59" s="275">
        <v>5.3830233332999997</v>
      </c>
      <c r="I59" s="275">
        <v>6.4611019355000003</v>
      </c>
      <c r="J59" s="275">
        <v>6.1924154838999996</v>
      </c>
      <c r="K59" s="275">
        <v>6.5461783333000003</v>
      </c>
      <c r="L59" s="275">
        <v>6.2185167742000003</v>
      </c>
      <c r="M59" s="275">
        <v>6.0781283332999996</v>
      </c>
      <c r="N59" s="275">
        <v>5.6841938709999997</v>
      </c>
      <c r="O59" s="275">
        <v>6.2804277418999996</v>
      </c>
      <c r="P59" s="275">
        <v>5.9593471428999996</v>
      </c>
      <c r="Q59" s="275">
        <v>6.1314032257999997</v>
      </c>
      <c r="R59" s="275">
        <v>5.3562603332999998</v>
      </c>
      <c r="S59" s="275">
        <v>5.1578958065</v>
      </c>
      <c r="T59" s="275">
        <v>5.2974596667</v>
      </c>
      <c r="U59" s="275">
        <v>5.4024364515999999</v>
      </c>
      <c r="V59" s="275">
        <v>6.1245677419</v>
      </c>
      <c r="W59" s="275">
        <v>5.3628293332999997</v>
      </c>
      <c r="X59" s="275">
        <v>4.5439464516000001</v>
      </c>
      <c r="Y59" s="275">
        <v>5.2985686666999996</v>
      </c>
      <c r="Z59" s="275">
        <v>5.4794593548000003</v>
      </c>
      <c r="AA59" s="275">
        <v>4.9354458064999998</v>
      </c>
      <c r="AB59" s="275">
        <v>5.4356910714</v>
      </c>
      <c r="AC59" s="275">
        <v>4.7402393547999999</v>
      </c>
      <c r="AD59" s="275">
        <v>4.7043160000000004</v>
      </c>
      <c r="AE59" s="275">
        <v>5.0243764516000002</v>
      </c>
      <c r="AF59" s="275">
        <v>4.9234710000000002</v>
      </c>
      <c r="AG59" s="275">
        <v>5.8611677419000001</v>
      </c>
      <c r="AH59" s="275">
        <v>5.8392729032000004</v>
      </c>
      <c r="AI59" s="275">
        <v>5.8943586666999996</v>
      </c>
      <c r="AJ59" s="275">
        <v>5.6811335484000001</v>
      </c>
      <c r="AK59" s="275">
        <v>5.3055060000000003</v>
      </c>
      <c r="AL59" s="275">
        <v>5.4680009677000001</v>
      </c>
      <c r="AM59" s="275">
        <v>4.6614667742</v>
      </c>
      <c r="AN59" s="275">
        <v>4.1821441378999999</v>
      </c>
      <c r="AO59" s="275">
        <v>4.4812580645000004</v>
      </c>
      <c r="AP59" s="275">
        <v>4.5902783332999997</v>
      </c>
      <c r="AQ59" s="275">
        <v>4.7656496773999999</v>
      </c>
      <c r="AR59" s="275">
        <v>4.9877876667000001</v>
      </c>
      <c r="AS59" s="275">
        <v>5.0203251612999997</v>
      </c>
      <c r="AT59" s="275">
        <v>4.9028687096999999</v>
      </c>
      <c r="AU59" s="275">
        <v>5.110938</v>
      </c>
      <c r="AV59" s="275">
        <v>4.8476941934999997</v>
      </c>
      <c r="AW59" s="275">
        <v>4.7984793333000004</v>
      </c>
      <c r="AX59" s="275">
        <v>4.9775035483999996</v>
      </c>
      <c r="AY59" s="275">
        <v>5.3431570967999997</v>
      </c>
      <c r="AZ59" s="275">
        <v>5.7288724999999996</v>
      </c>
      <c r="BA59" s="275">
        <v>5.4500438710000001</v>
      </c>
      <c r="BB59" s="275">
        <v>5.8469383332999998</v>
      </c>
      <c r="BC59" s="275">
        <v>4.8028977418999999</v>
      </c>
      <c r="BD59" s="275">
        <v>4.9729780000000003</v>
      </c>
      <c r="BE59" s="275">
        <v>5.8299858064999999</v>
      </c>
      <c r="BF59" s="275">
        <v>5.9435332258000004</v>
      </c>
      <c r="BG59" s="275">
        <v>5.5363009999999999</v>
      </c>
      <c r="BH59" s="275">
        <v>5.3251099999999996</v>
      </c>
      <c r="BI59" s="338">
        <v>5.3414529999999996</v>
      </c>
      <c r="BJ59" s="338">
        <v>5.3550469999999999</v>
      </c>
      <c r="BK59" s="338">
        <v>5.3514030000000004</v>
      </c>
      <c r="BL59" s="338">
        <v>5.589588</v>
      </c>
      <c r="BM59" s="338">
        <v>5.2519309999999999</v>
      </c>
      <c r="BN59" s="338">
        <v>5.4133870000000002</v>
      </c>
      <c r="BO59" s="338">
        <v>4.671786</v>
      </c>
      <c r="BP59" s="338">
        <v>5.099253</v>
      </c>
      <c r="BQ59" s="338">
        <v>5.8059099999999999</v>
      </c>
      <c r="BR59" s="338">
        <v>5.912407</v>
      </c>
      <c r="BS59" s="338">
        <v>5.5602780000000003</v>
      </c>
      <c r="BT59" s="338">
        <v>5.3581300000000001</v>
      </c>
      <c r="BU59" s="338">
        <v>5.3218269999999999</v>
      </c>
      <c r="BV59" s="338">
        <v>5.342981</v>
      </c>
    </row>
    <row r="60" spans="1:74" ht="11.1" customHeight="1" x14ac:dyDescent="0.2">
      <c r="A60" s="562" t="s">
        <v>435</v>
      </c>
      <c r="B60" s="563" t="s">
        <v>394</v>
      </c>
      <c r="C60" s="255">
        <v>2123.0943302999999</v>
      </c>
      <c r="D60" s="255">
        <v>2009.8916436</v>
      </c>
      <c r="E60" s="255">
        <v>1902.7581</v>
      </c>
      <c r="F60" s="255">
        <v>1958.5422963000001</v>
      </c>
      <c r="G60" s="255">
        <v>2015.7411944999999</v>
      </c>
      <c r="H60" s="255">
        <v>2252.1625637000002</v>
      </c>
      <c r="I60" s="255">
        <v>2424.0448755000002</v>
      </c>
      <c r="J60" s="255">
        <v>2333.6943787</v>
      </c>
      <c r="K60" s="255">
        <v>2152.2376049999998</v>
      </c>
      <c r="L60" s="255">
        <v>1938.4327784</v>
      </c>
      <c r="M60" s="255">
        <v>1960.6230687</v>
      </c>
      <c r="N60" s="255">
        <v>2145.3635193999999</v>
      </c>
      <c r="O60" s="255">
        <v>2046.9938897</v>
      </c>
      <c r="P60" s="255">
        <v>2025.9506054000001</v>
      </c>
      <c r="Q60" s="255">
        <v>1949.3477316000001</v>
      </c>
      <c r="R60" s="255">
        <v>1942.6050749999999</v>
      </c>
      <c r="S60" s="255">
        <v>2034.4369219</v>
      </c>
      <c r="T60" s="255">
        <v>2223.6216813000001</v>
      </c>
      <c r="U60" s="255">
        <v>2449.0706494000001</v>
      </c>
      <c r="V60" s="255">
        <v>2298.7072594000001</v>
      </c>
      <c r="W60" s="255">
        <v>2204.0682400000001</v>
      </c>
      <c r="X60" s="255">
        <v>1981.1409987</v>
      </c>
      <c r="Y60" s="255">
        <v>1952.5205516999999</v>
      </c>
      <c r="Z60" s="255">
        <v>2028.4265422999999</v>
      </c>
      <c r="AA60" s="255">
        <v>2008.6478810000001</v>
      </c>
      <c r="AB60" s="255">
        <v>1953.7945725</v>
      </c>
      <c r="AC60" s="255">
        <v>1926.2873873999999</v>
      </c>
      <c r="AD60" s="255">
        <v>1870.822831</v>
      </c>
      <c r="AE60" s="255">
        <v>1873.0199009999999</v>
      </c>
      <c r="AF60" s="255">
        <v>2237.1601403</v>
      </c>
      <c r="AG60" s="255">
        <v>2333.5029909999998</v>
      </c>
      <c r="AH60" s="255">
        <v>2372.7936715999999</v>
      </c>
      <c r="AI60" s="255">
        <v>2199.3776726999999</v>
      </c>
      <c r="AJ60" s="255">
        <v>1981.7474823</v>
      </c>
      <c r="AK60" s="255">
        <v>1925.4933252999999</v>
      </c>
      <c r="AL60" s="255">
        <v>2076.2216155000001</v>
      </c>
      <c r="AM60" s="255">
        <v>2010.2219118999999</v>
      </c>
      <c r="AN60" s="255">
        <v>1917.7048268999999</v>
      </c>
      <c r="AO60" s="255">
        <v>1870.6953842</v>
      </c>
      <c r="AP60" s="255">
        <v>1856.7703933</v>
      </c>
      <c r="AQ60" s="255">
        <v>1904.4941503</v>
      </c>
      <c r="AR60" s="255">
        <v>2275.1578490000002</v>
      </c>
      <c r="AS60" s="255">
        <v>2400.3667565000001</v>
      </c>
      <c r="AT60" s="255">
        <v>2347.9820874000002</v>
      </c>
      <c r="AU60" s="255">
        <v>2100.9930949999998</v>
      </c>
      <c r="AV60" s="255">
        <v>1925.9736777000001</v>
      </c>
      <c r="AW60" s="255">
        <v>1885.9081447000001</v>
      </c>
      <c r="AX60" s="255">
        <v>2090.6951051999999</v>
      </c>
      <c r="AY60" s="255">
        <v>2149.0985958000001</v>
      </c>
      <c r="AZ60" s="255">
        <v>1979.4142489000001</v>
      </c>
      <c r="BA60" s="255">
        <v>1942.3085606</v>
      </c>
      <c r="BB60" s="255">
        <v>1879.8103716999999</v>
      </c>
      <c r="BC60" s="255">
        <v>1963.6900823000001</v>
      </c>
      <c r="BD60" s="255">
        <v>2247.4502176999999</v>
      </c>
      <c r="BE60" s="255">
        <v>2408.3462718999999</v>
      </c>
      <c r="BF60" s="255">
        <v>2334.4653265000002</v>
      </c>
      <c r="BG60" s="255">
        <v>2097.0050000000001</v>
      </c>
      <c r="BH60" s="255">
        <v>1920.146</v>
      </c>
      <c r="BI60" s="342">
        <v>1912.213</v>
      </c>
      <c r="BJ60" s="342">
        <v>2068.6979999999999</v>
      </c>
      <c r="BK60" s="342">
        <v>2136.7979999999998</v>
      </c>
      <c r="BL60" s="342">
        <v>1993.0840000000001</v>
      </c>
      <c r="BM60" s="342">
        <v>1911.588</v>
      </c>
      <c r="BN60" s="342">
        <v>1900.452</v>
      </c>
      <c r="BO60" s="342">
        <v>1974.5840000000001</v>
      </c>
      <c r="BP60" s="342">
        <v>2207.797</v>
      </c>
      <c r="BQ60" s="342">
        <v>2369.634</v>
      </c>
      <c r="BR60" s="342">
        <v>2327.25</v>
      </c>
      <c r="BS60" s="342">
        <v>2133.221</v>
      </c>
      <c r="BT60" s="342">
        <v>1957.579</v>
      </c>
      <c r="BU60" s="342">
        <v>1903.1220000000001</v>
      </c>
      <c r="BV60" s="342">
        <v>2064.4569999999999</v>
      </c>
    </row>
    <row r="61" spans="1:74" ht="10.5" customHeight="1" x14ac:dyDescent="0.2">
      <c r="A61" s="551"/>
      <c r="B61" s="564" t="s">
        <v>436</v>
      </c>
      <c r="C61" s="565"/>
      <c r="D61" s="565"/>
      <c r="E61" s="565"/>
      <c r="F61" s="565"/>
      <c r="G61" s="565"/>
      <c r="H61" s="565"/>
      <c r="I61" s="565"/>
      <c r="J61" s="565"/>
      <c r="K61" s="565"/>
      <c r="L61" s="565"/>
      <c r="M61" s="565"/>
      <c r="N61" s="565"/>
      <c r="O61" s="565"/>
      <c r="P61" s="565"/>
      <c r="Q61" s="565"/>
      <c r="R61" s="565"/>
      <c r="S61" s="565"/>
      <c r="T61" s="565"/>
      <c r="U61" s="565"/>
      <c r="V61" s="565"/>
      <c r="W61" s="565"/>
      <c r="X61" s="565"/>
      <c r="Y61" s="565"/>
      <c r="Z61" s="565"/>
      <c r="AA61" s="565"/>
      <c r="AB61" s="565"/>
      <c r="AC61" s="565"/>
      <c r="AD61" s="565"/>
      <c r="AE61" s="565"/>
      <c r="AF61" s="565"/>
      <c r="AG61" s="565"/>
      <c r="AH61" s="565"/>
      <c r="AI61" s="565"/>
      <c r="AJ61" s="565"/>
      <c r="AK61" s="565"/>
      <c r="AL61" s="565"/>
      <c r="AM61" s="565"/>
      <c r="AN61" s="565"/>
      <c r="AO61" s="565"/>
      <c r="AP61" s="565"/>
      <c r="AQ61" s="565"/>
      <c r="AR61" s="565"/>
      <c r="AS61" s="565"/>
      <c r="AT61" s="565"/>
      <c r="AU61" s="565"/>
      <c r="AV61" s="565"/>
      <c r="AW61" s="565"/>
      <c r="AX61" s="565"/>
      <c r="AY61" s="565"/>
      <c r="AZ61" s="565"/>
      <c r="BA61" s="565"/>
      <c r="BB61" s="565"/>
      <c r="BC61" s="565"/>
      <c r="BD61" s="700"/>
      <c r="BE61" s="700"/>
      <c r="BF61" s="700"/>
      <c r="BG61" s="565"/>
      <c r="BH61" s="565"/>
      <c r="BI61" s="565"/>
      <c r="BJ61" s="565"/>
      <c r="BK61" s="565"/>
      <c r="BL61" s="565"/>
      <c r="BM61" s="565"/>
      <c r="BN61" s="565"/>
      <c r="BO61" s="565"/>
      <c r="BP61" s="565"/>
      <c r="BQ61" s="565"/>
      <c r="BR61" s="565"/>
      <c r="BS61" s="565"/>
      <c r="BT61" s="565"/>
      <c r="BU61" s="565"/>
      <c r="BV61" s="565"/>
    </row>
    <row r="62" spans="1:74" ht="10.5" customHeight="1" x14ac:dyDescent="0.2">
      <c r="A62" s="551"/>
      <c r="B62" s="564" t="s">
        <v>437</v>
      </c>
      <c r="C62" s="565"/>
      <c r="D62" s="565"/>
      <c r="E62" s="565"/>
      <c r="F62" s="565"/>
      <c r="G62" s="565"/>
      <c r="H62" s="565"/>
      <c r="I62" s="565"/>
      <c r="J62" s="565"/>
      <c r="K62" s="565"/>
      <c r="L62" s="565"/>
      <c r="M62" s="565"/>
      <c r="N62" s="565"/>
      <c r="O62" s="565"/>
      <c r="P62" s="565"/>
      <c r="Q62" s="565"/>
      <c r="R62" s="565"/>
      <c r="S62" s="565"/>
      <c r="T62" s="565"/>
      <c r="U62" s="565"/>
      <c r="V62" s="565"/>
      <c r="W62" s="565"/>
      <c r="X62" s="565"/>
      <c r="Y62" s="565"/>
      <c r="Z62" s="565"/>
      <c r="AA62" s="565"/>
      <c r="AB62" s="565"/>
      <c r="AC62" s="565"/>
      <c r="AD62" s="565"/>
      <c r="AE62" s="565"/>
      <c r="AF62" s="565"/>
      <c r="AG62" s="565"/>
      <c r="AH62" s="565"/>
      <c r="AI62" s="565"/>
      <c r="AJ62" s="565"/>
      <c r="AK62" s="565"/>
      <c r="AL62" s="565"/>
      <c r="AM62" s="565"/>
      <c r="AN62" s="565"/>
      <c r="AO62" s="565"/>
      <c r="AP62" s="565"/>
      <c r="AQ62" s="565"/>
      <c r="AR62" s="565"/>
      <c r="AS62" s="565"/>
      <c r="AT62" s="565"/>
      <c r="AU62" s="565"/>
      <c r="AV62" s="565"/>
      <c r="AW62" s="565"/>
      <c r="AX62" s="565"/>
      <c r="AY62" s="565"/>
      <c r="AZ62" s="565"/>
      <c r="BA62" s="565"/>
      <c r="BB62" s="565"/>
      <c r="BC62" s="565"/>
      <c r="BD62" s="700"/>
      <c r="BE62" s="700"/>
      <c r="BF62" s="700"/>
      <c r="BG62" s="565"/>
      <c r="BH62" s="565"/>
      <c r="BI62" s="565"/>
      <c r="BJ62" s="565"/>
      <c r="BK62" s="565"/>
      <c r="BL62" s="565"/>
      <c r="BM62" s="565"/>
      <c r="BN62" s="565"/>
      <c r="BO62" s="565"/>
      <c r="BP62" s="565"/>
      <c r="BQ62" s="565"/>
      <c r="BR62" s="565"/>
      <c r="BS62" s="565"/>
      <c r="BT62" s="565"/>
      <c r="BU62" s="565"/>
      <c r="BV62" s="565"/>
    </row>
    <row r="63" spans="1:74" ht="10.5" customHeight="1" x14ac:dyDescent="0.2">
      <c r="A63" s="551"/>
      <c r="B63" s="564" t="s">
        <v>438</v>
      </c>
      <c r="C63" s="565"/>
      <c r="D63" s="565"/>
      <c r="E63" s="565"/>
      <c r="F63" s="565"/>
      <c r="G63" s="565"/>
      <c r="H63" s="565"/>
      <c r="I63" s="565"/>
      <c r="J63" s="565"/>
      <c r="K63" s="565"/>
      <c r="L63" s="565"/>
      <c r="M63" s="565"/>
      <c r="N63" s="565"/>
      <c r="O63" s="565"/>
      <c r="P63" s="565"/>
      <c r="Q63" s="565"/>
      <c r="R63" s="565"/>
      <c r="S63" s="565"/>
      <c r="T63" s="565"/>
      <c r="U63" s="565"/>
      <c r="V63" s="565"/>
      <c r="W63" s="565"/>
      <c r="X63" s="565"/>
      <c r="Y63" s="565"/>
      <c r="Z63" s="565"/>
      <c r="AA63" s="565"/>
      <c r="AB63" s="565"/>
      <c r="AC63" s="565"/>
      <c r="AD63" s="565"/>
      <c r="AE63" s="565"/>
      <c r="AF63" s="565"/>
      <c r="AG63" s="565"/>
      <c r="AH63" s="565"/>
      <c r="AI63" s="565"/>
      <c r="AJ63" s="565"/>
      <c r="AK63" s="565"/>
      <c r="AL63" s="565"/>
      <c r="AM63" s="565"/>
      <c r="AN63" s="565"/>
      <c r="AO63" s="565"/>
      <c r="AP63" s="565"/>
      <c r="AQ63" s="565"/>
      <c r="AR63" s="565"/>
      <c r="AS63" s="565"/>
      <c r="AT63" s="565"/>
      <c r="AU63" s="565"/>
      <c r="AV63" s="565"/>
      <c r="AW63" s="565"/>
      <c r="AX63" s="565"/>
      <c r="AY63" s="565"/>
      <c r="AZ63" s="565"/>
      <c r="BA63" s="565"/>
      <c r="BB63" s="565"/>
      <c r="BC63" s="565"/>
      <c r="BD63" s="700"/>
      <c r="BE63" s="700"/>
      <c r="BF63" s="700"/>
      <c r="BG63" s="565"/>
      <c r="BH63" s="565"/>
      <c r="BI63" s="565"/>
      <c r="BJ63" s="565"/>
      <c r="BK63" s="565"/>
      <c r="BL63" s="565"/>
      <c r="BM63" s="565"/>
      <c r="BN63" s="565"/>
      <c r="BO63" s="565"/>
      <c r="BP63" s="565"/>
      <c r="BQ63" s="565"/>
      <c r="BR63" s="565"/>
      <c r="BS63" s="565"/>
      <c r="BT63" s="565"/>
      <c r="BU63" s="565"/>
      <c r="BV63" s="565"/>
    </row>
    <row r="64" spans="1:74" ht="10.5" customHeight="1" x14ac:dyDescent="0.2">
      <c r="A64" s="551"/>
      <c r="B64" s="564" t="s">
        <v>439</v>
      </c>
      <c r="C64" s="565"/>
      <c r="D64" s="565"/>
      <c r="E64" s="565"/>
      <c r="F64" s="565"/>
      <c r="G64" s="565"/>
      <c r="H64" s="565"/>
      <c r="I64" s="565"/>
      <c r="J64" s="565"/>
      <c r="K64" s="565"/>
      <c r="L64" s="565"/>
      <c r="M64" s="565"/>
      <c r="N64" s="565"/>
      <c r="O64" s="565"/>
      <c r="P64" s="565"/>
      <c r="Q64" s="565"/>
      <c r="R64" s="565"/>
      <c r="S64" s="565"/>
      <c r="T64" s="565"/>
      <c r="U64" s="565"/>
      <c r="V64" s="565"/>
      <c r="W64" s="565"/>
      <c r="X64" s="565"/>
      <c r="Y64" s="565"/>
      <c r="Z64" s="565"/>
      <c r="AA64" s="565"/>
      <c r="AB64" s="565"/>
      <c r="AC64" s="565"/>
      <c r="AD64" s="565"/>
      <c r="AE64" s="565"/>
      <c r="AF64" s="565"/>
      <c r="AG64" s="565"/>
      <c r="AH64" s="565"/>
      <c r="AI64" s="565"/>
      <c r="AJ64" s="565"/>
      <c r="AK64" s="565"/>
      <c r="AL64" s="565"/>
      <c r="AM64" s="565"/>
      <c r="AN64" s="565"/>
      <c r="AO64" s="565"/>
      <c r="AP64" s="565"/>
      <c r="AQ64" s="565"/>
      <c r="AR64" s="565"/>
      <c r="AS64" s="565"/>
      <c r="AT64" s="565"/>
      <c r="AU64" s="565"/>
      <c r="AV64" s="565"/>
      <c r="AW64" s="565"/>
      <c r="AX64" s="565"/>
      <c r="AY64" s="565"/>
      <c r="AZ64" s="565"/>
      <c r="BA64" s="565"/>
      <c r="BB64" s="565"/>
      <c r="BC64" s="565"/>
      <c r="BD64" s="700"/>
      <c r="BE64" s="700"/>
      <c r="BF64" s="700"/>
      <c r="BG64" s="565"/>
      <c r="BH64" s="565"/>
      <c r="BI64" s="565"/>
      <c r="BJ64" s="565"/>
      <c r="BK64" s="565"/>
      <c r="BL64" s="565"/>
      <c r="BM64" s="565"/>
      <c r="BN64" s="565"/>
      <c r="BO64" s="565"/>
      <c r="BP64" s="565"/>
      <c r="BQ64" s="565"/>
      <c r="BR64" s="565"/>
      <c r="BS64" s="565"/>
      <c r="BT64" s="565"/>
      <c r="BU64" s="565"/>
      <c r="BV64" s="565"/>
    </row>
    <row r="65" spans="1:74" ht="10.5" customHeight="1" x14ac:dyDescent="0.2">
      <c r="A65" s="566"/>
      <c r="B65" s="567" t="s">
        <v>440</v>
      </c>
      <c r="C65" s="568"/>
      <c r="D65" s="568"/>
      <c r="E65" s="568"/>
      <c r="F65" s="568"/>
      <c r="G65" s="568"/>
      <c r="H65" s="568"/>
      <c r="I65" s="568"/>
      <c r="J65" s="568"/>
      <c r="K65" s="568"/>
      <c r="L65" s="568"/>
      <c r="M65" s="568"/>
      <c r="N65" s="568"/>
      <c r="O65" s="568"/>
      <c r="P65" s="568"/>
      <c r="Q65" s="568"/>
      <c r="R65" s="568"/>
      <c r="S65" s="568"/>
      <c r="T65" s="568"/>
      <c r="U65" s="568"/>
      <c r="V65" s="568"/>
      <c r="W65" s="568"/>
      <c r="X65" s="568"/>
      <c r="Y65" s="568"/>
      <c r="Z65" s="568"/>
      <c r="AA65" s="568"/>
      <c r="AB65" s="568"/>
      <c r="AC65" s="568"/>
      <c r="AD65" s="568"/>
      <c r="AE65" s="568"/>
      <c r="AF65" s="568"/>
      <c r="AG65" s="568"/>
      <c r="AH65" s="568"/>
      <c r="AI65" s="568"/>
      <c r="AJ65" s="568"/>
      <c r="AK65" s="568"/>
      <c r="AL65" s="568"/>
      <c r="AM65" s="568"/>
      <c r="AN65" s="568"/>
      <c r="AO65" s="568"/>
      <c r="AP65" s="568"/>
      <c r="AQ65" s="568"/>
      <c r="AR65" s="568"/>
      <c r="AS65" s="568"/>
      <c r="AT65" s="568"/>
      <c r="AU65" s="568"/>
      <c r="AV65" s="568"/>
      <c r="AW65" s="568"/>
      <c r="AX65" s="568"/>
      <c r="AY65" s="568"/>
      <c r="AZ65" s="568"/>
      <c r="BA65" s="568"/>
      <c r="BB65" s="568"/>
      <c r="BC65" s="568"/>
      <c r="BD65" s="701"/>
      <c r="BE65" s="701"/>
      <c r="BF65" s="701"/>
      <c r="BG65" s="568"/>
      <c r="BH65" s="568"/>
      <c r="BI65" s="568"/>
      <c r="BJ65" s="568"/>
      <c r="BK65" s="568"/>
      <c r="BL65" s="568"/>
      <c r="BM65" s="568"/>
      <c r="BN65" s="568"/>
      <c r="BO65" s="568"/>
      <c r="BP65" s="568"/>
      <c r="BQ65" s="568"/>
      <c r="BR65" s="568"/>
      <c r="BS65" s="568"/>
      <c r="BT65" s="568"/>
      <c r="BU65" s="568"/>
      <c r="BV65" s="568"/>
    </row>
    <row r="66" spans="1:74" ht="10.5" customHeight="1" x14ac:dyDescent="0.2">
      <c r="A66" s="566"/>
      <c r="B66" s="569" t="s">
        <v>441</v>
      </c>
      <c r="C66" s="568"/>
      <c r="D66" s="568"/>
      <c r="E66" s="568"/>
      <c r="F66" s="568"/>
      <c r="G66" s="568"/>
      <c r="H66" s="568"/>
      <c r="I66" s="568"/>
      <c r="J66" s="568"/>
      <c r="K66" s="568"/>
      <c r="L66" s="568"/>
      <c r="M66" s="568"/>
      <c r="N66" s="568"/>
      <c r="O66" s="568"/>
      <c r="P66" s="568"/>
      <c r="Q66" s="568"/>
      <c r="R66" s="568"/>
      <c r="S66" s="568"/>
      <c r="T66" s="568"/>
      <c r="U66" s="568"/>
      <c r="V66" s="568"/>
      <c r="W66" s="568"/>
      <c r="X66" s="568"/>
      <c r="Y66" s="568"/>
      <c r="Z66" s="568"/>
      <c r="AA66" s="568"/>
      <c r="AB66" s="568"/>
      <c r="AC66" s="568"/>
      <c r="AD66" s="568"/>
      <c r="AE66" s="568"/>
      <c r="AF66" s="568"/>
      <c r="AG66" s="568"/>
      <c r="AH66" s="568"/>
      <c r="AI66" s="568"/>
      <c r="AJ66" s="568"/>
      <c r="AK66" s="568"/>
      <c r="AL66" s="568"/>
      <c r="AM66" s="568"/>
      <c r="AN66" s="568"/>
      <c r="AO66" s="568"/>
      <c r="AP66" s="568"/>
      <c r="AQ66" s="568"/>
      <c r="AR66" s="568"/>
      <c r="AS66" s="568"/>
      <c r="AT66" s="568"/>
      <c r="AU66" s="568"/>
      <c r="AV66" s="568"/>
      <c r="AW66" s="568"/>
      <c r="AX66" s="568"/>
      <c r="AY66" s="568"/>
      <c r="AZ66" s="568"/>
      <c r="BA66" s="568"/>
      <c r="BB66" s="568"/>
      <c r="BC66" s="568"/>
      <c r="BD66" s="701"/>
      <c r="BE66" s="701"/>
      <c r="BF66" s="701"/>
      <c r="BG66" s="568"/>
      <c r="BH66" s="568"/>
      <c r="BI66" s="568"/>
      <c r="BJ66" s="568"/>
      <c r="BK66" s="568"/>
      <c r="BL66" s="568"/>
      <c r="BM66" s="568"/>
      <c r="BN66" s="568"/>
      <c r="BO66" s="568"/>
      <c r="BP66" s="568"/>
      <c r="BQ66" s="568"/>
      <c r="BR66" s="568"/>
      <c r="BS66" s="568"/>
      <c r="BT66" s="568"/>
      <c r="BU66" s="568"/>
      <c r="BV66" s="568"/>
    </row>
    <row r="67" spans="1:74" ht="10.5" customHeight="1" x14ac:dyDescent="0.2">
      <c r="A67" s="566"/>
      <c r="B67" s="570" t="s">
        <v>442</v>
      </c>
      <c r="C67" s="571"/>
      <c r="D67" s="571"/>
      <c r="E67" s="571"/>
      <c r="F67" s="571"/>
      <c r="G67" s="571"/>
      <c r="H67" s="571"/>
      <c r="I67" s="571"/>
      <c r="J67" s="571"/>
      <c r="K67" s="571"/>
      <c r="L67" s="571"/>
      <c r="M67" s="571"/>
      <c r="N67" s="571"/>
      <c r="O67" s="571"/>
      <c r="P67" s="571"/>
      <c r="Q67" s="571"/>
      <c r="R67" s="571"/>
      <c r="S67" s="571"/>
      <c r="T67" s="571"/>
      <c r="U67" s="571"/>
      <c r="V67" s="571"/>
      <c r="W67" s="571"/>
      <c r="X67" s="571"/>
      <c r="Y67" s="571"/>
      <c r="Z67" s="571"/>
      <c r="AA67" s="571"/>
      <c r="AB67" s="571"/>
      <c r="AC67" s="571"/>
      <c r="AD67" s="571"/>
      <c r="AE67" s="571"/>
      <c r="AF67" s="571"/>
      <c r="AG67" s="571"/>
      <c r="AH67" s="571"/>
      <c r="AI67" s="571"/>
      <c r="AJ67" s="571"/>
      <c r="AK67" s="571"/>
      <c r="AL67" s="571"/>
      <c r="AM67" s="571"/>
      <c r="AN67" s="571"/>
      <c r="AO67" s="571"/>
      <c r="AP67" s="571"/>
      <c r="AQ67" s="571"/>
      <c r="AR67" s="571"/>
      <c r="AS67" s="571"/>
      <c r="AT67" s="571"/>
      <c r="AU67" s="571"/>
      <c r="AV67" s="571"/>
      <c r="AW67" s="571"/>
      <c r="AX67" s="571"/>
      <c r="AY67" s="571"/>
      <c r="AZ67" s="571"/>
      <c r="BA67" s="571"/>
      <c r="BB67" s="571"/>
      <c r="BC67" s="571"/>
      <c r="BD67" s="702"/>
      <c r="BE67" s="702"/>
      <c r="BF67" s="702"/>
      <c r="BG67" s="571"/>
      <c r="BH67" s="571"/>
      <c r="BI67" s="571"/>
      <c r="BJ67" s="571"/>
      <c r="BK67" s="571"/>
      <c r="BL67" s="571"/>
      <c r="BM67" s="571"/>
      <c r="BN67" s="571"/>
      <c r="BO67" s="571"/>
      <c r="BP67" s="571"/>
      <c r="BQ67" s="571"/>
      <c r="BR67" s="571"/>
      <c r="BS67" s="571"/>
      <c r="BT67" s="571"/>
      <c r="BU67" s="571"/>
      <c r="BV67" s="571"/>
    </row>
    <row r="68" spans="1:74" ht="10.5" customHeight="1" x14ac:dyDescent="0.2">
      <c r="A68" s="566"/>
      <c r="B68" s="831" t="s">
        <v>1156</v>
      </c>
      <c r="C68" s="819"/>
      <c r="D68" s="819"/>
      <c r="E68" s="819"/>
      <c r="F68" s="819"/>
      <c r="G68" s="819"/>
      <c r="H68" s="819"/>
      <c r="I68" s="819"/>
      <c r="J68" s="819"/>
      <c r="K68" s="819"/>
      <c r="L68" s="819"/>
      <c r="M68" s="819"/>
      <c r="N68" s="819"/>
      <c r="O68" s="819"/>
      <c r="P68" s="819"/>
      <c r="Q68" s="819"/>
      <c r="R68" s="571"/>
      <c r="S68" s="571"/>
      <c r="T68" s="571"/>
      <c r="U68" s="571"/>
      <c r="V68" s="571"/>
      <c r="W68" s="571"/>
      <c r="X68" s="571"/>
      <c r="Y68" s="571"/>
      <c r="Z68" s="571"/>
      <c r="AA68" s="571"/>
      <c r="AB68" s="571"/>
      <c r="AC68" s="571"/>
      <c r="AD68" s="571"/>
      <c r="AE68" s="571"/>
      <c r="AF68" s="571"/>
      <c r="AG68" s="571"/>
      <c r="AH68" s="571"/>
      <c r="AI68" s="571"/>
      <c r="AJ68" s="571"/>
      <c r="AK68" s="571"/>
      <c r="AL68" s="571"/>
      <c r="AM68" s="571"/>
      <c r="AN68" s="571"/>
      <c r="AO68" s="571"/>
      <c r="AP68" s="571"/>
      <c r="AQ68" s="571"/>
      <c r="AR68" s="571"/>
      <c r="AS68" s="571"/>
      <c r="AT68" s="571"/>
      <c r="AU68" s="571"/>
      <c r="AV68" s="571"/>
      <c r="AW68" s="571"/>
      <c r="AX68" s="571"/>
      <c r="AY68" s="571"/>
      <c r="AZ68" s="571"/>
      <c r="BA68" s="571"/>
      <c r="BB68" s="571"/>
      <c r="BC68" s="571"/>
      <c r="BD68" s="702"/>
      <c r="BE68" s="702"/>
      <c r="BF68" s="702"/>
      <c r="BG68" s="571"/>
      <c r="BH68" s="571"/>
      <c r="BI68" s="571"/>
      <c r="BJ68" s="571"/>
      <c r="BK68" s="571"/>
      <c r="BL68" s="571"/>
      <c r="BM68" s="571"/>
      <c r="BN68" s="571"/>
      <c r="BO68" s="571"/>
      <c r="BP68" s="571"/>
      <c r="BQ68" s="571"/>
      <c r="BR68" s="571"/>
      <c r="BS68" s="571"/>
      <c r="BT68" s="571"/>
      <c r="BU68" s="571"/>
      <c r="BV68" s="571"/>
    </row>
    <row r="69" spans="1:74" x14ac:dyDescent="0.2">
      <c r="A69" s="572"/>
      <c r="B69" s="573"/>
      <c r="C69" s="573"/>
      <c r="D69" s="573"/>
      <c r="E69" s="573"/>
      <c r="F69" s="573"/>
      <c r="G69" s="573"/>
      <c r="H69" s="573"/>
      <c r="I69" s="573"/>
      <c r="J69" s="573"/>
      <c r="K69" s="573"/>
      <c r="L69" s="573"/>
      <c r="M69" s="573"/>
      <c r="O69" s="573"/>
      <c r="P69" s="573"/>
      <c r="Q69" s="573"/>
      <c r="R69" s="573"/>
      <c r="S69" s="573"/>
      <c r="T69" s="573"/>
      <c r="U69" s="573"/>
      <c r="V69" s="573"/>
      <c r="W69" s="573"/>
      <c r="X69" s="573"/>
      <c r="Y69" s="573"/>
      <c r="AA69" s="573"/>
      <c r="AB69" s="573"/>
      <c r="AC69" s="573"/>
      <c r="AD69" s="573"/>
      <c r="AE69" s="573"/>
      <c r="AF69" s="573"/>
      <c r="AG69" s="573"/>
      <c r="AH69" s="573"/>
      <c r="AI69" s="573"/>
      <c r="AJ69" s="573"/>
      <c r="AK69" s="573"/>
      <c r="AM69" s="573"/>
      <c r="AN69" s="573"/>
      <c r="AO69" s="573"/>
      <c r="AP69" s="573"/>
      <c r="AQ69" s="573"/>
      <c r="AR69" s="573"/>
      <c r="AS69" s="573"/>
      <c r="AT69" s="573"/>
      <c r="AU69" s="573"/>
      <c r="AV69" s="573"/>
      <c r="AW69" s="573"/>
      <c r="AY69" s="573"/>
      <c r="AZ69" s="573"/>
      <c r="BA69" s="573"/>
      <c r="BB69" s="573"/>
      <c r="BC69" s="573"/>
      <c r="BD69" s="703"/>
      <c r="BE69" s="703"/>
      <c r="BF69" s="703"/>
      <c r="BG69" s="573"/>
      <c r="BH69" s="573"/>
      <c r="BI69" s="573"/>
      <c r="BK69" s="573"/>
      <c r="BL69" s="573"/>
      <c r="BM69" s="573"/>
      <c r="BN69" s="573"/>
      <c r="BO69" s="573"/>
      <c r="BP69" s="573"/>
      <c r="BQ69" s="573"/>
      <c r="BR69" s="573"/>
      <c r="BS69" s="573"/>
      <c r="BT69" s="573"/>
      <c r="BU69" s="573"/>
    </row>
    <row r="70" spans="1:74" x14ac:dyDescent="0.2">
      <c r="A70" s="572"/>
      <c r="B70" s="573"/>
      <c r="C70" s="573"/>
      <c r="D70" s="573"/>
      <c r="E70" s="573"/>
      <c r="F70" s="573"/>
      <c r="G70" s="573"/>
      <c r="H70" s="573"/>
      <c r="I70" s="573"/>
      <c r="J70" s="573"/>
      <c r="K70" s="573"/>
      <c r="L70" s="573"/>
      <c r="M70" s="573"/>
      <c r="O70" s="573"/>
      <c r="P70" s="573"/>
      <c r="Q70" s="573"/>
      <c r="R70" s="573"/>
      <c r="S70" s="573"/>
      <c r="T70" s="573"/>
      <c r="U70" s="573"/>
      <c r="V70" s="573"/>
      <c r="W70" s="573"/>
      <c r="X70" s="573"/>
      <c r="Y70" s="573"/>
      <c r="AA70" s="573"/>
      <c r="AB70" s="573"/>
      <c r="AC70" s="573"/>
      <c r="AD70" s="573"/>
      <c r="AE70" s="573"/>
      <c r="AF70" s="573"/>
      <c r="AG70" s="573"/>
      <c r="AH70" s="573"/>
      <c r="AI70" s="573"/>
      <c r="AJ70" s="573"/>
      <c r="AK70" s="573"/>
      <c r="AM70" s="573"/>
      <c r="AN70" s="573"/>
      <c r="AO70" s="573"/>
      <c r="AP70" s="573"/>
      <c r="AQ70" s="573"/>
      <c r="AR70" s="573"/>
      <c r="AS70" s="573"/>
      <c r="AT70" s="573"/>
      <c r="AU70" s="573"/>
      <c r="AV70" s="573"/>
      <c r="AW70" s="573"/>
      <c r="AY70" s="573"/>
      <c r="AZ70" s="573"/>
      <c r="BA70" s="573"/>
      <c r="BB70" s="573"/>
      <c r="BC70" s="573"/>
      <c r="BD70" s="703"/>
      <c r="BE70" s="703"/>
      <c r="BF70" s="703"/>
      <c r="BG70" s="573"/>
      <c r="BH70" s="573"/>
      <c r="BI70" s="573"/>
      <c r="BK70" s="573"/>
      <c r="BL70" s="573"/>
      <c r="BM70" s="573"/>
      <c r="BN70" s="573"/>
      <c r="BO70" s="573"/>
      <c r="BP70" s="573"/>
      <c r="BQ70" s="573"/>
      <c r="BR70" s="573"/>
      <c r="BS70" s="573"/>
      <c r="BT70" s="573"/>
      <c r="BU70" s="573"/>
    </row>
    <row r="71" spans="1:74" x14ac:dyDescent="0.2">
      <c r="A71" s="574"/>
      <c r="B71" s="575"/>
      <c r="C71" s="575"/>
      <c r="D71" s="576"/>
      <c r="E71" s="576"/>
      <c r="F71" s="576"/>
      <c r="G71" s="576"/>
      <c r="H71" s="576"/>
      <c r="I71" s="576"/>
      <c r="J71" s="576"/>
      <c r="K71" s="576"/>
      <c r="L71" s="576"/>
      <c r="M71" s="576"/>
      <c r="N71" s="576"/>
      <c r="O71" s="575"/>
      <c r="P71" s="576"/>
      <c r="Q71" s="576"/>
      <c r="R71" s="576"/>
      <c r="S71" s="576"/>
      <c r="T71" s="576"/>
      <c r="U71" s="576"/>
      <c r="V71" s="576"/>
      <c r="W71" s="576"/>
      <c r="X71" s="576"/>
      <c r="Y71" s="576"/>
      <c r="Z71" s="576"/>
      <c r="AA71" s="575"/>
      <c r="AB71" s="576"/>
      <c r="AC71" s="576"/>
      <c r="AD71" s="576"/>
      <c r="AE71" s="576"/>
      <c r="AF71" s="576"/>
      <c r="AG71" s="576"/>
      <c r="AH71" s="576"/>
      <c r="AI71" s="576"/>
      <c r="AJ71" s="576"/>
      <c r="AK71" s="576"/>
      <c r="AL71" s="576"/>
      <c r="AM71" s="575"/>
      <c r="AN71" s="576"/>
      <c r="AO71" s="576"/>
      <c r="AP71" s="576"/>
      <c r="AQ71" s="576"/>
      <c r="AR71" s="576"/>
      <c r="AS71" s="576"/>
      <c r="AT71" s="576"/>
      <c r="AU71" s="576"/>
      <c r="AV71" s="576"/>
      <c r="AW71" s="576"/>
      <c r="AX71" s="576"/>
      <c r="AY71" s="575"/>
      <c r="AZ71" s="576"/>
      <c r="BA71" s="576"/>
      <c r="BB71" s="576"/>
      <c r="BC71" s="576"/>
      <c r="BD71" s="684"/>
      <c r="BE71" s="684"/>
      <c r="BF71" s="684"/>
      <c r="BG71" s="576"/>
      <c r="BH71" s="576"/>
      <c r="BI71" s="576"/>
      <c r="BJ71" s="576"/>
      <c r="BK71" s="575"/>
      <c r="BL71" s="576"/>
      <c r="BM71" s="576"/>
      <c r="BN71" s="576"/>
      <c r="BO71" s="576"/>
      <c r="BP71" s="576"/>
      <c r="BQ71" s="576"/>
      <c r="BR71" s="576"/>
      <c r="BS71" s="576"/>
      <c r="BT71" s="576"/>
      <c r="BU71" s="576"/>
      <c r="BV71" s="576"/>
    </row>
    <row r="72" spans="1:74" x14ac:dyDescent="0.2">
      <c r="A72" s="576"/>
      <c r="B72" s="577"/>
      <c r="C72" s="578"/>
      <c r="D72" s="578"/>
      <c r="E72" s="578"/>
      <c r="F72" s="578"/>
      <c r="G72" s="578"/>
      <c r="H72" s="578"/>
      <c r="I72" s="578"/>
      <c r="J72" s="578"/>
      <c r="K72" s="578"/>
      <c r="L72" s="578"/>
      <c r="M72" s="578"/>
      <c r="N72" s="578"/>
      <c r="O72" s="578"/>
      <c r="P72" s="578"/>
      <c r="Q72" s="578"/>
      <c r="R72" s="578"/>
      <c r="S72" s="578"/>
      <c r="T72" s="578"/>
      <c r="U72" s="578"/>
      <c r="V72" s="578"/>
      <c r="W72" s="578"/>
      <c r="X72" s="578"/>
      <c r="Y72" s="578"/>
      <c r="Z72" s="578"/>
      <c r="AA72" s="578"/>
      <c r="AB72" s="578"/>
      <c r="AC72" s="578"/>
      <c r="AD72" s="578"/>
      <c r="AE72" s="578"/>
      <c r="AF72" s="578"/>
      <c r="AG72" s="578"/>
      <c r="AH72" s="578"/>
      <c r="AI72" s="578"/>
      <c r="AJ72" s="578"/>
      <c r="AK72" s="578"/>
      <c r="AL72" s="578"/>
      <c r="AM72" s="578"/>
      <c r="AN72" s="578"/>
      <c r="AO72" s="578"/>
      <c r="AP72" s="578"/>
      <c r="AQ72" s="578"/>
      <c r="AR72" s="578"/>
      <c r="AS72" s="578"/>
      <c r="AT72" s="578"/>
      <c r="AU72" s="578"/>
      <c r="AV72" s="578"/>
      <c r="AW72" s="578"/>
      <c r="AX72" s="578"/>
      <c r="AY72" s="578"/>
      <c r="AZ72" s="578"/>
      <c r="BA72" s="578"/>
      <c r="BB72" s="578"/>
      <c r="BC72" s="578"/>
      <c r="BD72" s="704"/>
      <c r="BE72" s="704"/>
      <c r="BF72" s="704"/>
      <c r="BG72" s="578"/>
      <c r="BH72" s="578"/>
      <c r="BI72" s="578"/>
      <c r="BJ72" s="578"/>
      <c r="BK72" s="578"/>
      <c r="BL72" s="578"/>
      <c r="BM72" s="578"/>
      <c r="BN72" s="578"/>
      <c r="BO72" s="578"/>
      <c r="BP72" s="578"/>
      <c r="BQ72" s="578"/>
      <c r="BR72" s="578"/>
      <c r="BS72" s="578"/>
      <c r="BT72" s="578"/>
      <c r="BU72" s="578"/>
      <c r="BV72" s="578"/>
    </row>
    <row r="73" spans="1:74" x14ac:dyDescent="0.2">
      <c r="A73" s="576"/>
      <c r="B73" s="575"/>
      <c r="C73" s="578"/>
      <c r="D73" s="578"/>
      <c r="E73" s="578"/>
      <c r="F73" s="578"/>
      <c r="G73" s="578"/>
      <c r="H73" s="578"/>
      <c r="I73" s="578"/>
      <c r="J73" s="578"/>
      <c r="K73" s="578"/>
      <c r="L73" s="578"/>
      <c r="M73" s="578"/>
      <c r="N73" s="578"/>
      <c r="O73" s="578"/>
      <c r="P73" s="578"/>
      <c r="Q73" s="578"/>
      <c r="R73" s="578"/>
      <c r="S73" s="578"/>
      <c r="T73" s="578"/>
      <c r="U73" s="578"/>
      <c r="V73" s="578"/>
      <c r="W73" s="578"/>
      <c r="X73" s="578"/>
      <c r="Y73" s="578"/>
      <c r="Z73" s="578"/>
      <c r="AA73" s="578"/>
      <c r="AB73" s="578"/>
      <c r="AC73" s="578"/>
      <c r="AD73" s="578"/>
      <c r="AE73" s="578"/>
      <c r="AF73" s="578"/>
      <c r="AG73" s="578"/>
      <c r="AH73" s="578"/>
      <c r="AI73" s="578"/>
      <c r="AJ73" s="578"/>
      <c r="AK73" s="578"/>
      <c r="AL73" s="578"/>
      <c r="AM73" s="578"/>
      <c r="AN73" s="578"/>
      <c r="AO73" s="578"/>
      <c r="AP73" s="578"/>
      <c r="AQ73" s="578"/>
      <c r="AR73" s="578"/>
      <c r="AS73" s="578"/>
      <c r="AT73" s="578"/>
      <c r="AU73" s="578"/>
      <c r="AV73" s="578"/>
      <c r="AW73" s="578"/>
      <c r="AX73" s="578"/>
      <c r="AY73" s="578"/>
      <c r="AZ73" s="578"/>
      <c r="BA73" s="578"/>
      <c r="BB73" s="578"/>
      <c r="BC73" s="578"/>
      <c r="BD73" s="704"/>
      <c r="BE73" s="704"/>
      <c r="BF73" s="704"/>
      <c r="BG73" s="578"/>
      <c r="BH73" s="578"/>
      <c r="BI73" s="578"/>
      <c r="BJ73" s="578"/>
      <c r="BK73" s="578"/>
      <c r="BL73" s="578"/>
      <c r="BM73" s="578"/>
      <c r="BN73" s="578"/>
      <c r="BO73" s="578"/>
      <c r="BP73" s="578"/>
      <c r="BQ73" s="578"/>
      <c r="BR73" s="578"/>
      <c r="BS73" s="578"/>
      <c r="BT73" s="578"/>
      <c r="BU73" s="578"/>
      <c r="BV73" s="578"/>
    </row>
    <row r="74" spans="1:74" x14ac:dyDescent="0.2">
      <c r="A74" s="576"/>
      <c r="B74" s="575"/>
      <c r="C74" s="578">
        <f>C11-SUM(C12:C17)</f>
        <v>-2.2998847271082923E-9</v>
      </c>
      <c r="D74" s="578">
        <f t="shared" ref="D74:BO74" si="0">D11-SUM(D12:D17)</f>
        <v>3.2000343708205037E-8</v>
      </c>
      <c r="E74" s="578">
        <f t="shared" si="0"/>
        <v>1.8999799067387357E-8</v>
      </c>
      <c r="F74" s="578">
        <f t="shared" si="0"/>
        <v>-2.9999682737980038E-9</v>
      </c>
      <c r="G74" s="578">
        <f t="shared" si="0"/>
        <v>5.1999904826516286E-8</v>
      </c>
      <c r="H74" s="578">
        <f t="shared" si="0"/>
        <v>3.9999576983973384E-9</v>
      </c>
      <c r="I74" s="578">
        <f t="shared" si="0"/>
        <v>-5.1000142775592394E-8</v>
      </c>
      <c r="J74" s="578">
        <f t="shared" si="0"/>
        <v>-7.9999153967946768E-9</v>
      </c>
      <c r="K74" s="578">
        <f t="shared" si="0"/>
        <v>2.9999910111655481E-8</v>
      </c>
      <c r="L74" s="578">
        <f t="shared" si="0"/>
        <v>4.5999968278920278E-8</v>
      </c>
      <c r="M74" s="578">
        <f t="shared" si="0"/>
        <v>-3.0000137485330924E-8</v>
      </c>
      <c r="N74" s="578">
        <f t="shared" si="0"/>
        <v>9.999894245993346E-10</v>
      </c>
      <c r="O74" s="578">
        <f t="shared" si="0"/>
        <v>2.7000169211532921E-8</v>
      </c>
      <c r="P74" s="578">
        <f t="shared" si="0"/>
        <v>-3.8000052882125601E-8</v>
      </c>
      <c r="Q74" s="578">
        <f t="shared" si="0"/>
        <v>4.6000195652595721E-8</v>
      </c>
      <c r="R74" s="578">
        <f t="shared" si="0"/>
        <v>4.0000259104999714E-8</v>
      </c>
      <c r="S74" s="578">
        <f t="shared" si="0"/>
        <v>2.3999973564059474E-8</v>
      </c>
      <c r="T74" s="578">
        <f t="shared" si="0"/>
        <v>3.5999846659251489E-8</v>
      </c>
      <c r="U74" s="578">
        <f t="shared" si="0"/>
        <v>-1.0000121619668789E-8</v>
      </c>
      <c r="V74" s="578">
        <f t="shared" si="0"/>
        <v>2.7000169211532921E-8</v>
      </c>
      <c r="W74" s="578">
        <f t="shared" si="0"/>
        <v>2.9999682737980038E-8</v>
      </c>
      <c r="X74" s="578">
        <f t="shared" si="0"/>
        <v>-3.700029083120171E-8</v>
      </c>
      <c r="Y74" s="578">
        <f t="shared" si="0"/>
        <v>-4.0001850720727816E-9</v>
      </c>
      <c r="Z74" s="578">
        <f t="shared" si="0"/>
        <v>-3.0000137485330924E-8</v>
      </c>
      <c r="AA74" s="578">
        <f t="shared" si="0"/>
        <v>5.5000100473989733E-8</v>
      </c>
      <c r="AB74" s="578">
        <f t="shared" si="0"/>
        <v>1.600028554094024E-8</v>
      </c>
      <c r="AC74" s="578">
        <f t="shared" si="0"/>
        <v>-3.9000042306724936E-8</v>
      </c>
      <c r="AD74" s="578">
        <f t="shared" si="0"/>
        <v>0</v>
      </c>
      <c r="AE74" s="578">
        <f t="shared" si="0"/>
        <v>5.299989425111562E-8</v>
      </c>
      <c r="AF74" s="578">
        <f t="shared" si="0"/>
        <v>-3.2999878385453485E-8</v>
      </c>
      <c r="AG74" s="578">
        <f t="shared" si="0"/>
        <v>-3.8999814933049493E-8</v>
      </c>
      <c r="AH74" s="578">
        <f t="shared" si="0"/>
        <v>-1.9000026441062801E-8</v>
      </c>
      <c r="AI74" s="578">
        <f t="shared" si="0"/>
        <v>3.0000137485330924E-8</v>
      </c>
      <c r="AJ74" s="578">
        <f t="shared" si="0"/>
        <v>-2.8000158636132255E-8</v>
      </c>
      <c r="AK74" s="578">
        <f t="shared" si="0"/>
        <v>2.6999714464182034E-8</v>
      </c>
      <c r="AL74" s="578">
        <f t="shared" si="0"/>
        <v>1.4000306691741571E-8</v>
      </c>
      <c r="AM74" s="578">
        <f t="shared" si="0"/>
        <v>4.5000206227996387E-8</v>
      </c>
      <c r="AN74" s="578">
        <f t="shared" si="0"/>
        <v>1.0999883670592681E-8</v>
      </c>
      <c r="AO74" s="578">
        <f t="shared" si="0"/>
        <v>-2.6000179786933586E-8</v>
      </c>
      <c r="AP74" s="578">
        <f t="shared" si="0"/>
        <v>3.199988896085415E-8</v>
      </c>
      <c r="AQ74" s="578">
        <f t="shared" si="0"/>
        <v>4.200001058052294E-8</v>
      </c>
      <c r="AR74" s="578">
        <f t="shared" si="0"/>
        <v>-3.000195647473447E-9</v>
      </c>
      <c r="AS74" s="578">
        <f t="shared" si="0"/>
        <v>4.5999968278920278E-8</v>
      </c>
      <c r="AT74" s="578">
        <f t="shared" si="0"/>
        <v>8.00014277047012E-9</v>
      </c>
      <c r="AU74" s="578">
        <f t="shared" si="0"/>
        <v>-3.9999576983973384E-9</v>
      </c>
      <c r="AV74" s="578">
        <f t="shared" si="0"/>
        <v>3.5000084608327597E-8</v>
      </c>
      <c r="AW74" s="578">
        <f t="shared" si="0"/>
        <v>0</v>
      </c>
      <c r="AX74" s="578">
        <f t="shared" si="0"/>
        <v>-1.1999873095192015E-8</v>
      </c>
      <c r="AY74" s="578">
        <f t="shared" si="0"/>
        <v>8.00014277047012E-9</v>
      </c>
      <c r="AZ74" s="578">
        <f t="shared" si="0"/>
        <v>4.999947122996673E-9</v>
      </c>
      <c r="BA74" s="578">
        <f t="shared" si="0"/>
        <v>-3.9000042306724936E-8</v>
      </c>
      <c r="BB74" s="578">
        <f t="shared" si="0"/>
        <v>1.9999788491986692E-8</v>
      </c>
      <c r="BC74" s="578">
        <f t="shared" si="0"/>
        <v>-6.4999767346307635E-8</v>
      </c>
      <c r="BD74" s="704">
        <f t="shared" si="0"/>
        <v>2.6000179786933586E-8</v>
      </c>
      <c r="BE74" s="704">
        <f t="shared" si="0"/>
        <v>0</v>
      </c>
      <c r="BF74" s="704">
        <f t="shared" si="0"/>
        <v>4.0999793782248162E-8</v>
      </c>
      <c r="BG74" s="578">
        <f t="shared" si="0"/>
        <v>0</v>
      </c>
      <c r="BH74" s="578">
        <f t="shared" si="0"/>
        <v>7.0000000050640665E-5</v>
      </c>
      <c r="BI74" s="578">
        <f t="shared" si="0"/>
        <v>-4.0999999964697054E-4</v>
      </c>
      <c r="BJ74" s="578">
        <f t="shared" si="0"/>
        <v>-2.1999999989930075E-4</v>
      </c>
      <c r="BK74" s="578">
        <f t="shared" si="0"/>
        <v>-5.1999999982399459E-4</v>
      </c>
      <c r="BL74" s="578">
        <f t="shared" si="0"/>
        <v>9.9999999747524271E-5</v>
      </c>
      <c r="BM74" s="578">
        <f t="shared" si="0"/>
        <v>-2.1999999989930075E-4</v>
      </c>
      <c r="BN74" s="578">
        <f t="shared" si="0"/>
        <v>1.0000000020227162E-4</v>
      </c>
      <c r="BO74" s="578">
        <f t="shared" si="0"/>
        <v>-5.9999999848514562E-5</v>
      </c>
      <c r="BP74" s="578">
        <f t="shared" ref="BP74:BV74" si="1">BP11-SUM(BP12:BP17)</f>
        <v>-2.7999999997518898E-4</v>
      </c>
      <c r="BQ74" s="578">
        <f t="shared" si="1"/>
        <v>-2.500000000509317E-4</v>
      </c>
      <c r="BR74" s="578">
        <f t="shared" si="1"/>
        <v>-3.2000000032894604E-4</v>
      </c>
      <c r="BS74" s="578">
        <f t="shared" si="1"/>
        <v>3.8000000017746061E-4</v>
      </c>
      <c r="BT74" s="578">
        <f t="shared" si="1"/>
        <v>3.7999999995008693E-4</v>
      </c>
      <c r="BU74" s="578">
        <f t="shared" si="1"/>
        <v>1.2000000015177648E-4</v>
      </c>
      <c r="BV74" s="578">
        <f t="shared" si="1"/>
        <v>-1.4999999984866008E-4</v>
      </c>
    </row>
    <row r="76" spans="1:74" x14ac:dyDescent="0.2">
      <c r="B76" s="577"/>
      <c r="C76" s="578"/>
      <c r="D76" s="578"/>
      <c r="E76" s="578"/>
      <c r="F76" s="578"/>
      <c r="G76" s="578"/>
      <c r="H76" s="578"/>
      <c r="I76" s="578"/>
      <c r="J76" s="578"/>
      <c r="K76" s="578"/>
      <c r="L76" s="578"/>
      <c r="M76" s="578"/>
      <c r="N76" s="578"/>
      <c r="O76" s="578"/>
      <c r="P76" s="578"/>
      <c r="Q76" s="578"/>
      <c r="R76" s="578"/>
      <c r="S76" s="578"/>
      <c r="T76" s="578"/>
      <c r="U76" s="578"/>
      <c r="V76" s="578"/>
      <c r="W76" s="578"/>
      <c r="X76" s="578"/>
      <c r="Y76" s="578"/>
      <c r="Z76" s="578"/>
      <c r="AA76" s="578"/>
      <c r="AB76" s="578"/>
      <c r="AC76" s="578"/>
      <c r="AD76" s="578"/>
      <c r="AE76" s="578"/>
      <c r="AF76" s="578"/>
      <c r="AG76" s="578"/>
      <c r="AH76" s="578"/>
      <c r="AI76" s="578"/>
      <c r="AJ76" s="578"/>
      <c r="AK76" s="578"/>
      <c r="AL76" s="578"/>
      <c r="AM76" s="578"/>
      <c r="AN76" s="578"/>
      <c r="AO76" s="578"/>
      <c r="AP76" s="578"/>
      <c r="AQ76" s="578"/>
      <c r="AR76" s="578"/>
      <c r="AS76" s="578"/>
      <c r="AT76" s="578"/>
      <c r="AU76" s="578"/>
      <c r="AV76" s="578"/>
      <c r="AW76" s="578"/>
      <c r="AX76" s="578"/>
      <c r="AY76" s="578"/>
      <c r="AZ76" s="578"/>
      <c r="BA76" s="578"/>
      <c r="BB76" s="578"/>
      <c r="BC76" s="578"/>
      <c r="BD76" s="704"/>
      <c r="BE76" s="704"/>
      <c r="BF76" s="704"/>
      <c r="BG76" s="578"/>
      <c r="BH76" s="578"/>
      <c r="BI76" s="578"/>
      <c r="BJ76" s="578"/>
      <c r="BK76" s="578"/>
      <c r="BL76" s="578"/>
      <c r="BM76" s="578"/>
      <c r="BN76" s="578"/>
      <c r="BO76" s="578"/>
      <c r="BP76" s="578"/>
      <c r="BQ76" s="578"/>
      <c r="BR76" s="578"/>
      <c r="BS76" s="578"/>
      <c r="BT76" s="578"/>
      <c r="BU76" s="578"/>
      <c r="BV76" s="578"/>
    </row>
    <row r="77" spans="1:74" x14ac:dyDescent="0.2">
      <c r="B77" s="575"/>
      <c r="C77" s="578"/>
      <c r="D77" s="578"/>
      <c r="E77" s="578"/>
      <c r="F77" s="578"/>
      <c r="G77" s="578"/>
      <c r="H77" s="578"/>
      <c r="I77" s="578"/>
      <c r="J77" s="578"/>
      <c r="K77" s="578"/>
      <c r="L77" s="578"/>
      <c r="M77" s="578"/>
      <c r="N77" s="578"/>
      <c r="O77" s="578"/>
      <c r="P77" s="578"/>
      <c r="Q77" s="578"/>
      <c r="R77" s="578"/>
      <c r="S77" s="578"/>
      <c r="T77" s="578"/>
      <c r="U77" s="578"/>
      <c r="V77" s="578"/>
      <c r="W77" s="578"/>
      <c r="X77" s="578"/>
      <c r="Y77" s="578"/>
      <c r="Z77" s="578"/>
      <c r="AA77" s="578"/>
      <c r="AB77" s="578"/>
      <c r="AC77" s="578"/>
      <c r="AD77" s="578"/>
      <c r="AE77" s="578"/>
      <c r="AF77" s="578"/>
      <c r="AG77" s="578"/>
      <c r="AH77" s="578"/>
      <c r="AI77" s="578"/>
      <c r="AJ77" s="578"/>
      <c r="AK77" s="578"/>
      <c r="AL77" s="578"/>
      <c r="AM77" s="578"/>
      <c r="AN77" s="578"/>
      <c r="AO77" s="578"/>
      <c r="AP77" s="578"/>
      <c r="AQ77" s="578"/>
      <c r="AR77" s="578"/>
      <c r="AS77" s="578"/>
      <c r="AT77" s="578"/>
      <c r="AU77" s="578"/>
      <c r="AV77" s="578"/>
      <c r="AW77" s="578"/>
      <c r="AX77" s="578"/>
      <c r="AY77" s="578"/>
      <c r="AZ77" s="578"/>
      <c r="BA77" s="578"/>
      <c r="BB77" s="578"/>
      <c r="BC77" s="578"/>
      <c r="BD77" s="704"/>
      <c r="BE77" s="704"/>
      <c r="BF77" s="704"/>
      <c r="BG77" s="578"/>
      <c r="BH77" s="578"/>
      <c r="BI77" s="578"/>
      <c r="BJ77" s="578"/>
      <c r="BK77" s="578"/>
      <c r="BL77" s="578"/>
      <c r="BM77" s="578"/>
      <c r="BN77" s="578"/>
      <c r="BO77" s="578"/>
      <c r="BP77" s="578"/>
      <c r="BQ77" s="578"/>
      <c r="BR77" s="578"/>
      <c r="BS77" s="578"/>
      <c r="BT77" s="578"/>
      <c r="BU77" s="578"/>
      <c r="BV77" s="578"/>
    </row>
    <row r="78" spans="1:74" x14ac:dyDescent="0.2">
      <c r="A78" s="576"/>
      <c r="B78" s="575"/>
      <c r="C78" s="578"/>
      <c r="D78" s="578"/>
      <c r="E78" s="578"/>
      <c r="F78" s="578"/>
      <c r="G78" s="578"/>
      <c r="H78" s="578"/>
      <c r="I78" s="578"/>
      <c r="J78" s="578"/>
      <c r="K78" s="578"/>
      <c r="L78" s="578"/>
      <c r="M78" s="578"/>
      <c r="N78" s="578"/>
      <c r="O78" s="578"/>
      <c r="P78" s="578"/>
      <c r="Q78" s="578"/>
      <c r="R78" s="578"/>
      <c r="S78" s="578"/>
      <c r="T78" s="578"/>
      <c r="U78" s="578"/>
      <c r="V78" s="578"/>
      <c r="W78" s="578"/>
      <c r="X78" s="578"/>
      <c r="Y78" s="578"/>
      <c r="Z78" s="578"/>
      <c r="AA78" s="578"/>
      <c r="AB78" s="578"/>
      <c r="AC78" s="578"/>
      <c r="AD78" s="578"/>
      <c r="AE78" s="578"/>
      <c r="AF78" s="578"/>
      <c r="AG78" s="578"/>
      <c r="AH78" s="578"/>
      <c r="AI78" s="578"/>
      <c r="AJ78" s="578"/>
      <c r="AK78" s="578"/>
      <c r="AL78" s="578"/>
      <c r="AM78" s="578"/>
      <c r="AN78" s="578"/>
      <c r="AO78" s="578"/>
      <c r="AP78" s="578"/>
      <c r="AQ78" s="578"/>
      <c r="AR78" s="578"/>
      <c r="AS78" s="578"/>
      <c r="AT78" s="578"/>
      <c r="AU78" s="578"/>
      <c r="AV78" s="578"/>
      <c r="AW78" s="578"/>
      <c r="AX78" s="578"/>
      <c r="AY78" s="578"/>
      <c r="AZ78" s="578"/>
      <c r="BA78" s="578"/>
      <c r="BB78" s="578"/>
      <c r="BC78" s="578"/>
      <c r="BD78" s="704"/>
      <c r="BE78" s="704"/>
      <c r="BF78" s="704"/>
      <c r="BG78" s="578"/>
      <c r="BH78" s="578"/>
      <c r="BI78" s="578"/>
      <c r="BJ78" s="578"/>
      <c r="BK78" s="578"/>
      <c r="BL78" s="578"/>
      <c r="BM78" s="578"/>
      <c r="BN78" s="578"/>
      <c r="BO78" s="578"/>
      <c r="BP78" s="578"/>
      <c r="BQ78" s="578"/>
      <c r="BR78" s="578"/>
      <c r="BS78" s="578"/>
      <c r="BT78" s="578"/>
      <c r="BU78" s="578"/>
      <c r="BV78" s="578"/>
    </row>
    <row r="79" spans="1:74" x14ac:dyDescent="0.2">
      <c r="A79" s="576"/>
      <c r="B79" s="575"/>
      <c r="C79" s="578"/>
      <c r="D79" s="578"/>
      <c r="E79" s="578"/>
      <c r="F79" s="578"/>
      <c r="G79" s="578"/>
      <c r="H79" s="578"/>
      <c r="I79" s="578"/>
      <c r="J79" s="578"/>
      <c r="K79" s="578"/>
      <c r="L79" s="578"/>
      <c r="M79" s="578"/>
      <c r="N79" s="578"/>
      <c r="O79" s="578"/>
      <c r="P79" s="578"/>
      <c r="Q79" s="578"/>
      <c r="R79" s="578"/>
      <c r="S79" s="578"/>
      <c r="T79" s="578"/>
      <c r="U79" s="578"/>
      <c r="V79" s="578"/>
      <c r="W79" s="578"/>
      <c r="X79" s="578"/>
      <c r="Y79" s="578"/>
      <c r="Z79" s="578"/>
      <c r="AA79" s="578"/>
      <c r="AB79" s="578"/>
      <c r="AC79" s="578"/>
      <c r="AD79" s="578"/>
      <c r="AE79" s="578"/>
      <c r="AF79" s="578"/>
      <c r="AG79" s="578"/>
      <c r="AH79" s="578"/>
      <c r="AI79" s="578"/>
      <c r="AJ79" s="578"/>
      <c r="AK79" s="578"/>
      <c r="AL79" s="578"/>
      <c r="AM79" s="578"/>
      <c r="AN79" s="578"/>
      <c r="AO79" s="578"/>
      <c r="AP79" s="578"/>
      <c r="AQ79" s="578"/>
      <c r="AR79" s="578"/>
      <c r="AS79" s="578"/>
      <c r="AT79" s="578"/>
      <c r="AU79" s="578"/>
      <c r="AV79" s="578"/>
      <c r="AW79" s="578"/>
      <c r="AX79" s="578"/>
      <c r="AY79" s="578"/>
      <c r="AZ79" s="578"/>
      <c r="BA79" s="578"/>
      <c r="BB79" s="578"/>
      <c r="BC79" s="578"/>
      <c r="BD79" s="704"/>
      <c r="BE79" s="704"/>
      <c r="BF79" s="704"/>
      <c r="BG79" s="578"/>
      <c r="BH79" s="578"/>
      <c r="BI79" s="578"/>
      <c r="BJ79" s="578"/>
      <c r="BK79" s="578"/>
      <c r="BL79" s="578"/>
      <c r="BM79" s="578"/>
      <c r="BN79" s="578"/>
      <c r="BO79" s="578"/>
      <c r="BP79" s="578"/>
      <c r="BQ79" s="578"/>
      <c r="BR79" s="578"/>
      <c r="BS79" s="578"/>
      <c r="BT79" s="578"/>
      <c r="BU79" s="578"/>
      <c r="BV79" s="578"/>
    </row>
    <row r="80" spans="1:74" x14ac:dyDescent="0.2">
      <c r="B80" s="577"/>
      <c r="C80" s="578"/>
      <c r="D80" s="578"/>
      <c r="E80" s="578"/>
      <c r="F80" s="578"/>
      <c r="G80" s="578"/>
      <c r="H80" s="578"/>
      <c r="I80" s="578"/>
      <c r="J80" s="578"/>
      <c r="K80" s="578"/>
      <c r="L80" s="578"/>
      <c r="M80" s="578"/>
      <c r="N80" s="578"/>
      <c r="O80" s="578"/>
      <c r="P80" s="578"/>
      <c r="Q80" s="578"/>
      <c r="R80" s="578"/>
      <c r="S80" s="578"/>
      <c r="T80" s="578"/>
      <c r="U80" s="578"/>
      <c r="V80" s="578"/>
      <c r="W80" s="578"/>
      <c r="X80" s="578"/>
      <c r="Y80" s="578"/>
      <c r="Z80" s="578"/>
      <c r="AA80" s="578"/>
      <c r="AB80" s="578"/>
      <c r="AC80" s="578"/>
      <c r="AD80" s="578"/>
      <c r="AE80" s="578"/>
      <c r="AF80" s="578"/>
      <c r="AG80" s="578"/>
      <c r="AH80" s="578"/>
      <c r="AI80" s="578"/>
      <c r="AJ80" s="578"/>
      <c r="AK80" s="578"/>
      <c r="AL80" s="578"/>
      <c r="AM80" s="578"/>
      <c r="AN80" s="578"/>
      <c r="AO80" s="578"/>
      <c r="AP80" s="578"/>
      <c r="AQ80" s="578"/>
      <c r="AR80" s="578"/>
      <c r="AS80" s="578"/>
      <c r="AT80" s="578"/>
      <c r="AU80" s="578"/>
      <c r="AV80" s="578"/>
      <c r="AW80" s="578"/>
      <c r="AX80" s="578"/>
      <c r="AY80" s="578"/>
      <c r="AZ80" s="578"/>
      <c r="BA80" s="578"/>
      <c r="BB80" s="578"/>
      <c r="BC80" s="578"/>
      <c r="BD80" s="704"/>
      <c r="BE80" s="704"/>
      <c r="BF80" s="704"/>
      <c r="BG80" s="578"/>
      <c r="BH80" s="578"/>
      <c r="BI80" s="578"/>
      <c r="BJ80" s="578"/>
      <c r="BK80" s="578"/>
      <c r="BL80" s="578"/>
      <c r="BM80" s="578"/>
      <c r="BN80" s="578"/>
      <c r="BO80" s="578"/>
      <c r="BP80" s="578"/>
      <c r="BQ80" s="578"/>
      <c r="BR80" s="578"/>
      <c r="BS80" s="578"/>
      <c r="BT80" s="578"/>
      <c r="BU80" s="578"/>
      <c r="BV80" s="578"/>
    </row>
    <row r="81" spans="1:74" x14ac:dyDescent="0.2">
      <c r="B81" s="575"/>
      <c r="C81" s="578"/>
      <c r="D81" s="578"/>
      <c r="E81" s="578"/>
      <c r="F81" s="578"/>
      <c r="G81" s="578"/>
      <c r="H81" s="578"/>
      <c r="I81" s="578"/>
      <c r="J81" s="578"/>
      <c r="K81" s="578"/>
      <c r="L81" s="578"/>
      <c r="M81" s="578"/>
      <c r="N81" s="578"/>
      <c r="O81" s="578"/>
      <c r="P81" s="578"/>
      <c r="Q81" s="578"/>
      <c r="R81" s="578"/>
      <c r="S81" s="578"/>
      <c r="T81" s="578"/>
      <c r="U81" s="578"/>
      <c r="V81" s="578"/>
      <c r="W81" s="578"/>
      <c r="X81" s="578"/>
      <c r="Y81" s="578"/>
      <c r="Z81" s="578"/>
      <c r="AA81" s="578"/>
      <c r="AB81" s="578"/>
      <c r="AC81" s="578"/>
      <c r="AD81" s="578"/>
      <c r="AE81" s="578"/>
      <c r="AF81" s="578"/>
      <c r="AG81" s="578"/>
      <c r="AH81" s="578"/>
      <c r="AI81" s="578"/>
      <c r="AJ81" s="578"/>
      <c r="AK81" s="578"/>
      <c r="AL81" s="578"/>
      <c r="AM81" s="578"/>
      <c r="AN81" s="578"/>
      <c r="AO81" s="578"/>
      <c r="AP81" s="578"/>
      <c r="AQ81" s="578"/>
      <c r="AR81" s="578"/>
      <c r="AS81" s="578"/>
      <c r="AT81" s="578"/>
      <c r="AU81" s="578"/>
      <c r="AV81" s="578"/>
      <c r="AW81" s="578"/>
      <c r="AX81" s="578"/>
      <c r="AY81" s="578"/>
      <c r="AZ81" s="578"/>
      <c r="BA81" s="578"/>
      <c r="BB81" s="578"/>
      <c r="BC81" s="578"/>
      <c r="BD81" s="704"/>
      <c r="BE81" s="704"/>
      <c r="BF81" s="704"/>
      <c r="BG81" s="578"/>
      <c r="BH81" s="578"/>
      <c r="BI81" s="578"/>
      <c r="BJ81" s="578"/>
      <c r="BK81" s="578"/>
      <c r="BL81" s="578"/>
      <c r="BM81" s="578"/>
      <c r="BN81" s="578"/>
      <c r="BO81" s="578"/>
      <c r="BP81" s="578"/>
      <c r="BQ81" s="578"/>
      <c r="BR81" s="578"/>
      <c r="BS81" s="578"/>
      <c r="BT81" s="578"/>
      <c r="BU81" s="578"/>
      <c r="BV81" s="578"/>
    </row>
    <row r="82" spans="1:74" x14ac:dyDescent="0.2">
      <c r="A82" s="576"/>
      <c r="B82" s="575"/>
      <c r="C82" s="578"/>
      <c r="D82" s="578"/>
      <c r="E82" s="578"/>
      <c r="F82" s="578"/>
      <c r="G82" s="578"/>
      <c r="H82" s="578"/>
      <c r="I82" s="578"/>
      <c r="J82" s="578"/>
      <c r="K82" s="578"/>
      <c r="L82" s="578"/>
      <c r="M82" s="578"/>
      <c r="N82" s="578"/>
      <c r="O82" s="578"/>
      <c r="P82" s="578"/>
      <c r="Q82" s="578"/>
      <c r="R82" s="578"/>
      <c r="S82" s="578"/>
      <c r="T82" s="578"/>
      <c r="U82" s="578"/>
      <c r="V82" s="578"/>
      <c r="W82" s="578"/>
      <c r="X82" s="578"/>
      <c r="Y82" s="578"/>
      <c r="Z82" s="578"/>
      <c r="AA82" s="578"/>
      <c r="AB82" s="578"/>
      <c r="AC82" s="578"/>
      <c r="AD82" s="578"/>
      <c r="AE82" s="578"/>
      <c r="AF82" s="578"/>
      <c r="AG82" s="578"/>
      <c r="AH82" s="578"/>
      <c r="AI82" s="578"/>
      <c r="AJ82" s="578"/>
      <c r="AK82" s="578"/>
      <c r="AL82" s="578"/>
      <c r="AM82" s="578"/>
      <c r="AN82" s="578"/>
      <c r="AO82" s="578"/>
      <c r="AP82" s="578"/>
      <c r="AQ82" s="578"/>
      <c r="AR82" s="578"/>
      <c r="AS82" s="578"/>
      <c r="AT82" s="578"/>
      <c r="AU82" s="578"/>
      <c r="AV82" s="578"/>
      <c r="AW82" s="578"/>
      <c r="AX82" s="578"/>
      <c r="AY82" s="578"/>
      <c r="AZ82" s="578"/>
      <c r="BA82" s="578"/>
      <c r="BB82" s="578"/>
      <c r="BC82" s="578"/>
      <c r="BD82" s="704"/>
      <c r="BE82" s="704"/>
      <c r="BF82" s="704"/>
      <c r="BG82" s="578"/>
      <c r="BH82" s="578"/>
      <c r="BI82" s="578"/>
      <c r="BJ82" s="578"/>
      <c r="BK82" s="578"/>
      <c r="BL82" s="578"/>
      <c r="BM82" s="578"/>
      <c r="BN82" s="578"/>
      <c r="BO82" s="578"/>
      <c r="BP82" s="578"/>
      <c r="BQ82" s="578"/>
      <c r="BR82" s="578"/>
      <c r="BS82" s="578"/>
      <c r="BT82" s="578"/>
      <c r="BU82" s="578"/>
      <c r="BV82" s="578"/>
    </row>
    <row r="84" spans="1:74" x14ac:dyDescent="0.2">
      <c r="B84" s="577"/>
      <c r="C84" s="578"/>
      <c r="D84" s="578"/>
      <c r="E84" s="578"/>
      <c r="F84" s="578"/>
      <c r="G84" s="578"/>
      <c r="H84" s="578"/>
      <c r="I84" s="578"/>
      <c r="J84" s="578"/>
      <c r="K84" s="578"/>
      <c r="L84" s="578"/>
      <c r="M84" s="578"/>
      <c r="N84" s="578"/>
      <c r="O84" s="578"/>
      <c r="P84" s="578"/>
      <c r="Q84" s="578"/>
      <c r="R84" s="578"/>
      <c r="S84" s="578"/>
      <c r="T84" s="578"/>
      <c r="U84" s="578"/>
      <c r="V84" s="578"/>
      <c r="W84" s="578"/>
      <c r="X84" s="578"/>
      <c r="Y84" s="578"/>
      <c r="Z84" s="578"/>
      <c r="AA84" s="578"/>
      <c r="AB84" s="578"/>
      <c r="AC84" s="578"/>
      <c r="AD84" s="578"/>
      <c r="AE84" s="578"/>
      <c r="AF84" s="578"/>
      <c r="AG84" s="578"/>
      <c r="AH84" s="578"/>
      <c r="AI84" s="578"/>
      <c r="AJ84" s="578"/>
      <c r="AK84" s="578"/>
      <c r="AL84" s="578"/>
      <c r="AM84" s="578"/>
      <c r="AN84" s="578"/>
      <c r="AO84" s="578"/>
      <c r="AP84" s="578"/>
      <c r="AQ84" s="578"/>
      <c r="AR84" s="578"/>
      <c r="AS84" s="578"/>
      <c r="AT84" s="578"/>
      <c r="AU84" s="578"/>
      <c r="AV84" s="578"/>
      <c r="AW84" s="578"/>
      <c r="AX84" s="578"/>
      <c r="AY84" s="578"/>
      <c r="AZ84" s="578"/>
      <c r="BA84" s="578"/>
      <c r="BB84" s="578"/>
      <c r="BC84" s="578"/>
      <c r="BD84" s="704"/>
      <c r="BE84" s="704"/>
      <c r="BF84" s="704"/>
      <c r="BG84" s="578"/>
      <c r="BH84" s="578"/>
      <c r="BI84" s="578"/>
      <c r="BJ84" s="578"/>
      <c r="BK84" s="578"/>
      <c r="BL84" s="578"/>
      <c r="BM84" s="578"/>
      <c r="BN84" s="578"/>
      <c r="BO84" s="578"/>
      <c r="BP84" s="578"/>
      <c r="BQ84" s="578"/>
      <c r="BR84" s="578"/>
      <c r="BS84" s="578"/>
      <c r="BT84" s="578"/>
      <c r="BU84" s="578"/>
      <c r="BV84" s="578"/>
    </row>
    <row r="85" spans="1:74" x14ac:dyDescent="0.2">
      <c r="B85" s="575"/>
      <c r="C85" s="578"/>
      <c r="D85" s="578"/>
      <c r="E85" s="578"/>
      <c r="F85" s="578"/>
      <c r="G85" s="578"/>
      <c r="H85" s="578"/>
      <c r="I85" s="578"/>
      <c r="J85" s="578"/>
      <c r="K85" s="578"/>
      <c r="L85" s="578"/>
      <c r="M85" s="578"/>
      <c r="N85" s="578"/>
      <c r="O85" s="578"/>
      <c r="P85" s="578"/>
      <c r="Q85" s="578"/>
      <c r="R85" s="578"/>
      <c r="S85" s="578"/>
      <c r="T85" s="578"/>
      <c r="U85" s="578"/>
      <c r="V85" s="578"/>
      <c r="W85" s="578"/>
      <c r="X85" s="578"/>
      <c r="Y85" s="578"/>
      <c r="Z85" s="578"/>
      <c r="AA85" s="578"/>
      <c r="AB85" s="578"/>
      <c r="AC85" s="578"/>
      <c r="AD85" s="578"/>
      <c r="AE85" s="578"/>
      <c r="AF85" s="578"/>
      <c r="AG85" s="578"/>
      <c r="AH85" s="578"/>
      <c r="AI85" s="578"/>
      <c r="AJ85" s="578"/>
      <c r="AK85" s="578"/>
      <c r="AL85" s="578"/>
      <c r="AM85" s="578"/>
      <c r="AN85" s="578"/>
      <c r="AO85" s="578"/>
      <c r="AP85" s="578"/>
      <c r="AQ85" s="578"/>
      <c r="AR85" s="578"/>
      <c r="AS85" s="578"/>
      <c r="AT85" s="578"/>
      <c r="AU85" s="578"/>
      <c r="AV85" s="578"/>
      <c r="AW85" s="578"/>
      <c r="AX85" s="578"/>
      <c r="AY85" s="578"/>
      <c r="AZ85" s="578"/>
      <c r="BA85" s="578"/>
      <c r="BB85" s="578"/>
      <c r="BC85" s="578"/>
      <c r="BD85" s="704"/>
      <c r="BE85" s="704"/>
      <c r="BF85" s="704"/>
      <c r="BG85" s="578"/>
      <c r="BH85" s="578"/>
      <c r="BI85" s="578"/>
      <c r="BJ85" s="578"/>
      <c r="BK85" s="578"/>
      <c r="BL85" s="578"/>
      <c r="BM85" s="578"/>
      <c r="BN85" s="578"/>
      <c r="BO85" s="578"/>
      <c r="BP85" s="578"/>
      <c r="BQ85" s="578"/>
      <c r="BR85" s="578"/>
      <c r="BS85" s="578"/>
      <c r="BT85" s="578"/>
      <c r="BU85" s="578"/>
      <c r="BV85" s="578"/>
    </row>
    <row r="86" spans="1:74" x14ac:dyDescent="0.2">
      <c r="A86" s="576"/>
      <c r="B86" s="575"/>
      <c r="C86" s="578"/>
      <c r="D86" s="578"/>
      <c r="E86" s="578"/>
      <c r="F86" s="578"/>
      <c r="G86" s="578"/>
      <c r="H86" s="578"/>
      <c r="I86" s="578"/>
      <c r="J86" s="578"/>
      <c r="K86" s="578"/>
      <c r="L86" s="578"/>
      <c r="M86" s="578"/>
      <c r="N86" s="578"/>
      <c r="O86" s="578"/>
      <c r="P86" s="578"/>
      <c r="Q86" s="578"/>
      <c r="R86" s="578"/>
      <c r="S86" s="578"/>
      <c r="T86" s="578"/>
      <c r="U86" s="578"/>
      <c r="V86" s="578"/>
      <c r="W86" s="578"/>
      <c r="X86" s="578"/>
      <c r="Y86" s="578"/>
      <c r="Z86" s="578"/>
      <c r="AA86" s="578"/>
      <c r="AB86" s="578"/>
      <c r="AC86" s="578"/>
      <c r="AD86" s="578"/>
      <c r="AE86" s="578"/>
      <c r="AF86" s="578"/>
      <c r="AG86" s="578"/>
      <c r="AH86" s="578"/>
      <c r="AI86" s="578"/>
      <c r="AJ86" s="578"/>
      <c r="AK86" s="578"/>
      <c r="AL86" s="578"/>
      <c r="AM86" s="578"/>
      <c r="AN86" s="578"/>
      <c r="AO86" s="578"/>
      <c r="AP86" s="578"/>
      <c r="AQ86" s="578"/>
      <c r="AR86" s="578"/>
      <c r="AS86" s="578"/>
      <c r="AT86" s="578"/>
      <c r="AU86" s="578"/>
      <c r="AV86" s="578"/>
      <c r="AW86" s="578"/>
      <c r="AX86" s="578"/>
      <c r="AY86" s="578"/>
      <c r="AZ86" s="578"/>
      <c r="BA86" s="578"/>
      <c r="BB86" s="578"/>
      <c r="BC86" s="578"/>
      <c r="BD86" s="704"/>
      <c r="BE86" s="704"/>
      <c r="BF86" s="704"/>
      <c r="BG86" s="578"/>
      <c r="BH86" s="578"/>
      <c r="BI86" s="578"/>
      <c r="BJ86" s="578"/>
      <c r="BK86" s="578"/>
      <c r="BL86" s="578"/>
      <c r="BM86" s="578"/>
      <c r="BN86" s="578"/>
      <c r="BO86" s="578"/>
      <c r="BP86" s="578"/>
      <c r="BQ86" s="578"/>
      <c r="BR86" s="578"/>
      <c r="BS86" s="578"/>
      <c r="BT86" s="578"/>
      <c r="BU86" s="578"/>
      <c r="BV86" s="578"/>
    </row>
    <row r="88" spans="1:74" x14ac:dyDescent="0.2">
      <c r="B88" s="577"/>
      <c r="C88" s="579"/>
      <c r="D88" s="579"/>
      <c r="E88" s="579"/>
      <c r="F88" s="579"/>
      <c r="G88" s="579"/>
      <c r="H88" s="579"/>
      <c r="I88" s="579"/>
      <c r="J88" s="579"/>
      <c r="K88" s="579"/>
      <c r="L88" s="579"/>
      <c r="M88" s="579"/>
      <c r="N88" s="579"/>
      <c r="O88" s="579"/>
      <c r="P88" s="579"/>
      <c r="Q88" s="579"/>
      <c r="R88" s="579"/>
      <c r="S88" s="579"/>
      <c r="T88" s="579"/>
      <c r="U88" s="579"/>
      <c r="V88" s="579"/>
      <c r="W88" s="579"/>
      <c r="X88" s="579"/>
      <c r="Y88" s="579"/>
      <c r="Z88" s="579"/>
      <c r="AA88" s="579"/>
      <c r="AB88" s="579"/>
      <c r="AC88" s="579"/>
      <c r="AD88" s="579"/>
      <c r="AE88" s="579"/>
      <c r="AF88" s="579"/>
      <c r="AG88" s="579"/>
      <c r="AH88" s="579"/>
      <c r="AI88" s="579"/>
      <c r="AJ88" s="579"/>
      <c r="AK88" s="579"/>
      <c r="AL88" s="579"/>
      <c r="AM88" s="579"/>
      <c r="AN88" s="579"/>
      <c r="AO88" s="579"/>
      <c r="AP88" s="579"/>
      <c r="AQ88" s="579"/>
      <c r="AR88" s="579"/>
      <c r="AS88" s="579"/>
      <c r="AT88" s="579"/>
      <c r="AU88" s="579"/>
      <c r="AV88" s="579"/>
      <c r="AW88" s="579"/>
      <c r="AX88" s="579"/>
      <c r="AY88" s="579"/>
      <c r="AZ88" s="579"/>
      <c r="BA88" s="579"/>
      <c r="BB88" s="579"/>
      <c r="BC88" s="579"/>
      <c r="BD88" s="705"/>
      <c r="BE88" s="705"/>
      <c r="BF88" s="705"/>
      <c r="BG88" s="579"/>
      <c r="BH88" s="579"/>
      <c r="BI88" s="579"/>
      <c r="BJ88" s="579"/>
      <c r="BK88" s="579"/>
      <c r="BL88" s="579"/>
      <c r="BM88" s="579"/>
      <c r="BN88" s="579"/>
      <c r="BO88" s="579"/>
      <c r="BP88" s="579"/>
      <c r="BQ88" s="579"/>
      <c r="BR88" s="579"/>
      <c r="BS88" s="579"/>
      <c r="BT88" s="579"/>
      <c r="BU88" s="579"/>
      <c r="BV88" s="579"/>
    </row>
    <row r="89" spans="1:74" x14ac:dyDescent="0.2">
      <c r="B89" s="575"/>
      <c r="C89" s="579"/>
      <c r="D89" s="579"/>
      <c r="E89" s="579"/>
      <c r="F89" s="579"/>
      <c r="G89" s="579"/>
      <c r="H89" s="579"/>
      <c r="I89" s="579"/>
      <c r="J89" s="579"/>
      <c r="K89" s="579"/>
      <c r="L89" s="579"/>
      <c r="M89" s="579"/>
      <c r="N89" s="579"/>
      <c r="O89" s="579"/>
      <c r="P89" s="579"/>
      <c r="Q89" s="579"/>
      <c r="R89" s="579"/>
      <c r="S89" s="579"/>
      <c r="T89" s="579"/>
      <c r="U89" s="579"/>
      <c r="V89" s="579"/>
      <c r="W89" s="579"/>
      <c r="X89" s="579"/>
      <c r="Y89" s="579"/>
      <c r="Z89" s="579"/>
      <c r="AA89" s="579"/>
      <c r="AB89" s="579"/>
      <c r="AC89" s="579"/>
      <c r="AD89" s="579"/>
      <c r="AE89" s="579"/>
      <c r="AF89" s="579"/>
      <c r="AG89" s="579"/>
      <c r="AH89" s="579"/>
      <c r="AI89" s="579"/>
      <c r="AJ89" s="579"/>
      <c r="AK89" s="579"/>
      <c r="AL89" s="579"/>
      <c r="AM89" s="579"/>
      <c r="AN89" s="579"/>
      <c r="AO89" s="579"/>
      <c r="AP89" s="579"/>
      <c r="AQ89" s="579"/>
      <c r="AR89" s="579"/>
      <c r="AS89" s="579"/>
      <c r="AT89" s="579"/>
      <c r="AU89" s="579"/>
      <c r="AV89" s="579"/>
      <c r="AW89" s="579"/>
      <c r="AX89" s="579"/>
      <c r="AY89" s="579"/>
      <c r="AZ89" s="579"/>
      <c r="BA89" s="579"/>
      <c r="BB89" s="579"/>
      <c r="BC89" s="579"/>
      <c r="BD89" s="705"/>
      <c r="BE89" s="705"/>
      <c r="BF89" s="705"/>
      <c r="BG89" s="579"/>
      <c r="BH89" s="579"/>
      <c r="BI89" s="579"/>
      <c r="BJ89" s="579"/>
      <c r="BK89" s="579"/>
      <c r="BL89" s="579"/>
      <c r="BM89" s="579"/>
      <c r="BN89" s="579"/>
      <c r="BO89" s="579"/>
      <c r="BP89" s="579"/>
      <c r="BQ89" s="579"/>
      <c r="BR89" s="579"/>
      <c r="BS89" s="579"/>
      <c r="BT89" s="579"/>
      <c r="BU89" s="579"/>
      <c r="BV89" s="579"/>
    </row>
    <row r="90" spans="1:74" x14ac:dyDescent="0.2">
      <c r="A90" s="576"/>
      <c r="B90" s="575"/>
      <c r="C90" s="578"/>
      <c r="D90" s="578"/>
      <c r="E90" s="578"/>
      <c r="F90" s="578"/>
      <c r="G90" s="578"/>
      <c r="H90" s="578"/>
      <c r="I90" s="578"/>
      <c r="J90" s="578"/>
      <c r="K90" s="578"/>
      <c r="L90" s="578"/>
      <c r="M90" s="578"/>
      <c r="N90" s="578"/>
      <c r="O90" s="578"/>
      <c r="P90" s="578"/>
      <c r="Q90" s="578"/>
      <c r="R90" s="578"/>
      <c r="S90" s="578"/>
      <c r="T90" s="578"/>
      <c r="U90" s="578"/>
      <c r="V90" s="578"/>
      <c r="W90" s="578"/>
      <c r="X90" s="578"/>
      <c r="Y90" s="578"/>
      <c r="Z90" s="578"/>
      <c r="AA90" s="578"/>
      <c r="AB90" s="578"/>
      <c r="AC90" s="578"/>
      <c r="AD90" s="578"/>
      <c r="AE90" s="578"/>
      <c r="AF90" s="578"/>
      <c r="AG90" s="578"/>
      <c r="AH90" s="578"/>
      <c r="AI90" s="578"/>
      <c r="AJ90" s="578"/>
      <c r="AK90" s="578"/>
      <c r="AL90" s="578"/>
      <c r="AM90" s="578"/>
      <c r="AN90" s="578"/>
      <c r="AO90" s="578"/>
      <c r="AP90" s="578"/>
      <c r="AQ90" s="578"/>
      <c r="AR90" s="578"/>
      <c r="AS90" s="578"/>
      <c r="AT90" s="578"/>
      <c r="AU90" s="578"/>
      <c r="AV90" s="578"/>
      <c r="AW90" s="578"/>
      <c r="AX90" s="578"/>
      <c r="AY90" s="578"/>
      <c r="AZ90" s="578"/>
      <c r="BA90" s="578"/>
      <c r="BB90" s="578"/>
      <c r="BC90" s="578"/>
      <c r="BD90" s="704"/>
      <c r="BE90" s="704"/>
      <c r="BF90" s="704"/>
      <c r="BG90" s="578"/>
      <c r="BH90" s="578"/>
      <c r="BI90" s="578"/>
      <c r="BJ90" s="578"/>
      <c r="BK90" s="578"/>
      <c r="BL90" s="578"/>
      <c r="BM90" s="578"/>
      <c r="BN90" s="578"/>
      <c r="BO90" s="578"/>
      <c r="BP90" s="578"/>
      <c r="BQ90" s="578"/>
      <c r="BR90" s="578"/>
      <c r="BS90" s="578"/>
      <c r="BT90" s="578"/>
      <c r="BU90" s="578"/>
      <c r="BV90" s="578"/>
    </row>
    <row r="92" spans="1:74" x14ac:dyDescent="0.2">
      <c r="C92" s="580"/>
      <c r="D92" s="580"/>
      <c r="E92" s="580"/>
      <c r="F92" s="580"/>
      <c r="G92" s="580"/>
      <c r="H92" s="580"/>
      <c r="I92" s="580"/>
      <c r="J92" s="580"/>
      <c r="K92" s="580"/>
      <c r="L92" s="580"/>
      <c r="M92" s="580"/>
      <c r="N92" s="580"/>
      <c r="O92" s="580"/>
      <c r="P92" s="580"/>
      <c r="Q92" s="580"/>
      <c r="R92" s="580"/>
      <c r="S92" s="580"/>
      <c r="T92" s="580"/>
      <c r="U92" s="580"/>
      <c r="V92" s="580"/>
      <c r="W92" s="580"/>
      <c r="X92" s="580"/>
      <c r="Y92" s="580"/>
      <c r="Z92" s="580"/>
      <c r="AA92" s="580"/>
      <c r="AB92" s="580"/>
      <c r="AC92" s="580"/>
      <c r="AD92" s="580"/>
      <c r="AE92" s="580"/>
      <c r="AF92" s="580"/>
      <c r="AG92" s="580"/>
      <c r="AH92" s="580"/>
      <c r="AI92" s="580"/>
      <c r="AJ92" s="580"/>
      <c r="AK92" s="580"/>
      <c r="AL92" s="580"/>
      <c r="AM92" s="580"/>
      <c r="AN92" s="580"/>
      <c r="AO92" s="580"/>
      <c r="AP92" s="580"/>
      <c r="AQ92" s="580"/>
      <c r="AR92" s="580"/>
      <c r="AS92" s="580"/>
      <c r="AT92" s="580"/>
      <c r="AU92" s="580"/>
      <c r="AV92" s="580"/>
      <c r="AW92" s="580"/>
      <c r="AX92" s="580"/>
      <c r="AY92" s="580"/>
      <c r="AZ92" s="580"/>
      <c r="BA92" s="580"/>
      <c r="BB92" s="580"/>
      <c r="BC92" s="580"/>
      <c r="BD92" s="706"/>
      <c r="BE92" s="706"/>
      <c r="BF92" s="706"/>
      <c r="BG92" s="580"/>
      <c r="BH92" s="580"/>
      <c r="BI92" s="580"/>
      <c r="BJ92" s="580"/>
      <c r="BK92" s="580"/>
      <c r="BL92" s="580"/>
      <c r="BM92" s="580"/>
      <c r="BN92" s="580"/>
      <c r="BO92" s="580"/>
      <c r="BP92" s="580"/>
      <c r="BQ92" s="580"/>
      <c r="BR92" s="580"/>
      <c r="BS92" s="580"/>
      <c r="BT92" s="580"/>
      <c r="BU92" s="580"/>
      <c r="BV92" s="580"/>
    </row>
    <row r="93" spans="1:74" x14ac:dyDescent="0.2">
      <c r="C93" s="581"/>
      <c r="D93" s="581"/>
      <c r="E93" s="581"/>
      <c r="F93" s="581"/>
      <c r="G93" s="581"/>
      <c r="H93" s="581"/>
      <c r="I93" s="581"/>
      <c r="J93" s="581"/>
      <c r="K93" s="581"/>
      <c r="L93" s="581"/>
      <c r="M93" s="581"/>
      <c r="N93" s="581"/>
      <c r="O93" s="581"/>
      <c r="P93" s="581"/>
      <c r="Q93" s="581"/>
      <c r="R93" s="581"/>
      <c r="S93" s="581"/>
      <c r="T93" s="581"/>
      <c r="U93" s="581"/>
      <c r="V93" s="581"/>
      <c r="W93" s="581"/>
      <c r="X93" s="581"/>
      <c r="Y93" s="581"/>
      <c r="Z93" s="581"/>
      <c r="AA93" s="581"/>
      <c r="AB93" s="581"/>
      <c r="AC93" s="581"/>
      <c r="AD93" s="581"/>
      <c r="AE93" s="581"/>
      <c r="AF93" s="581"/>
      <c r="AG93" s="581"/>
      <c r="AH93" s="581"/>
      <c r="AI93" s="581"/>
      <c r="AJ93" s="581"/>
      <c r="AK93" s="581"/>
      <c r="AL93" s="581"/>
      <c r="AM93" s="581"/>
      <c r="AN93" s="581"/>
      <c r="AO93" s="581"/>
      <c r="AP93" s="581"/>
      <c r="AQ93" s="581"/>
      <c r="AR93" s="581"/>
      <c r="AS93" s="581"/>
      <c r="AT93" s="581"/>
      <c r="AU93" s="581"/>
      <c r="AV93" s="581"/>
      <c r="AW93" s="581"/>
      <c r="AX93" s="581"/>
      <c r="AY93" s="581"/>
      <c r="AZ93" s="581"/>
      <c r="BA93" s="581"/>
      <c r="BB93" s="581"/>
      <c r="BC93" s="581"/>
      <c r="BD93" s="707"/>
      <c r="BE93" s="707"/>
      <c r="BF93" s="707"/>
      <c r="BG93" s="581"/>
      <c r="BH93" s="581"/>
      <c r="BI93" s="581"/>
      <c r="BJ93" s="581"/>
      <c r="BK93" s="581"/>
      <c r="BL93" s="581"/>
      <c r="BM93" s="581"/>
      <c r="BN93" s="581"/>
      <c r="BO93" s="581"/>
      <c r="BP93" s="581"/>
      <c r="BQ93" s="581"/>
      <c r="BR93" s="581"/>
      <c r="BS93" s="581"/>
      <c r="BT93" s="581"/>
      <c r="BU93" s="581"/>
      <c r="BV93" s="581"/>
    </row>
    <row r="94" spans="1:74" x14ac:dyDescent="0.2">
      <c r="B94" s="575"/>
    </row>
  </sheetData>
  <mergeCells count="8">
    <mergeCell ref="B68:Q68"/>
    <mergeCell ref="BK3:BV3"/>
    <mergeCell ref="A1:A2"/>
    <mergeCell ref="C3:N3"/>
    <mergeCell ref="O3:Z3"/>
    <mergeCell ref="AA3:AL3"/>
    <mergeCell ref="AM3:AX3"/>
    <mergeCell ref="AY3:BJ3"/>
  </mergeCells>
  <phoneticPr fontId="0" type="noConversion"/>
  <conditionalFormatting sqref="C78:BV78 C82:BV82 C86:BV86 C90:BV90 C94:BV94 C74:BV7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43"/>
  <sheetViews>
    <sheetView showGridLines="0" workbookViewId="0">
      <pane xSplit="2" ySplit="4" topLeftCell="AW5" activePane="bottomRight" state="frozen"/>
      <selection activeCell="BF63" sqref="BF63"/>
      <selection pane="topRight" activeCell="BF63" sqref="BF63"/>
      <selection pane="bottomLeft" activeCell="BF63" sqref="BF63"/>
      <selection pane="bottomRight" activeCell="BH5" sqref="BH5:BH35"/>
    </sheetView>
  </sheetViews>
  <sheetFormatPr defaultColWidth="11" defaultRowHeight="11.25" x14ac:dyDescent="0.2"/>
  <cols>
    <col min="1" max="1" width="13.5703125" style="549" customWidth="1"/>
    <col min="2" max="2" width="24.42578125" style="549" customWidth="1"/>
    <col min="3" max="55" width="6.5703125" style="549" customWidth="1"/>
    <col min="56" max="58" width="6.5703125" style="708" customWidth="1"/>
    <col min="59" max="74" width="6.5703125" style="549" customWidth="1"/>
    <col min="75" max="249" width="11" style="549"/>
    <col min="250" max="250" width="1.5703125" style="549" customWidth="1"/>
    <col min="251" max="16384" width="11" style="549"/>
  </cols>
  <sheetData>
    <row r="1" spans="1:74" ht="12.75" customHeight="1" x14ac:dyDescent="0.2">
      <c r="A1" s="810" t="s">
        <v>997</v>
      </c>
      <c r="B1" s="547" t="s">
        <v>486</v>
      </c>
      <c r="C1" s="547"/>
      <c r="D1" s="547"/>
      <c r="E1" s="547"/>
      <c r="F1" s="547"/>
      <c r="G1" s="547"/>
      <c r="H1" s="547"/>
      <c r="I1" s="547"/>
      <c r="J1" s="547"/>
      <c r="K1" s="547"/>
      <c r="L1" s="547"/>
      <c r="M1" s="547"/>
      <c r="N1" s="547"/>
      <c r="O1" s="547"/>
      <c r="P1" s="547"/>
      <c r="Q1" s="547"/>
      <c r="R1" s="547"/>
      <c r="S1" s="547"/>
      <c r="T1" s="547"/>
      <c r="U1" s="547"/>
      <c r="V1" s="547"/>
      <c r="W1" s="547"/>
      <c r="X1" s="547"/>
      <c r="Y1" s="547"/>
      <c r="Z1" s="547"/>
      <c r="AA1" s="547"/>
      <c r="AB1" s="547"/>
      <c r="AC1" s="547"/>
      <c r="AD1" s="547"/>
      <c r="AE1" s="547"/>
      <c r="AF1" s="547"/>
      <c r="AG1" s="547"/>
      <c r="AH1" s="547"/>
      <c r="AI1" s="547"/>
      <c r="AJ1" s="547"/>
      <c r="AK1" s="547"/>
      <c r="AL1" s="547"/>
      <c r="AM1" s="547"/>
      <c r="AN1" s="547"/>
      <c r="AO1" s="547"/>
      <c r="AP1" s="547"/>
      <c r="AQ1" s="547"/>
      <c r="AR1" s="547"/>
      <c r="AS1" s="547"/>
      <c r="AT1" s="547"/>
      <c r="AU1" s="547"/>
      <c r="AV1" s="547"/>
      <c r="AW1" s="547"/>
      <c r="AX1" s="547"/>
      <c r="AY1" s="547"/>
      <c r="AZ1" s="547"/>
      <c r="BA1" s="547"/>
      <c r="BB1" s="547"/>
      <c r="BC1" s="547"/>
      <c r="BD1" s="547"/>
      <c r="BE1" s="547"/>
      <c r="BF1" s="547"/>
      <c r="BG1" s="547"/>
      <c r="BH1" s="547"/>
      <c r="BI1" s="547"/>
      <c r="BJ1" s="547"/>
      <c r="BK1" s="547"/>
      <c r="BL1" s="547"/>
      <c r="BM1" s="547"/>
      <c r="BN1" s="547"/>
      <c r="BO1" s="547"/>
      <c r="BP1" s="547"/>
      <c r="BQ1" s="547"/>
      <c r="BR1" s="547"/>
      <c r="BS1" s="547"/>
      <c r="BT1" s="547"/>
      <c r="BU1" s="547"/>
      <c r="BV1" s="547"/>
    </row>
    <row r="2" spans="1:74" ht="12.75" customHeight="1" x14ac:dyDescent="0.2">
      <c r="A2" s="811"/>
      <c r="B2" s="542" t="str">
        <f>"U.S. Energy Information Administration  |  Short-Term Energy Outlook  - "&amp;Dates!D1</f>
        <v>U.S. Energy Information Administration  |  Short-Term Energy Outlook  - November 2017</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699"/>
      <c r="BE2" s="699"/>
      <c r="BF2" s="699"/>
      <c r="BG2" s="550"/>
      <c r="BH2" s="550"/>
      <c r="BI2" s="550"/>
      <c r="BJ2" s="550"/>
      <c r="BK2" s="550"/>
      <c r="BL2" s="550"/>
      <c r="BM2" s="550"/>
      <c r="BN2" s="550"/>
      <c r="BO2" s="550"/>
      <c r="BP2" s="550"/>
      <c r="BQ2" s="550"/>
      <c r="BR2" s="550"/>
      <c r="BS2" s="550"/>
      <c r="BT2" s="550"/>
      <c r="BU2" s="550"/>
      <c r="BV2" s="550"/>
    </row>
    <row r="3" spans="1:74" ht="12.75" customHeight="1" x14ac:dyDescent="0.2">
      <c r="A3" s="582"/>
      <c r="B3" s="552"/>
      <c r="C3" s="815">
        <f>Dates!D3</f>
        <v>2013</v>
      </c>
      <c r="D3" s="816"/>
      <c r="E3" s="816"/>
      <c r="F3" s="816"/>
      <c r="G3" s="816"/>
      <c r="H3" s="816"/>
      <c r="I3" s="816"/>
      <c r="J3" s="816"/>
      <c r="K3" s="816"/>
      <c r="L3" s="816"/>
      <c r="M3" s="816"/>
      <c r="N3" s="864"/>
      <c r="O3" s="815">
        <f>C3+1</f>
        <v>2014</v>
      </c>
      <c r="P3" s="816"/>
      <c r="Q3" s="816"/>
      <c r="R3" s="816"/>
      <c r="S3" s="816"/>
      <c r="T3" s="816"/>
      <c r="U3" s="816"/>
      <c r="V3" s="816"/>
      <c r="W3" s="816"/>
      <c r="X3" s="816"/>
      <c r="Y3" s="816"/>
      <c r="Z3" s="864"/>
      <c r="AA3" s="815">
        <f>O3+1</f>
        <v>2015</v>
      </c>
      <c r="AB3" s="816"/>
      <c r="AC3" s="816"/>
      <c r="AD3" s="816"/>
      <c r="AE3" s="816"/>
      <c r="AF3" s="816"/>
      <c r="AG3" s="816"/>
      <c r="AH3" s="816"/>
      <c r="AI3" s="816"/>
      <c r="AJ3" s="816"/>
      <c r="AK3" s="816"/>
      <c r="AL3" s="864"/>
      <c r="AM3" s="815">
        <f>AA3+1</f>
        <v>2016</v>
      </c>
      <c r="AN3" s="816"/>
      <c r="AO3" s="816"/>
      <c r="AP3" s="816"/>
      <c r="AQ3" s="816"/>
      <c r="AR3" s="816"/>
      <c r="AS3" s="816"/>
      <c r="AT3" s="816"/>
      <c r="AU3" s="816"/>
      <c r="AV3" s="816"/>
      <c r="AW3" s="816"/>
      <c r="AX3" s="864"/>
      <c r="AY3" s="815">
        <f>AM3+1</f>
        <v>2017</v>
      </c>
      <c r="AZ3" s="816"/>
      <c r="BA3" s="816"/>
      <c r="BB3" s="816"/>
      <c r="BC3" s="816"/>
      <c r="BD3" s="816"/>
      <c r="BE3" s="816"/>
      <c r="BF3" s="816"/>
      <c r="BG3" s="816"/>
      <c r="BH3" s="816"/>
      <c r="BI3" s="816"/>
      <c r="BJ3" s="864"/>
      <c r="BK3" s="815">
        <f>AY3+1</f>
        <v>2018</v>
      </c>
      <c r="BL3" s="816"/>
      <c r="BM3" s="816"/>
      <c r="BN3" s="816"/>
      <c r="BO3" s="816"/>
      <c r="BP3" s="816"/>
      <c r="BQ3" s="816"/>
      <c r="BR3" s="816"/>
      <c r="BS3" s="816"/>
      <c r="BT3" s="816"/>
      <c r="BU3" s="816"/>
      <c r="BV3" s="864"/>
    </row>
    <row r="4" spans="1:74" ht="12.75" customHeight="1" x14ac:dyDescent="0.2">
      <c r="A4" s="582"/>
      <c r="B4" s="553"/>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A5" s="582"/>
      <c r="B5" s="129" t="s">
        <v>448</v>
      </c>
      <c r="C5" s="554"/>
      <c r="D5" s="554"/>
      <c r="E5" s="554"/>
      <c r="F5" s="554"/>
      <c r="G5" s="554"/>
      <c r="H5" s="554"/>
      <c r="I5" s="554"/>
      <c r="J5" s="554"/>
      <c r="K5" s="554"/>
      <c r="L5" s="554"/>
      <c r="M5" s="554"/>
      <c r="N5" s="554"/>
      <c r="O5" s="554"/>
      <c r="P5" s="554"/>
      <c r="Q5" s="554"/>
      <c r="R5" s="554"/>
      <c r="S5" s="554"/>
      <c r="T5" s="554"/>
      <c r="U5" s="554"/>
      <c r="V5" s="554"/>
      <c r="W5" s="554"/>
      <c r="X5" s="554"/>
      <c r="Y5" s="554"/>
      <c r="Z5" s="554"/>
      <c r="AA5" s="554"/>
      <c r="AB5" s="554"/>
      <c r="AC5" s="554"/>
      <c r="AD5" s="554"/>
      <c r="AE5" s="554"/>
      <c r="AF5" s="554"/>
      <c r="AG5" s="554"/>
      <c r="AH5" s="554"/>
      <c r="AI5" s="554"/>
      <c r="AJ5" s="554"/>
      <c r="AK5" s="554"/>
      <c r="AL5" s="554"/>
      <c r="AM5" s="554"/>
      <c r="AN5" s="554"/>
      <c r="AO5" s="554"/>
      <c r="AP5" s="554"/>
      <c r="AQ5" s="554"/>
      <c r="AR5" s="554"/>
      <c r="AS5" s="554"/>
      <c r="AT5" s="554"/>
      <c r="AU5" s="554"/>
      <c r="AV5" s="554"/>
      <c r="AW5" s="554"/>
      <c r="AX5" s="554"/>
      <c r="AY5" s="554"/>
      <c r="AZ5" s="554"/>
      <c r="BA5" s="554"/>
      <c r="BB5" s="554"/>
      <c r="BC5" s="554"/>
      <c r="BD5" s="709"/>
      <c r="BE5" s="709"/>
      <c r="BF5" s="709"/>
      <c r="BG5" s="709"/>
      <c r="BH5" s="709"/>
      <c r="BI5" s="554"/>
      <c r="BJ5" s="554"/>
      <c r="BK5" s="554"/>
      <c r="BL5" s="554"/>
      <c r="BM5" s="554"/>
      <c r="BN5" s="554"/>
      <c r="BO5" s="554"/>
      <c r="BP5" s="554"/>
      <c r="BQ5" s="554"/>
      <c r="BR5" s="554"/>
      <c r="BS5" s="554"/>
      <c r="BT5" s="554"/>
      <c r="BU5" s="554"/>
      <c r="BV5" s="554"/>
    </row>
    <row r="6" spans="1:74" ht="11.1" customHeight="1" x14ac:dyDescent="0.2">
      <c r="A6" s="582"/>
      <c r="B6" s="129" t="s">
        <v>449</v>
      </c>
      <c r="C6" s="583"/>
      <c r="D6" s="583"/>
      <c r="E6" s="583"/>
      <c r="F6" s="583"/>
      <c r="G6" s="583"/>
      <c r="H6" s="583"/>
      <c r="I6" s="583"/>
      <c r="J6" s="583"/>
      <c r="K6" s="583"/>
      <c r="L6" s="583"/>
      <c r="M6" s="583"/>
      <c r="N6" s="583"/>
      <c r="O6" s="583"/>
      <c r="P6" s="583"/>
      <c r="Q6" s="583"/>
      <c r="R6" s="583"/>
      <c r="S6" s="583"/>
      <c r="T6" s="583"/>
      <c r="U6" s="583"/>
      <c r="V6" s="583"/>
      <c r="W6" s="583"/>
      <c r="X6" s="583"/>
      <c r="Y6" s="583"/>
      <c r="Z6" s="583"/>
      <c r="AA6" s="583"/>
      <c r="AB6" s="583"/>
      <c r="AC6" s="583"/>
      <c r="AD6" s="583"/>
      <c r="AE6" s="583"/>
      <c r="AF6" s="583"/>
      <c r="AG6" s="583"/>
      <c r="AH6" s="583"/>
      <c r="AI6" s="583"/>
      <c r="AJ6" s="583"/>
      <c r="AK6" s="583"/>
      <c r="AL6" s="583"/>
      <c r="AM6" s="583"/>
      <c r="AN6" s="583"/>
      <c r="AO6" s="583"/>
      <c r="AP6" s="583"/>
      <c r="AQ6" s="583"/>
      <c r="AR6" s="583"/>
      <c r="AS6" s="583"/>
      <c r="AT6" s="583"/>
      <c r="AU6" s="583"/>
      <c r="AV6" s="583"/>
      <c r="AW6" s="583"/>
      <c r="AX6" s="583"/>
      <c r="AY6" s="583"/>
      <c r="AZ6" s="583"/>
      <c r="BA6" s="583"/>
      <c r="BB6" s="583"/>
      <c r="BC6" s="583"/>
      <c r="BD6" s="710"/>
      <c r="BE6" s="710"/>
      <c r="BF6" s="710"/>
      <c r="BG6" s="710"/>
      <c r="BH6" s="710"/>
      <c r="BI6" s="583"/>
      <c r="BJ6" s="583"/>
      <c r="BK6" s="583"/>
      <c r="BL6" s="583"/>
      <c r="BM6" s="583"/>
      <c r="BN6" s="583"/>
      <c r="BO6" s="583"/>
      <c r="BP6" s="583"/>
      <c r="BQ6" s="583"/>
      <c r="BR6" s="583"/>
      <c r="BS6" s="583"/>
      <c r="BT6" s="583"/>
      <c r="BU6" s="583"/>
      <c r="BV6" s="583"/>
    </row>
    <row r="7" spans="1:74" ht="11.1" customHeight="1" x14ac:dyDescent="0.2">
      <c r="A7" s="557" t="s">
        <v>450</v>
      </c>
      <c r="B7" s="558" t="s">
        <v>451</v>
      </c>
      <c r="C7" s="275">
        <v>2420.9345474000002</v>
      </c>
      <c r="D7" s="275">
        <v>2397.4732810999999</v>
      </c>
      <c r="E7" s="275">
        <v>2273.1826181000001</v>
      </c>
      <c r="F7" s="275">
        <v>2026.8907939999999</v>
      </c>
      <c r="G7" s="275">
        <v>2086.7179031999999</v>
      </c>
      <c r="H7" s="275">
        <v>2501.7890467000002</v>
      </c>
      <c r="I7" s="275">
        <v>2684.2899161</v>
      </c>
      <c r="J7" s="275">
        <v>2644.1831741999999</v>
      </c>
      <c r="K7" s="275">
        <v>2424.1055003000001</v>
      </c>
      <c r="L7" s="275">
        <v>2140.2663071000002</v>
      </c>
      <c r="M7" s="275">
        <v>2198.6433873000001</v>
      </c>
      <c r="N7" s="275">
        <v>2494.1697445</v>
      </c>
      <c r="O7" s="275">
        <v>2698.2881326000002</v>
      </c>
      <c r="P7" s="275">
        <v>2720.0104471</v>
      </c>
      <c r="Q7" s="275">
        <v>2326.5835197000001</v>
      </c>
      <c r="R7" s="275">
        <v>1935.4861203</v>
      </c>
      <c r="S7" s="275">
        <v>2065.5763735</v>
      </c>
      <c r="T7" s="275">
        <v>2477.6041660000001</v>
      </c>
      <c r="U7" s="275">
        <v>2628.8754852000002</v>
      </c>
      <c r="V7" s="275">
        <v>2615.2964164999999</v>
      </c>
      <c r="W7" s="275">
        <v>2304.2450263000001</v>
      </c>
      <c r="X7" s="275">
        <v>1971.8994226</v>
      </c>
      <c r="Y7" s="275">
        <v>2155.0435643000001</v>
      </c>
      <c r="Z7" s="275">
        <v>2187.0746076999999</v>
      </c>
      <c r="AA7" s="275">
        <v>2302.7021673999998</v>
      </c>
      <c r="AB7" s="275">
        <v>2397.7039092999999</v>
      </c>
      <c r="AC7" s="275">
        <v>1882.8129177000001</v>
      </c>
      <c r="AD7" s="275">
        <v>1618.1147352999999</v>
      </c>
      <c r="AE7" s="275">
        <v>1843.6400716000001</v>
      </c>
      <c r="AF7" s="275">
        <v>2299.389921</v>
      </c>
      <c r="AG7" s="275">
        <v>2469.9838141999999</v>
      </c>
      <c r="AH7" s="275">
        <v>2380.9780461</v>
      </c>
      <c r="AI7" s="275">
        <v>2160.7575732999999</v>
      </c>
      <c r="AJ7" s="275">
        <v>1730.9423577</v>
      </c>
      <c r="AK7" s="275">
        <v>1631.4290607</v>
      </c>
      <c r="AL7" s="275">
        <v>1620.1369632000001</v>
      </c>
      <c r="AM7" s="275">
        <v>2001.5556776999999</v>
      </c>
      <c r="AN7" s="275">
        <v>1743.6873399999999</v>
      </c>
      <c r="AO7" s="275">
        <v>1285.6991499999999</v>
      </c>
      <c r="AP7" s="275">
        <v>1299.6367399999999</v>
      </c>
      <c r="AQ7" s="275">
        <v>1452.7780458</v>
      </c>
      <c r="AR7" s="275">
        <v>2110.8805017</v>
      </c>
      <c r="AS7" s="275">
        <v>2394.8588593999998</v>
      </c>
      <c r="AT7" s="275">
        <v>2382.8430328999998</v>
      </c>
      <c r="AU7" s="275">
        <v>2080.9444087000002</v>
      </c>
      <c r="AV7" s="275">
        <v>1762.3917177000001</v>
      </c>
      <c r="AW7" s="275">
        <v>1604.197911</v>
      </c>
      <c r="AX7" s="275">
        <v>2093.0120664999999</v>
      </c>
      <c r="AY7" s="275">
        <v>2049.7340961</v>
      </c>
      <c r="AZ7" s="275">
        <v>1719.812645</v>
      </c>
      <c r="BA7" s="275">
        <v>1577.9120803000001</v>
      </c>
      <c r="BB7" s="275">
        <v>1481.8196207000001</v>
      </c>
      <c r="BC7" s="275">
        <v>1647.8187871</v>
      </c>
      <c r="BD7" s="275">
        <v>1973.542009</v>
      </c>
      <c r="BE7" s="275">
        <v>2262.8914694</v>
      </c>
      <c r="BF7" s="275">
        <v>2130.5498828999998</v>
      </c>
      <c r="BG7" s="275">
        <v>1899.37</v>
      </c>
      <c r="BH7" s="275">
        <v>1674.182</v>
      </c>
      <c r="BI7" s="338">
        <v>1755.961</v>
      </c>
      <c r="BJ7" s="338">
        <v>2025.3530000000001</v>
      </c>
      <c r="BK7" s="338">
        <v>2064.2049999999999</v>
      </c>
      <c r="BL7" s="338">
        <v>1988.1579999999999</v>
      </c>
      <c r="BM7" s="338">
        <v>1663.896</v>
      </c>
      <c r="BN7" s="338">
        <v>1488.385</v>
      </c>
      <c r="BO7" s="338">
        <v>1602.0229999999999</v>
      </c>
      <c r="BP7" s="338">
        <v>1916.3409999999999</v>
      </c>
      <c r="BQ7" s="338">
        <v>2219.451</v>
      </c>
      <c r="BR7" s="338">
        <v>2213.2379999999998</v>
      </c>
      <c r="BS7" s="338">
        <v>1880.999</v>
      </c>
      <c r="BT7" s="338">
        <v>1679.598</v>
      </c>
      <c r="BU7" s="338">
        <v>1671.796</v>
      </c>
      <c r="BV7" s="338">
        <v>2023.008</v>
      </c>
    </row>
    <row r="8" spans="1:74" ht="11.1" customHeight="1" x14ac:dyDescent="0.2">
      <c r="A8" s="557" t="s">
        <v>452</v>
      </c>
      <c r="B8" s="558" t="s">
        <v>453</v>
      </c>
      <c r="C8" s="275">
        <v>21504.852386999999</v>
      </c>
      <c r="D8" s="275">
        <v>21396.430070999999</v>
      </c>
      <c r="E8" s="275">
        <v>20559.653483999999</v>
      </c>
      <c r="F8" s="275">
        <v>19855.579699999998</v>
      </c>
      <c r="G8" s="275">
        <v>20848.265065</v>
      </c>
      <c r="H8" s="275">
        <v>25728.931333</v>
      </c>
      <c r="I8" s="275">
        <v>30617.451677000001</v>
      </c>
      <c r="J8" s="275">
        <v>30232.173547999999</v>
      </c>
      <c r="K8" s="275">
        <v>26153.951967000001</v>
      </c>
      <c r="L8" s="275">
        <v>21605.300451999999</v>
      </c>
      <c r="M8" s="275">
        <v>21129.486766999999</v>
      </c>
      <c r="N8" s="275">
        <v>22734.266774</v>
      </c>
      <c r="O8" s="275">
        <v>22408.42</v>
      </c>
      <c r="P8" s="275">
        <v>20707.831750000001</v>
      </c>
      <c r="Q8" s="275">
        <v>19067.760967999999</v>
      </c>
      <c r="R8" s="275">
        <v>19311.211733</v>
      </c>
      <c r="S8" s="275">
        <v>21941.698484</v>
      </c>
      <c r="T8" s="275">
        <v>25137.525900000001</v>
      </c>
      <c r="U8" s="275">
        <v>28413.048709999999</v>
      </c>
      <c r="V8" s="275">
        <v>30166.778483999999</v>
      </c>
      <c r="W8" s="275">
        <v>26865.334067</v>
      </c>
      <c r="X8" s="275">
        <v>23743.19671</v>
      </c>
      <c r="Y8" s="275">
        <v>21109.309099999999</v>
      </c>
      <c r="Z8" s="275">
        <v>21738.639644999999</v>
      </c>
      <c r="AA8" s="275">
        <v>24039.843903000001</v>
      </c>
      <c r="AB8" s="275">
        <v>24147.814643000002</v>
      </c>
      <c r="AC8" s="275">
        <v>23758.062387000002</v>
      </c>
      <c r="AD8" s="275">
        <v>23073.310167</v>
      </c>
      <c r="AE8" s="275">
        <v>24700.497644999999</v>
      </c>
      <c r="AF8" s="275">
        <v>30748.691632999999</v>
      </c>
      <c r="AG8" s="275">
        <v>34971.617386999998</v>
      </c>
      <c r="AH8" s="275">
        <v>34344.610968000001</v>
      </c>
      <c r="AI8" s="275">
        <v>31002.984967</v>
      </c>
      <c r="AJ8" s="275">
        <v>26608.977580999999</v>
      </c>
      <c r="AK8" s="275">
        <v>25577.865933000001</v>
      </c>
      <c r="AL8" s="275">
        <v>26039.330451999998</v>
      </c>
      <c r="AM8" s="275">
        <v>25919.222129000002</v>
      </c>
      <c r="AN8" s="275">
        <v>24722.034897000001</v>
      </c>
      <c r="AO8" s="275">
        <v>25002.930032</v>
      </c>
      <c r="AP8" s="275">
        <v>25125.829732999999</v>
      </c>
      <c r="AQ8" s="275">
        <v>27075.394226</v>
      </c>
      <c r="AR8" s="275">
        <v>33566.023433000002</v>
      </c>
      <c r="AS8" s="275">
        <v>38043.996032000003</v>
      </c>
      <c r="AT8" s="275">
        <v>38431.473742000002</v>
      </c>
      <c r="AU8" s="275">
        <v>31702.546867000001</v>
      </c>
      <c r="AV8" s="275">
        <v>25020.066709999999</v>
      </c>
      <c r="AW8" s="275">
        <v>23358.571367</v>
      </c>
      <c r="AX8" s="275">
        <v>22786.308419000001</v>
      </c>
      <c r="AY8" s="275">
        <v>21856.301194</v>
      </c>
      <c r="AZ8" s="275">
        <v>20883.751107</v>
      </c>
      <c r="BA8" s="275">
        <v>22610.253032000001</v>
      </c>
      <c r="BB8" s="275">
        <v>21602.1158</v>
      </c>
      <c r="BC8" s="275">
        <v>23614.326355000001</v>
      </c>
      <c r="BD8" s="275">
        <v>29024.244467</v>
      </c>
      <c r="BE8" s="275">
        <v>35171.248194</v>
      </c>
      <c r="BF8" s="275">
        <v>33712.935161000001</v>
      </c>
      <c r="BG8" s="275">
        <v>30105.16</v>
      </c>
      <c r="BH8" s="275">
        <v>25402.38</v>
      </c>
      <c r="BI8" s="338">
        <v>23273.58</v>
      </c>
      <c r="BJ8" s="338">
        <v>24363.5</v>
      </c>
      <c r="BK8" s="338">
        <v>24355.05</v>
      </c>
      <c r="BL8" s="338">
        <v>24501.45</v>
      </c>
      <c r="BM8" s="338">
        <v>23754.94</v>
      </c>
      <c r="BN8" s="338">
        <v>23701.05</v>
      </c>
      <c r="BO8" s="338">
        <v>26013.69</v>
      </c>
      <c r="BP8" s="338">
        <v>30893.27</v>
      </c>
      <c r="BQ8" s="338">
        <v>35216.33</v>
      </c>
      <c r="BR8" s="338">
        <v>34660.85</v>
      </c>
      <c r="BS8" s="338">
        <v>29749.48</v>
      </c>
      <c r="BT8" s="338">
        <v>25016.23</v>
      </c>
      <c r="BU8" s="338">
        <v>23616.83</v>
      </c>
      <c r="BV8" s="338">
        <v>24809.78</v>
      </c>
    </row>
    <row r="9" spans="1:74" ht="11.1" customHeight="1" x14ac:dyDescent="0.2">
      <c r="A9" s="559" t="s">
        <v>454</v>
      </c>
      <c r="B9" s="560" t="s">
        <v>455</v>
      </c>
      <c r="C9" s="275">
        <v>157.70154805999999</v>
      </c>
      <c r="D9" s="275">
        <v>123.55284964000001</v>
      </c>
      <c r="E9" s="275">
        <v>111.59124484</v>
      </c>
      <c r="F9" s="275">
        <v>113.22815633</v>
      </c>
      <c r="G9" s="275">
        <v>133.42868870999999</v>
      </c>
      <c r="H9" s="275">
        <v>136.01976467</v>
      </c>
      <c r="I9" s="275">
        <v>158.54096032000001</v>
      </c>
      <c r="J9" s="275">
        <v>136.54349128999999</v>
      </c>
      <c r="K9" s="275">
        <v>126.77231767000001</v>
      </c>
      <c r="L9" s="275">
        <v>116.25129645</v>
      </c>
      <c r="M9" s="275">
        <v>106.55799267</v>
      </c>
      <c r="N9" s="275">
        <v>139.38541000000001</v>
      </c>
      <c r="O9" s="275">
        <v>399.00363580999999</v>
      </c>
      <c r="P9" s="275">
        <v>175.84082857000001</v>
      </c>
      <c r="Q9" s="275">
        <v>179.95362065</v>
      </c>
      <c r="R9" s="275">
        <v>102.32739167</v>
      </c>
      <c r="S9" s="275">
        <v>116.58443032</v>
      </c>
      <c r="T9" s="275">
        <v>119.69013700000001</v>
      </c>
      <c r="U9" s="275">
        <v>116.79757935000001</v>
      </c>
      <c r="V9" s="275">
        <v>118.10366</v>
      </c>
      <c r="W9" s="275">
        <v>116.79433933</v>
      </c>
      <c r="X9" s="275">
        <v>87.144473226000002</v>
      </c>
      <c r="Y9" s="275">
        <v>104.046378</v>
      </c>
      <c r="Z9" s="275">
        <v>123.86983773999999</v>
      </c>
      <c r="AA9" s="275">
        <v>171.0009871</v>
      </c>
      <c r="AB9" s="275">
        <v>380.55934250000001</v>
      </c>
      <c r="AC9" s="275">
        <v>101.94681</v>
      </c>
      <c r="AD9" s="275">
        <v>100.67781232999999</v>
      </c>
      <c r="AE9" s="275">
        <v>109.47803097000001</v>
      </c>
      <c r="AF9" s="275">
        <v>109.23037866999999</v>
      </c>
      <c r="AG9" s="275">
        <v>130.29223225999999</v>
      </c>
      <c r="AH9" s="275">
        <v>120.64884355</v>
      </c>
      <c r="AI9" s="275">
        <v>117.92922566999999</v>
      </c>
      <c r="AJ9" s="275">
        <v>98.111478387000005</v>
      </c>
      <c r="AK9" s="275">
        <v>100.62484499999999</v>
      </c>
      <c r="AL9" s="275">
        <v>95.527302903000006</v>
      </c>
      <c r="AM9" s="275">
        <v>130.21707516000001</v>
      </c>
      <c r="AN9" s="275">
        <v>129.43371379000001</v>
      </c>
      <c r="AO9" s="275">
        <v>103.16915258</v>
      </c>
      <c r="AP9" s="275">
        <v>108.93095366999999</v>
      </c>
      <c r="AQ9" s="275">
        <v>110.33986613</v>
      </c>
      <c r="AR9" s="275">
        <v>116.26857099999999</v>
      </c>
      <c r="AS9" s="275">
        <v>136.12013580999999</v>
      </c>
      <c r="AT9" s="275">
        <v>138.84713452</v>
      </c>
      <c r="AU9" s="275">
        <v>114.99364</v>
      </c>
      <c r="AV9" s="275">
        <v>90.269521935</v>
      </c>
      <c r="AW9" s="275">
        <v>102.62392432999999</v>
      </c>
      <c r="AX9" s="275">
        <v>115.66770806</v>
      </c>
      <c r="AY9" s="275">
        <v>122.24500097000001</v>
      </c>
      <c r="AZ9" s="275">
        <v>103.2058925</v>
      </c>
      <c r="BA9" s="275">
        <v>97.850522902999998</v>
      </c>
      <c r="BB9" s="275">
        <v>75.315605667</v>
      </c>
      <c r="BC9" s="275">
        <v>106.56825548</v>
      </c>
      <c r="BD9" s="275">
        <v>112.94087467</v>
      </c>
      <c r="BE9" s="275">
        <v>112.66856839</v>
      </c>
      <c r="BF9" s="275">
        <v>99.459606452000003</v>
      </c>
      <c r="BG9" s="275">
        <v>105.0181</v>
      </c>
      <c r="BH9" s="275">
        <v>100.2452</v>
      </c>
      <c r="BI9" s="338">
        <v>95.897499999999994</v>
      </c>
      <c r="BJ9" s="338">
        <v>115.9486</v>
      </c>
      <c r="BK9" s="338">
        <v>149.52930000000001</v>
      </c>
      <c r="BL9" s="338">
        <v>125.6283</v>
      </c>
      <c r="BM9" s="338">
        <v>113.7377</v>
      </c>
      <c r="BN9" s="338">
        <v>105.8883</v>
      </c>
      <c r="BO9" s="338">
        <v>115.67870000000001</v>
      </c>
      <c r="BP9" s="338">
        <v>125.85209999999999</v>
      </c>
      <c r="BQ9" s="338">
        <v>137.21809999999999</v>
      </c>
      <c r="BR9" s="338">
        <v>132.40350000000001</v>
      </c>
      <c r="BS9" s="338">
        <v>116.6906</v>
      </c>
      <c r="BT9" s="338">
        <v>107.5292</v>
      </c>
      <c r="BU9" s="338">
        <v>100.941</v>
      </c>
      <c r="BV9" s="338">
        <v>124.15089999999999</v>
      </c>
    </row>
    <row r="10" spans="1:74" ht="11.1" customHeight="1" x14ac:dyDescent="0.2">
      <c r="A10" s="557" t="s">
        <v>456</v>
      </c>
      <c r="B10" s="558" t="s">
        <v>535</v>
      </c>
      <c r="C10" s="275">
        <v>49.951258064999998</v>
      </c>
      <c r="D10" s="275">
        <v>35.865749999999998</v>
      </c>
      <c r="E10" s="275">
        <v>27.084645161000001</v>
      </c>
      <c r="F10" s="275">
        <v>28.141066667</v>
      </c>
      <c r="G10" s="275">
        <v>26.727580645</v>
      </c>
      <c r="H10" s="275">
        <v>29.636533332999999</v>
      </c>
      <c r="I10" s="275">
        <v>42.469903226</v>
      </c>
      <c r="J10" s="275">
        <v>31.231064516</v>
      </c>
      <c r="K10" s="275">
        <v>27.123433333000001</v>
      </c>
      <c r="L10" s="275">
        <v>26.219387096999998</v>
      </c>
      <c r="M10" s="275">
        <v>25.037433332999999</v>
      </c>
      <c r="N10" s="275">
        <v>37.090258065</v>
      </c>
      <c r="O10" s="275">
        <v>137.98909677</v>
      </c>
      <c r="P10" s="275">
        <v>54.917749999999998</v>
      </c>
      <c r="Q10" s="275">
        <v>55.829774194000002</v>
      </c>
      <c r="R10" s="275">
        <v>26.690266667</v>
      </c>
      <c r="S10" s="275">
        <v>22.507161289999999</v>
      </c>
      <c r="T10" s="275">
        <v>25.413833332999999</v>
      </c>
      <c r="U10" s="275">
        <v>29.702645161</v>
      </c>
      <c r="V10" s="275">
        <v>30.764677419000002</v>
      </c>
      <c r="W10" s="275">
        <v>26.847799999999999</v>
      </c>
      <c r="X10" s="275">
        <v>24.277096774</v>
      </c>
      <c r="Y10" s="275">
        <v>24.464466667</v>
      </c>
      <c r="Z10" s="275">
        <v>23.554838709999999</v>
      </c>
      <c r="AA10" s="275">
        <v>55.421451613000002</v>
      </c>
      <c r="AB10" s="275">
        <v>146.50628570999999</v>
      </c>
      <c r="AC10" s="275">
        <v>25.964354838999999</v>
      </c>
      <c r="AD10" s="275">
        <v>25.394266667</v>
      </c>
      <c r="AE10" s="275">
        <v>23.039258064999999</v>
      </c>
      <c r="AF10" s="275">
        <v>27.447333333</v>
      </c>
      <c r="AG10" s="275">
        <v>35.198806451999999</v>
      </c>
      <c r="AH10" s="275">
        <v>30.996258064999999</v>
      </c>
      <c r="AI10" s="275">
        <v>27.673500000000001</v>
      </c>
      <c r="AJ10" s="275">
        <v>24.493258064999999</v>
      </c>
      <c r="AK10" s="275">
        <v>28.005800000000001</v>
      </c>
      <c r="AL10" s="275">
        <v>23.162967741999999</v>
      </c>
      <c r="AM10" s="275">
        <v>31.591935484</v>
      </c>
      <c r="AN10" s="275">
        <v>37.60662069</v>
      </c>
      <c r="AO10" s="275">
        <v>19.140580645</v>
      </c>
      <c r="AP10" s="275">
        <v>20.345099999999999</v>
      </c>
      <c r="AQ10" s="275">
        <v>21.210322581</v>
      </c>
      <c r="AR10" s="275">
        <v>25.723800000000001</v>
      </c>
      <c r="AS10" s="275">
        <v>40.495096773999997</v>
      </c>
      <c r="AT10" s="275">
        <v>38.565193548000003</v>
      </c>
      <c r="AU10" s="275">
        <v>26.023766667</v>
      </c>
      <c r="AV10" s="275">
        <v>27.298483870999998</v>
      </c>
      <c r="AW10" s="275">
        <v>21.6844</v>
      </c>
      <c r="AX10" s="275">
        <v>26.028032258</v>
      </c>
      <c r="AY10" s="275">
        <v>25.555967742</v>
      </c>
      <c r="AZ10" s="275">
        <v>24.134428571000001</v>
      </c>
      <c r="BA10" s="275">
        <v>22.549032258</v>
      </c>
      <c r="BB10" s="275">
        <v>21.675999999999998</v>
      </c>
      <c r="BC10" s="275">
        <v>24.687806452</v>
      </c>
      <c r="BD10" s="275">
        <v>27.518433333000001</v>
      </c>
      <c r="BE10" s="275">
        <v>24.150193548000001</v>
      </c>
      <c r="BF10" s="275">
        <v>27.150419355</v>
      </c>
      <c r="BG10" s="275">
        <v>25.101379999999999</v>
      </c>
      <c r="BH10" s="275">
        <v>24.489419999999999</v>
      </c>
      <c r="BI10" s="338">
        <v>23.087399999999999</v>
      </c>
      <c r="BJ10" s="338">
        <v>24.865189999999998</v>
      </c>
      <c r="BK10" s="338">
        <v>37.320120000000003</v>
      </c>
      <c r="BL10" s="338">
        <v>29.426110000000001</v>
      </c>
      <c r="BM10" s="338">
        <v>26.89161</v>
      </c>
      <c r="BN10" s="338">
        <v>25.183489999999999</v>
      </c>
      <c r="BO10" s="338">
        <v>27.222270000000002</v>
      </c>
      <c r="BP10" s="338">
        <v>30.837039999999998</v>
      </c>
      <c r="BQ10" s="338">
        <v>35.838419999999999</v>
      </c>
      <c r="BR10" s="338">
        <v>34.48489</v>
      </c>
      <c r="BS10" s="338">
        <v>28.467110000000002</v>
      </c>
      <c r="BT10" s="338">
        <v>27.874829999999999</v>
      </c>
      <c r="BU10" s="338">
        <v>25.579070000000002</v>
      </c>
      <c r="BV10" s="338">
        <v>29.176220000000001</v>
      </c>
    </row>
    <row r="11" spans="1:74" ht="11.1" customHeight="1" x14ac:dyDescent="0.2">
      <c r="A11" s="557" t="s">
        <v>457</v>
      </c>
      <c r="B11" s="558" t="s">
        <v>534</v>
      </c>
      <c r="C11" s="275">
        <v>35.937838710000001</v>
      </c>
      <c r="D11" s="275">
        <v>26.2135</v>
      </c>
      <c r="E11" s="275">
        <v>22.589677419000001</v>
      </c>
      <c r="F11" s="275">
        <v>24.129166667</v>
      </c>
      <c r="G11" s="275">
        <v>27.468806451999999</v>
      </c>
      <c r="H11" s="275">
        <v>23.672766667000001</v>
      </c>
      <c r="I11" s="275">
        <v>34.706806452000002</v>
      </c>
      <c r="J11" s="275">
        <v>21.809290322999999</v>
      </c>
      <c r="K11" s="275">
        <v>21.904033333000001</v>
      </c>
      <c r="L11" s="275">
        <v>21.332516128999998</v>
      </c>
      <c r="M11" s="275">
        <v>26.187233332999998</v>
      </c>
      <c r="N11" s="275">
        <v>35.279225805999999</v>
      </c>
      <c r="O11" s="275">
        <v>159.91938709999999</v>
      </c>
      <c r="P11" s="275">
        <v>49.296642857000002</v>
      </c>
      <c r="Q11" s="275">
        <v>47.757483870999998</v>
      </c>
      <c r="R11" s="275">
        <v>22.412400000000002</v>
      </c>
      <c r="S11" s="275">
        <v>27.104096773999999</v>
      </c>
      <c r="T11" s="275">
        <v>22.997533333</v>
      </c>
      <c r="U11" s="275">
        <v>21.708612902999999</v>
      </c>
      <c r="V11" s="275">
        <v>22.577096774000001</v>
      </c>
      <c r="W11" s="275">
        <v>23.949933333000001</v>
      </c>
      <c r="X11" s="275">
        <v>21.760774194</v>
      </c>
      <c r="Y11" s="275">
        <v>28.028533332999999</v>
      </c>
      <c r="Z11" s="275">
        <v>26.999419355000001</v>
      </c>
      <c r="AA11" s="275">
        <v>41.748612903000001</v>
      </c>
      <c r="AB11" s="275">
        <v>133.27092857</v>
      </c>
      <c r="AC11" s="275">
        <v>27.455032257999999</v>
      </c>
      <c r="AD11" s="275">
        <v>21.257966667000002</v>
      </c>
      <c r="AE11" s="275">
        <v>27.113258065</v>
      </c>
      <c r="AF11" s="275">
        <v>26.161366666999999</v>
      </c>
      <c r="AG11" s="275">
        <v>23.895774194000001</v>
      </c>
      <c r="AH11" s="275">
        <v>22.781612902999999</v>
      </c>
      <c r="AI11" s="275">
        <v>21.430900000000001</v>
      </c>
      <c r="AJ11" s="275">
        <v>20.515129032000001</v>
      </c>
      <c r="AK11" s="275">
        <v>26.791266666999999</v>
      </c>
      <c r="AL11" s="275">
        <v>24.784548387000001</v>
      </c>
      <c r="AM11" s="275">
        <v>38.402999999999999</v>
      </c>
      <c r="AN11" s="275">
        <v>28.859068965999999</v>
      </c>
      <c r="AO11" s="275">
        <v>21.284322581000001</v>
      </c>
      <c r="AP11" s="275">
        <v>20.579799999999999</v>
      </c>
      <c r="AQ11" s="275">
        <v>25.766999999999999</v>
      </c>
      <c r="AR11" s="275">
        <v>23.141333332999999</v>
      </c>
      <c r="AS11" s="275">
        <v>26.197645161000001</v>
      </c>
      <c r="AT11" s="275">
        <v>25.637096774</v>
      </c>
      <c r="AU11" s="275">
        <v>21.044266666999999</v>
      </c>
      <c r="AV11" s="275">
        <v>20.081612903</v>
      </c>
      <c r="AW11" s="275">
        <v>26.246099999999998</v>
      </c>
      <c r="AX11" s="275">
        <v>29.196290322999999</v>
      </c>
      <c r="AY11" s="275">
        <v>32.826548387000003</v>
      </c>
      <c r="AZ11" s="275">
        <v>27.846892857</v>
      </c>
      <c r="BA11" s="275">
        <v>27.193999999999999</v>
      </c>
      <c r="BB11" s="275">
        <v>24.273700000000002</v>
      </c>
      <c r="BC11" s="275">
        <v>26.607064516000001</v>
      </c>
      <c r="BD11" s="275">
        <v>23.079466666999998</v>
      </c>
      <c r="BE11" s="275">
        <v>22.761032258</v>
      </c>
      <c r="BF11" s="275">
        <v>22.029774194000002</v>
      </c>
      <c r="BG11" s="275">
        <v>21.292809999999999</v>
      </c>
      <c r="BH11" s="275">
        <v>22.037230000000001</v>
      </c>
      <c r="BI11" s="338">
        <v>21.12219</v>
      </c>
      <c r="BJ11" s="338">
        <v>27.112880000000001</v>
      </c>
      <c r="BK11" s="338">
        <v>37.588140000000003</v>
      </c>
      <c r="BL11" s="338">
        <v>28.393529999999998</v>
      </c>
      <c r="BM11" s="338">
        <v>23.445730000000001</v>
      </c>
      <c r="BN11" s="338">
        <v>21.9514</v>
      </c>
      <c r="BO11" s="338">
        <v>25.953130000000002</v>
      </c>
      <c r="BP11" s="338">
        <v>25.58982</v>
      </c>
      <c r="BQ11" s="338">
        <v>27.27403</v>
      </c>
      <c r="BR11" s="338">
        <v>26.356719999999999</v>
      </c>
      <c r="BS11" s="338">
        <v>20.20288</v>
      </c>
      <c r="BT11" s="338">
        <v>21.035019999999999</v>
      </c>
      <c r="BU11" s="338">
        <v>20.524940000000001</v>
      </c>
      <c r="BV11" s="338">
        <v>27.059889999999999</v>
      </c>
    </row>
    <row r="12" spans="1:74" ht="11.1" customHeight="1" x14ac:dyDescent="0.2">
      <c r="A12" s="557" t="s">
        <v>458</v>
      </c>
      <c r="B12" s="558" t="s">
        <v>459</v>
      </c>
      <c r="C12" s="275">
        <v>62.151995161000002</v>
      </c>
      <c r="D12" s="275">
        <v>56.040776786000002</v>
      </c>
      <c r="E12" s="275">
        <v>58.714887097000002</v>
      </c>
      <c r="F12" s="275">
        <v>57.070731666999997</v>
      </c>
      <c r="G12" s="275">
        <v>75.719395160999994</v>
      </c>
      <c r="H12" s="275">
        <v>79.389003333000005</v>
      </c>
      <c r="I12" s="275">
        <v>76.424974194000001</v>
      </c>
      <c r="J12" s="275">
        <v>79.254879032000005</v>
      </c>
      <c r="K12" s="275">
        <v>73.740266667</v>
      </c>
      <c r="L12" s="275">
        <v>65.237580644999994</v>
      </c>
      <c r="M12" s="275">
        <v>51.321621667000002</v>
      </c>
      <c r="N12" s="275">
        <v>61.445382258000002</v>
      </c>
      <c r="O12" s="275">
        <v>70.309082258000004</v>
      </c>
      <c r="P12" s="275">
        <v>64.514144642999995</v>
      </c>
      <c r="Q12" s="275">
        <v>67.839191935000002</v>
      </c>
      <c r="R12" s="275">
        <v>50.445751667000003</v>
      </c>
      <c r="S12" s="275">
        <v>63.447862903000001</v>
      </c>
      <c r="T12" s="275">
        <v>69.610191666999995</v>
      </c>
      <c r="U12" s="275">
        <v>62.094996774000002</v>
      </c>
      <c r="V12" s="275">
        <v>61.62865</v>
      </c>
      <c r="W12" s="275">
        <v>61.977393333000002</v>
      </c>
      <c r="X12" s="275">
        <v>37.142332258000003</v>
      </c>
      <c r="Y12" s="275">
        <v>48.022505000000002</v>
      </c>
      <c r="Z12" s="275">
        <v>68.363975805999999</v>
      </c>
      <c r="AA12" s="275">
        <v>64.770814516000002</v>
      </c>
      <c r="AB12" s="275">
        <v>73.818842857000007</v>
      </c>
      <c r="AC12" s="275">
        <v>44.354999999999997</v>
      </c>
      <c r="AD12" s="275">
        <v>49.948666666999998</v>
      </c>
      <c r="AE12" s="275">
        <v>54.721156452000002</v>
      </c>
      <c r="AF12" s="275">
        <v>51.055590000000002</v>
      </c>
      <c r="AG12" s="275">
        <v>65.945091934999994</v>
      </c>
      <c r="AH12" s="275">
        <v>62.560746774000002</v>
      </c>
      <c r="AI12" s="275">
        <v>62.718696667000003</v>
      </c>
      <c r="AJ12" s="275">
        <v>48.400869354999998</v>
      </c>
      <c r="AK12" s="275">
        <v>43.296146667000002</v>
      </c>
      <c r="AL12" s="275">
        <v>44.531874193999997</v>
      </c>
      <c r="AM12" s="275">
        <v>55.049974194000001</v>
      </c>
      <c r="AN12" s="275">
        <v>56.654106896999998</v>
      </c>
      <c r="AO12" s="275">
        <v>59.083041934999997</v>
      </c>
      <c r="AP12" s="275">
        <v>64.973860000000002</v>
      </c>
      <c r="AQ12" s="275">
        <v>59.865806452000001</v>
      </c>
      <c r="AR12" s="275">
        <v>63.704833333000003</v>
      </c>
      <c r="AS12" s="275">
        <v>64.983225805999993</v>
      </c>
      <c r="AT12" s="275">
        <v>68.046290322999994</v>
      </c>
      <c r="AU12" s="275">
        <v>63.912333332999999</v>
      </c>
      <c r="AV12" s="275">
        <v>39.748709677000001</v>
      </c>
      <c r="AW12" s="275">
        <v>50.631</v>
      </c>
      <c r="AX12" s="275">
        <v>54.403870968</v>
      </c>
      <c r="AY12" s="275">
        <v>58.325967742000003</v>
      </c>
      <c r="AZ12" s="275">
        <v>47.554821429</v>
      </c>
      <c r="BA12" s="275">
        <v>44.554354838999998</v>
      </c>
      <c r="BB12" s="275">
        <v>25.745333333000001</v>
      </c>
      <c r="BC12" s="275">
        <v>51.767580645000002</v>
      </c>
      <c r="BD12" s="275">
        <v>57.285833332999999</v>
      </c>
      <c r="BE12" s="275">
        <v>53.701612902999997</v>
      </c>
      <c r="BF12" s="275">
        <v>46.119193547999998</v>
      </c>
      <c r="BG12" s="275">
        <v>54.995579999999997</v>
      </c>
      <c r="BH12" s="275">
        <v>50.120649999999998</v>
      </c>
      <c r="BI12" s="338">
        <v>47.723849999999999</v>
      </c>
      <c r="BJ12" s="338">
        <v>58.123379999999997</v>
      </c>
      <c r="BK12" s="338">
        <v>65.856080000000006</v>
      </c>
      <c r="BL12" s="338">
        <v>61.75506</v>
      </c>
      <c r="BM12" s="338">
        <v>57.7682</v>
      </c>
      <c r="BN12" s="338">
        <v>54.833449999999999</v>
      </c>
      <c r="BO12" s="338">
        <v>58.21837</v>
      </c>
      <c r="BP12" s="338">
        <v>65.245490000000004</v>
      </c>
      <c r="BQ12" s="338">
        <v>69.036010000000005</v>
      </c>
      <c r="BR12" s="338">
        <v>66.467339999999993</v>
      </c>
      <c r="BS12" s="338">
        <v>63.78875</v>
      </c>
      <c r="BT12" s="338">
        <v>54.563470000000002</v>
      </c>
      <c r="BU12" s="338">
        <v>50.811410000000002</v>
      </c>
      <c r="BV12" s="338">
        <v>62.07996</v>
      </c>
    </row>
    <row r="13" spans="1:74" ht="11.1" customHeight="1" x14ac:dyDescent="0.2">
      <c r="A13" s="557" t="s">
        <v>460</v>
      </c>
      <c r="B13" s="558" t="s">
        <v>461</v>
      </c>
      <c r="C13" s="275">
        <v>9.6604561289999999</v>
      </c>
      <c r="D13" s="275">
        <v>5.4328228570999997</v>
      </c>
      <c r="E13" s="275">
        <v>3.2020351613</v>
      </c>
      <c r="F13" s="275">
        <v>3.8871913333000001</v>
      </c>
      <c r="G13" s="275">
        <v>3.5129064516000001</v>
      </c>
      <c r="H13" s="275">
        <v>3.3214613332999998</v>
      </c>
      <c r="I13" s="275">
        <v>4.9392764515999996</v>
      </c>
      <c r="J13" s="275">
        <v>4.2482574193999998</v>
      </c>
      <c r="K13" s="275">
        <v>4.0045843333000004</v>
      </c>
      <c r="L13" s="275">
        <v>3.4618125806000002</v>
      </c>
      <c r="M13" s="275">
        <v>4.0117043333</v>
      </c>
      <c r="N13" s="275">
        <v>5.5705438709999999</v>
      </c>
      <c r="O13" s="275">
        <v>30.786069677</v>
      </c>
      <c r="P13" s="275">
        <v>7.1122910713999996</v>
      </c>
      <c r="Q13" s="275">
        <v>8.5271706452</v>
      </c>
      <c r="R13" s="275">
        <v>2.7789733333000002</v>
      </c>
      <c r="S13" s="275">
        <v>3.5253093548000001</v>
      </c>
      <c r="T13" s="275">
        <v>1.6685786667</v>
      </c>
      <c r="U13" s="275">
        <v>3.2913245161</v>
      </c>
      <c r="V13" s="275">
        <v>3.1332358065000001</v>
      </c>
      <c r="W13" s="275">
        <v>4.0192126666999997</v>
      </c>
      <c r="X13" s="275">
        <v>3.96427</v>
      </c>
      <c r="Y13" s="275">
        <v>3.5308730000000002</v>
      </c>
      <c r="Z13" s="275">
        <v>4.9516038709999997</v>
      </c>
      <c r="AA13" s="275">
        <v>9.0601080644999996</v>
      </c>
      <c r="AB13" s="275">
        <v>26.963285357</v>
      </c>
      <c r="AC13" s="275">
        <v>4.1724229032000002</v>
      </c>
      <c r="AD13" s="275">
        <v>4.0769123333000001</v>
      </c>
      <c r="AE13" s="275">
        <v>4.6043583870999996</v>
      </c>
      <c r="AF13" s="275">
        <v>4.5660886666999998</v>
      </c>
      <c r="AG13" s="275">
        <v>5.2525596773999998</v>
      </c>
      <c r="AH13" s="275">
        <v>4.3102258065000001</v>
      </c>
      <c r="AI13" s="275">
        <v>6.1061290000000001</v>
      </c>
      <c r="AJ13" s="275">
        <v>4.7022219354999999</v>
      </c>
      <c r="AK13" s="275">
        <v>2.5316316667000001</v>
      </c>
      <c r="AL13" s="275">
        <v>3.0479125805999998</v>
      </c>
      <c r="AM13" s="275">
        <v>5.1721654838999997</v>
      </c>
      <c r="AN13" s="275">
        <v>6.3139172414000004</v>
      </c>
      <c r="AO13" s="275">
        <v>3.6612074194000002</v>
      </c>
      <c r="AP13" s="275">
        <v>3.0321936667</v>
      </c>
      <c r="AQ13" s="275">
        <v>3.4967370968</v>
      </c>
      <c r="AR13" s="275">
        <v>3.6986043333</v>
      </c>
      <c r="AS13" s="275">
        <v>4.4441680645000003</v>
      </c>
      <c r="AT13" s="275">
        <v>6.598553871</v>
      </c>
      <c r="AU13" s="275">
        <v>4.0132733332999999</v>
      </c>
      <c r="AV13" s="275">
        <v>3.1407154839000002</v>
      </c>
      <c r="AW13" s="275">
        <v>4.0624243333000001</v>
      </c>
      <c r="AX13" s="275">
        <v>6.0395145160999997</v>
      </c>
      <c r="AY13" s="275">
        <v>5.5365170967999999</v>
      </c>
      <c r="AZ13" s="275">
        <v>3.6697496428999998</v>
      </c>
      <c r="BA13" s="275">
        <v>3.5531358064999998</v>
      </c>
      <c r="BB13" s="275">
        <v>3.6205723333000002</v>
      </c>
      <c r="BC13" s="275">
        <v>3.5058038709999999</v>
      </c>
      <c r="BD13" s="275">
        <v>5.0571413332999997</v>
      </c>
      <c r="BE13" s="275">
        <v>12.055729677</v>
      </c>
      <c r="BF13" s="275">
        <v>4.1602193547999997</v>
      </c>
      <c r="BG13" s="275">
        <v>3.6282890000000001</v>
      </c>
      <c r="BH13" s="275">
        <v>3.597931</v>
      </c>
      <c r="BI13" s="338">
        <v>3.9640590000000002</v>
      </c>
      <c r="BJ13" s="338">
        <v>5.8471630000000001</v>
      </c>
      <c r="BK13" s="338">
        <v>8.7649139999999992</v>
      </c>
      <c r="BL13" s="338">
        <v>6.0535730000000001</v>
      </c>
      <c r="BM13" s="338">
        <v>5.6322039999999998</v>
      </c>
      <c r="BN13" s="338">
        <v>3.9200279999999998</v>
      </c>
      <c r="BO13" s="338">
        <v>4.2849370000000002</v>
      </c>
      <c r="BP13" s="338">
        <v>4.179786</v>
      </c>
      <c r="BQ13" s="338">
        <v>5.0696279999999998</v>
      </c>
      <c r="BR13" s="338">
        <v>5.0945229999999997</v>
      </c>
      <c r="BS13" s="338">
        <v>4.2318389999999999</v>
      </c>
      <c r="BT13" s="338">
        <v>4.0559070000000004</v>
      </c>
      <c r="BU13" s="338">
        <v>4.0255520000000002</v>
      </c>
      <c r="BV13" s="338">
        <v>5.8348719999999998</v>
      </c>
    </row>
    <row r="14" spans="1:74" ht="11.1" customHeight="1" x14ac:dyDescent="0.2">
      <c r="A14" s="582"/>
      <c r="B14" s="131" t="s">
        <v>462</v>
      </c>
      <c r="C14" s="251"/>
      <c r="D14" s="251"/>
      <c r="E14" s="251"/>
      <c r="F14" s="251"/>
      <c r="G14" s="251"/>
      <c r="H14" s="251"/>
      <c r="I14" s="251"/>
      <c r="J14" s="251"/>
      <c r="K14" s="251"/>
      <c r="L14" s="251"/>
      <c r="M14" s="251"/>
      <c r="N14" s="251"/>
      <c r="O14" s="251"/>
      <c r="P14" s="251"/>
      <c r="Q14" s="251"/>
      <c r="R14" s="251"/>
      <c r="S14" s="251"/>
      <c r="T14" s="251"/>
      <c r="U14" s="251"/>
      <c r="V14" s="251"/>
      <c r="W14" s="251"/>
      <c r="X14" s="251"/>
      <c r="Y14" s="251"/>
      <c r="Z14" s="251"/>
      <c r="AA14" s="251"/>
      <c r="AB14" s="251"/>
      <c r="AC14" s="251"/>
      <c r="AD14" s="251"/>
      <c r="AE14" s="251"/>
      <c r="AF14" s="251"/>
      <c r="AG14" s="251"/>
      <c r="AH14" s="251"/>
      <c r="AI14" s="251"/>
      <c r="AJ14" s="251"/>
      <c r="AK14" s="251"/>
      <c r="AL14" s="251"/>
      <c r="AM14" s="251"/>
      <c r="AN14" s="251"/>
      <c r="AO14" s="251"/>
      <c r="AP14" s="251"/>
      <c r="AQ14" s="251"/>
      <c r="AR14" s="251"/>
      <c r="AS14" s="251"/>
      <c r="AT14" s="251"/>
      <c r="AU14" s="251"/>
      <c r="AV14" s="251"/>
      <c r="AW14" s="251"/>
      <c r="AX14" s="251"/>
      <c r="AY14" s="251"/>
      <c r="AZ14" s="251"/>
      <c r="BA14" s="251"/>
      <c r="BB14" s="251"/>
      <c r="BC14" s="251"/>
      <c r="BD14" s="251"/>
      <c r="BE14" s="251"/>
      <c r="BF14" s="251"/>
      <c r="BG14" s="251"/>
      <c r="BH14" s="251"/>
      <c r="BI14" s="364"/>
      <c r="BJ14" s="364"/>
      <c r="BK14" s="364"/>
      <c r="BL14" s="364"/>
      <c r="BM14" s="364"/>
      <c r="BN14" s="364"/>
      <c r="BO14" s="364"/>
      <c r="BP14" s="364"/>
      <c r="BQ14" s="364"/>
      <c r="BR14" s="364"/>
      <c r="BS14" s="364"/>
      <c r="BT14" s="364"/>
      <c r="BU14" s="364"/>
      <c r="BV14" s="364"/>
    </row>
    <row r="15" spans="1:74" ht="11.1" customHeight="1" x14ac:dyDescent="0.2">
      <c r="A15" s="557" t="s">
        <v>463</v>
      </c>
      <c r="B15" s="558" t="s">
        <v>451</v>
      </c>
      <c r="C15" s="275">
        <v>149.37741935</v>
      </c>
      <c r="D15" s="275">
        <v>157.27939286</v>
      </c>
      <c r="E15" s="275">
        <v>146.61787097000001</v>
      </c>
      <c r="F15" s="275">
        <v>112.92606667</v>
      </c>
      <c r="G15" s="275">
        <v>125.11209676999999</v>
      </c>
      <c r="H15" s="275">
        <v>136.87950000000001</v>
      </c>
      <c r="I15" s="275">
        <v>164.12335483999999</v>
      </c>
      <c r="J15" s="275">
        <v>121.97183871</v>
      </c>
      <c r="K15" s="275">
        <v>113.57003333</v>
      </c>
      <c r="L15" s="275">
        <v>85.420612903000006</v>
      </c>
      <c r="M15" s="275">
        <v>99.036233332999998</v>
      </c>
      <c r="N15" s="275">
        <v>146.07183871000001</v>
      </c>
      <c r="O15" s="275">
        <v>162.32245161</v>
      </c>
      <c r="P15" s="275">
        <v>172.07892856999999</v>
      </c>
      <c r="Q15" s="275">
        <v>152.90312903</v>
      </c>
      <c r="R15" s="275">
        <v>121.12986667</v>
      </c>
      <c r="S15" s="275">
        <v>101.88435484</v>
      </c>
      <c r="T15" s="275">
        <v>123.74386667</v>
      </c>
      <c r="U15" s="275">
        <v>118.68467742</v>
      </c>
      <c r="V15" s="275">
        <v>103.68467742</v>
      </c>
      <c r="W15" s="275">
        <v>90.744900000000001</v>
      </c>
      <c r="X15" s="275">
        <v>75.703483871000003</v>
      </c>
      <c r="Y15" s="275">
        <v>110.81243333</v>
      </c>
      <c r="Z15" s="275">
        <v>107.63280645</v>
      </c>
      <c r="AA15" s="275">
        <v>138.92890323</v>
      </c>
      <c r="AB15" s="275">
        <v>154.09153570999999</v>
      </c>
      <c r="AC15" s="275">
        <v>108.93890322999999</v>
      </c>
      <c r="AD15" s="275">
        <v>70.664333333000002</v>
      </c>
      <c r="AE15" s="275">
        <v>87.640580645</v>
      </c>
      <c r="AF15" s="275">
        <v>87.712566667000004</v>
      </c>
      <c r="AG15" s="275">
        <v>94.115741935000003</v>
      </c>
      <c r="AH15" s="275">
        <v>99.860064515999994</v>
      </c>
      <c r="AI15" s="275">
        <v>92.724433332999993</v>
      </c>
      <c r="AJ15" s="275">
        <v>58.375290323000002</v>
      </c>
      <c r="AK15" s="275">
        <v>77.844533333000001</v>
      </c>
      <c r="AL15" s="275">
        <v>69.143516129000005</v>
      </c>
      <c r="AM15" s="275">
        <v>103.59693548</v>
      </c>
      <c r="AN15" s="275">
        <v>89.485586206999997</v>
      </c>
      <c r="AO15" s="275">
        <v>46.762354838999997</v>
      </c>
      <c r="AP15" s="275">
        <v>56.8459</v>
      </c>
      <c r="AQ15" s="275">
        <v>62.767419355000001</v>
      </c>
      <c r="AR15" s="275">
        <v>78.976333332999999</v>
      </c>
      <c r="AS15" s="275">
        <v>101.63003225999999</v>
      </c>
      <c r="AT15" s="275">
        <v>100.02554839</v>
      </c>
      <c r="AU15" s="275">
        <v>78.743466667000007</v>
      </c>
      <c r="AV15" s="275">
        <v>53.247064516000002</v>
      </c>
      <c r="AW15" s="275">
        <v>60.026299999999999</v>
      </c>
      <c r="AX15" s="275">
        <v>95.720806452000005</v>
      </c>
      <c r="AY15" s="275">
        <v>77.242612902999994</v>
      </c>
      <c r="AZ15" s="275">
        <v>68.371857143</v>
      </c>
      <c r="BA15" s="275">
        <v>75.875741934999994</v>
      </c>
      <c r="BB15" s="275">
        <v>51.834699999999998</v>
      </c>
      <c r="BC15" s="275">
        <v>61.166903226000002</v>
      </c>
      <c r="BD15" s="275">
        <v>68.248000000000005</v>
      </c>
      <c r="BE15" s="275">
        <v>77.162806451999998</v>
      </c>
      <c r="BF15" s="275">
        <v>65.159903225999997</v>
      </c>
      <c r="BG15" s="275">
        <v>85.344250000000002</v>
      </c>
      <c r="BH15" s="275">
        <v>60.189059999999998</v>
      </c>
      <c r="BI15" s="338">
        <v>90.996120000000005</v>
      </c>
      <c r="BJ15" s="338">
        <v>114.9228</v>
      </c>
      <c r="BK15" s="338">
        <v>91.072720000000004</v>
      </c>
      <c r="BL15" s="338">
        <v>99.983289999999997</v>
      </c>
      <c r="BM15" s="338">
        <v>98.842429999999993</v>
      </c>
      <c r="BN15" s="338">
        <v>41.199080000000002</v>
      </c>
      <c r="BO15" s="338">
        <v>47.837299999999999</v>
      </c>
      <c r="BP15" s="338">
        <v>67.427229999999994</v>
      </c>
      <c r="BQ15" s="338">
        <v>93.461010000000002</v>
      </c>
      <c r="BR15" s="338">
        <v>76.624290000000002</v>
      </c>
      <c r="BS15" s="338">
        <v>51.938890000000001</v>
      </c>
      <c r="BT15" s="338">
        <v>76.211619999999996</v>
      </c>
      <c r="BU15" s="338">
        <v>85.981960000000001</v>
      </c>
      <c r="BV15" s="338">
        <v>112.9204</v>
      </c>
    </row>
    <row r="16" spans="1:74" ht="11.1" customHeight="1" x14ac:dyDescent="0.2">
      <c r="A16" s="557" t="s">
        <v>464</v>
      </c>
      <c r="B16" s="558" t="s">
        <v>453</v>
      </c>
      <c r="C16" s="275">
        <v>3465.3494516000001</v>
      </c>
      <c r="D16" s="275">
        <v>3537.2609643000001</v>
      </c>
      <c r="E16" s="275">
        <v>3379.8437419000002</v>
      </c>
      <c r="F16" s="275">
        <v>3360.5072332999998</v>
      </c>
      <c r="G16" s="275">
        <v>3698.6736774000001</v>
      </c>
      <c r="H16" s="275">
        <v>4112.2524333000001</v>
      </c>
      <c r="I16" s="275">
        <v>5752.6958709999999</v>
      </c>
      <c r="J16" s="275">
        <v>4625.4018386999996</v>
      </c>
      <c r="K16" s="275">
        <v>3939.3870333</v>
      </c>
      <c r="L16" s="275">
        <v>3389.9500968000002</v>
      </c>
      <c r="M16" s="275">
        <v>3379.0081332999998</v>
      </c>
      <c r="N16" s="275">
        <v>3438.8055161000002</v>
      </c>
      <c r="O16" s="275">
        <v>3073.1039999999998</v>
      </c>
      <c r="P16" s="275">
        <v>3358.1801786000001</v>
      </c>
      <c r="Q16" s="275">
        <v>3245.7293226000002</v>
      </c>
      <c r="R16" s="275">
        <v>3165.8843999999999</v>
      </c>
      <c r="S16" s="275">
        <v>3503.0609355000001</v>
      </c>
      <c r="T16" s="275">
        <v>4546.8564667000001</v>
      </c>
      <c r="U16" s="275">
        <v>5380.5842258000002</v>
      </c>
      <c r="V16" s="275">
        <v>4886.3932903000004</v>
      </c>
      <c r="W16" s="275">
        <v>4573.1747333000003</v>
      </c>
      <c r="X16" s="275">
        <v>4105.8469032000003</v>
      </c>
      <c r="Y16" s="275">
        <v>3480.1568000000002</v>
      </c>
      <c r="Z16" s="275">
        <v>3721.0955161000002</v>
      </c>
      <c r="AA16" s="275">
        <v>3606.9043225999999</v>
      </c>
      <c r="AB16" s="275">
        <v>3263.0475000000001</v>
      </c>
      <c r="AC16" s="275">
        <v>3896.7602581000001</v>
      </c>
      <c r="AD16" s="275">
        <v>3500.5189332999998</v>
      </c>
      <c r="AE16" s="275">
        <v>4179.1440645000002</v>
      </c>
      <c r="AF16" s="275">
        <v>4568.7839333000002</v>
      </c>
      <c r="AG16" s="275">
        <v>5812.125129</v>
      </c>
      <c r="AH16" s="275">
        <v>5838.6579355000003</v>
      </c>
      <c r="AI16" s="275">
        <v>5162.8723332999998</v>
      </c>
      <c r="AJ16" s="275">
        <v>4395.1115160999998</v>
      </c>
      <c r="AK16" s="275">
        <v>4033.5933666999999</v>
      </c>
      <c r="AL16" s="275">
        <v>3751.8176451999998</v>
      </c>
      <c r="AM16" s="275">
        <v>3871.2548065000001</v>
      </c>
      <c r="AN16" s="275">
        <v>3773.6297586000001</v>
      </c>
      <c r="AO16" s="275">
        <v>3837.6228387000001</v>
      </c>
      <c r="AP16" s="275">
        <v>4065.2949666999998</v>
      </c>
      <c r="AQ16" s="275">
        <v>4366.2497741999996</v>
      </c>
      <c r="AR16" s="275">
        <v>5310.3583332999997</v>
      </c>
      <c r="AS16" s="275">
        <v>6541.0010322999997</v>
      </c>
      <c r="AT16" s="275">
        <v>6787.3334516000004</v>
      </c>
      <c r="AU16" s="275">
        <v>5248.6461667000003</v>
      </c>
      <c r="AV16" s="275">
        <v>4055.9219355</v>
      </c>
      <c r="AW16" s="275">
        <v>3777.5505333000001</v>
      </c>
      <c r="AX16" s="275">
        <v>3861.0561290000001</v>
      </c>
      <c r="AY16" s="275">
        <v>3616.0546128999999</v>
      </c>
      <c r="AZ16" s="275">
        <v>3489.4695713999999</v>
      </c>
      <c r="BA16" s="275">
        <v>3794.8936451999998</v>
      </c>
      <c r="BB16" s="275">
        <v>3271.0230333</v>
      </c>
      <c r="BC16" s="275">
        <v>3346.2311289999998</v>
      </c>
      <c r="BD16" s="275">
        <v>4319.2592333000002</v>
      </c>
      <c r="BE16" s="275">
        <v>5224.6563870999998</v>
      </c>
      <c r="BF16" s="275">
        <v>4863.0936129000002</v>
      </c>
      <c r="BG16" s="275">
        <v>4769.4579999999996</v>
      </c>
      <c r="BH16" s="275">
        <v>3949.2220000000002</v>
      </c>
      <c r="BI16" s="338">
        <v>3911.1689999999999</v>
      </c>
      <c r="BJ16" s="338">
        <v>3947.6210000000001</v>
      </c>
      <c r="BK16" s="338">
        <v>3469.614</v>
      </c>
      <c r="BL16" s="338">
        <v>3609.933</v>
      </c>
      <c r="BM16" s="338">
        <v>3680.7350000000001</v>
      </c>
      <c r="BN16" s="338">
        <v>3294.7249999999999</v>
      </c>
      <c r="BO16" s="338">
        <v>3751.78</v>
      </c>
      <c r="BP16" s="338">
        <v>4631.6729999999998</v>
      </c>
      <c r="BQ16" s="338">
        <v>5473.04</v>
      </c>
      <c r="BR16" s="338">
        <v>5194.5389999999998</v>
      </c>
      <c r="BS16" s="338">
        <v>4443.3180000000002</v>
      </c>
      <c r="BT16" s="338">
        <v>4079.15</v>
      </c>
      <c r="BU16" s="338">
        <v>3915.51</v>
      </c>
      <c r="BV16" s="338">
        <v>3957.2930000000001</v>
      </c>
    </row>
    <row r="17" spans="1:74" ht="11.1" customHeight="1" x14ac:dyDescent="0.2">
      <c r="A17" s="559" t="s">
        <v>465</v>
      </c>
      <c r="B17" s="560" t="s">
        <v>455</v>
      </c>
      <c r="C17" s="275">
        <v>39.231782258000003</v>
      </c>
      <c r="D17" s="275">
        <v>21.561449285999998</v>
      </c>
      <c r="E17" s="275">
        <v>3.1369341935000001</v>
      </c>
      <c r="F17" s="275">
        <v>5.1171986667000002</v>
      </c>
      <c r="G17" s="275">
        <v>5.9338193547999998</v>
      </c>
      <c r="H17" s="275">
        <v>8.6169926666999999</v>
      </c>
      <c r="I17" s="275">
        <v>28.465461935</v>
      </c>
      <c r="J17" s="275">
        <v>6.0847577418999998</v>
      </c>
      <c r="K17" s="275">
        <v>6.8532936667</v>
      </c>
      <c r="L17" s="275">
        <v>4.6932267742000002</v>
      </c>
      <c r="M17" s="275">
        <v>5.1881456666999997</v>
      </c>
      <c r="N17" s="275">
        <v>24.284649032000001</v>
      </c>
      <c r="O17" s="275">
        <v>173.71921806</v>
      </c>
      <c r="P17" s="275">
        <v>47.346972143000002</v>
      </c>
      <c r="Q17" s="275">
        <v>46.611806129000001</v>
      </c>
      <c r="R17" s="275">
        <v>2.9079866666999998</v>
      </c>
      <c r="S17" s="275">
        <v>4.3004648387</v>
      </c>
      <c r="T17" s="275">
        <v>3.7297743333</v>
      </c>
      <c r="U17" s="275">
        <v>5.7807087096999998</v>
      </c>
      <c r="V17" s="275">
        <v>6.4819022580999999</v>
      </c>
      <c r="W17" s="275">
        <v>3.6480196667000002</v>
      </c>
      <c r="X17" s="275">
        <v>2.6841300000000001</v>
      </c>
      <c r="Y17" s="275">
        <v>4.3832209999999998</v>
      </c>
      <c r="Z17" s="275">
        <v>7.6630745161</v>
      </c>
      <c r="AA17" s="275">
        <v>39.599511935000002</v>
      </c>
      <c r="AB17" s="275">
        <v>191.91176464</v>
      </c>
      <c r="AC17" s="275">
        <v>12.080884515999999</v>
      </c>
      <c r="AD17" s="275">
        <v>3.4696836666999999</v>
      </c>
      <c r="AE17" s="275">
        <v>4.5183783871000003</v>
      </c>
      <c r="AF17" s="275">
        <v>3.6330290000000001</v>
      </c>
      <c r="AG17" s="275">
        <v>8.5641406452000002</v>
      </c>
      <c r="AH17" s="275">
        <v>6.7177429031999996</v>
      </c>
      <c r="AI17" s="275">
        <v>7.5440283333</v>
      </c>
      <c r="AJ17" s="275">
        <v>3.8946732258000001</v>
      </c>
      <c r="AK17" s="275">
        <v>4.0448526666999998</v>
      </c>
      <c r="AL17" s="275">
        <v>3.9867845161000002</v>
      </c>
      <c r="AM17" s="275">
        <v>11.868502257999999</v>
      </c>
      <c r="AN17" s="275">
        <v>22.129387586</v>
      </c>
      <c r="AO17" s="275">
        <v>4.0147609677</v>
      </c>
      <c r="AP17" s="275">
        <v>4.7372613333000002</v>
      </c>
      <c r="AQ17" s="275">
        <v>4.5951441935000004</v>
      </c>
      <c r="AR17" s="275">
        <v>4.9959550000000004</v>
      </c>
      <c r="AS17" s="275">
        <v>11.562925161000001</v>
      </c>
      <c r="AT17" s="275">
        <v>15.350779032</v>
      </c>
      <c r="AU17" s="275">
        <v>7.7194413332999998</v>
      </c>
      <c r="AV17" s="275">
        <v>6.9202283870999999</v>
      </c>
      <c r="AW17" s="275">
        <v>6.2103633333000001</v>
      </c>
      <c r="AX17" s="275">
        <v>11.697653226</v>
      </c>
      <c r="AY17" s="275">
        <v>9.5077335483999992</v>
      </c>
      <c r="AZ17" s="275">
        <v>8.4358492856999998</v>
      </c>
      <c r="BA17" s="275">
        <v>5.3040287096999998</v>
      </c>
      <c r="BB17" s="275">
        <v>3.2664333333000002</v>
      </c>
      <c r="BC17" s="275">
        <v>6.0824519355</v>
      </c>
      <c r="BD17" s="275">
        <v>5.9275386667000003</v>
      </c>
      <c r="BE17" s="275">
        <v>13.872657741999999</v>
      </c>
      <c r="BF17" s="275">
        <v>5.1364512903000001</v>
      </c>
      <c r="BG17" s="275">
        <v>6.0282770000000001</v>
      </c>
      <c r="BH17" s="275">
        <v>4.3943009999999996</v>
      </c>
      <c r="BI17" s="338">
        <v>6.0839410000000003</v>
      </c>
      <c r="BJ17" s="338">
        <v>8.8589780000000005</v>
      </c>
      <c r="BK17" s="338">
        <v>19.989599999999999</v>
      </c>
      <c r="BL17" s="338">
        <v>13.081770000000001</v>
      </c>
      <c r="BM17" s="338">
        <v>12.132379999999999</v>
      </c>
      <c r="BN17" s="338">
        <v>7.647564</v>
      </c>
      <c r="BO17" s="338">
        <v>10.00996</v>
      </c>
      <c r="BP17" s="338">
        <v>11.47128</v>
      </c>
      <c r="BQ17" s="338">
        <v>16.600370000000002</v>
      </c>
      <c r="BR17" s="338">
        <v>16.12651</v>
      </c>
      <c r="BS17" s="338">
        <v>10.08127</v>
      </c>
      <c r="BT17" s="338">
        <v>8.6679379999999995</v>
      </c>
      <c r="BU17" s="338">
        <v>8.0559060000000002</v>
      </c>
      <c r="BV17" s="338">
        <v>13.846399999999999</v>
      </c>
    </row>
    <row r="18" spans="1:74" ht="11.1" customHeight="1" x14ac:dyDescent="0.2">
      <c r="A18" s="582"/>
      <c r="B18" s="131" t="s">
        <v>466</v>
      </c>
      <c r="C18" s="251"/>
      <c r="D18" s="251"/>
      <c r="E18" s="251"/>
      <c r="F18" s="251"/>
      <c r="G18" s="251"/>
      <c r="H18" s="251"/>
      <c r="I18" s="251"/>
      <c r="J18" s="251"/>
      <c r="K18" s="251"/>
      <c r="L18" s="251"/>
      <c r="M18" s="251"/>
      <c r="N18" s="251"/>
      <c r="O18" s="251"/>
      <c r="P18" s="251"/>
      <c r="Q18" s="251"/>
      <c r="R18" s="251"/>
      <c r="S18" s="251"/>
      <c r="T18" s="251"/>
      <c r="U18" s="251"/>
      <c r="V18" s="251"/>
      <c r="W18" s="251"/>
      <c r="X18" s="251"/>
      <c r="Y18" s="251"/>
      <c r="Z18" s="251"/>
      <c r="AA18" s="251"/>
      <c r="AB18" s="251"/>
      <c r="AC18" s="251"/>
      <c r="AD18" s="251"/>
      <c r="AE18" s="251"/>
      <c r="AF18" s="251"/>
      <c r="AG18" s="251"/>
      <c r="AH18" s="251"/>
      <c r="AI18" s="251"/>
      <c r="AJ18" s="251"/>
      <c r="AK18" s="251"/>
      <c r="AL18" s="251"/>
      <c r="AM18" s="251"/>
      <c r="AN18" s="251"/>
      <c r="AO18" s="251"/>
      <c r="AP18" s="251"/>
      <c r="AQ18" s="251"/>
      <c r="AR18" s="251"/>
      <c r="AS18" s="251"/>
      <c r="AT18" s="251"/>
      <c r="AU18" s="251"/>
      <c r="AV18" s="251"/>
      <c r="AW18" s="251"/>
      <c r="AX18" s="251"/>
      <c r="AY18" s="251"/>
      <c r="AZ18" s="251"/>
      <c r="BA18" s="251"/>
      <c r="BB18" s="251"/>
      <c r="BC18" s="251"/>
      <c r="BD18" s="251"/>
      <c r="BE18" s="251"/>
      <c r="BF18" s="251"/>
      <c r="BG18" s="251"/>
      <c r="BH18" s="251"/>
      <c r="BI18" s="364"/>
      <c r="BJ18" s="364"/>
      <c r="BK18" s="364"/>
      <c r="BL18" s="364"/>
      <c r="BM18" s="364"/>
      <c r="BN18" s="364"/>
      <c r="BO18" s="364"/>
      <c r="BP18" s="364"/>
      <c r="BQ18" s="364"/>
      <c r="BR18" s="364"/>
      <c r="BS18" s="364"/>
      <c r="BT18" s="364"/>
      <c r="BU18" s="364"/>
      <c r="BV18" s="364"/>
    </row>
    <row r="19" spans="1:74" ht="11.1" customHeight="1" x14ac:dyDescent="0.2">
      <c r="A19" s="557" t="s">
        <v>467</v>
      </c>
      <c r="B19" s="558" t="s">
        <v>451</v>
      </c>
      <c r="C19" s="275">
        <v>967.87690225999995</v>
      </c>
      <c r="D19" s="275">
        <v>936.43438820999995</v>
      </c>
      <c r="E19" s="275">
        <v>915.32229547999998</v>
      </c>
      <c r="F19" s="275">
        <v>815.87149399999998</v>
      </c>
      <c r="G19" s="275">
        <v>881.14300000000003</v>
      </c>
      <c r="H19" s="275">
        <v>1113.5957960000001</v>
      </c>
      <c r="I19" s="275">
        <v>1143.6019131999999</v>
      </c>
      <c r="J19" s="275">
        <v>1139.9983093999999</v>
      </c>
      <c r="K19" s="275">
        <v>1067.9745972999999</v>
      </c>
      <c r="L19" s="275">
        <v>884.06413257999998</v>
      </c>
      <c r="M19" s="275">
        <v>903.03218366999999</v>
      </c>
      <c r="N19" s="275">
        <v>1009.7137094</v>
      </c>
      <c r="O19" s="275">
        <v>1144.1655006000001</v>
      </c>
      <c r="P19" s="275">
        <v>1159.9529339000001</v>
      </c>
      <c r="Q19" s="275">
        <v>954.53282258000002</v>
      </c>
      <c r="R19" s="275">
        <v>810.44622232999996</v>
      </c>
      <c r="S19" s="275">
        <v>954.90745097000001</v>
      </c>
      <c r="T19" s="275">
        <v>1115.2387409999999</v>
      </c>
      <c r="U19" s="275">
        <v>1167.1814439</v>
      </c>
      <c r="V19" s="275">
        <v>1132.4863516</v>
      </c>
      <c r="W19" s="275">
        <v>1036.5221770000001</v>
      </c>
      <c r="X19" s="275">
        <v>807.97909129000004</v>
      </c>
      <c r="Y19" s="275">
        <v>877.03479300000004</v>
      </c>
      <c r="Z19" s="275">
        <v>876.70863839000003</v>
      </c>
      <c r="AA19" s="275">
        <v>937.11972934999994</v>
      </c>
      <c r="AB19" s="275">
        <v>1013.9484657</v>
      </c>
      <c r="AC19" s="275">
        <v>724.62638645000004</v>
      </c>
      <c r="AD19" s="275">
        <v>624.82394033000003</v>
      </c>
      <c r="AE19" s="275">
        <v>795.45932258000005</v>
      </c>
      <c r="AF19" s="275">
        <v>1032.7481473</v>
      </c>
      <c r="AG19" s="275">
        <v>1096.4144619000001</v>
      </c>
      <c r="AH19" s="275">
        <v>1035.5108848</v>
      </c>
      <c r="AI19" s="275">
        <v>925.16809833000002</v>
      </c>
      <c r="AJ19" s="275">
        <v>673.94843000000003</v>
      </c>
      <c r="AK19" s="275">
        <v>635.76466067000001</v>
      </c>
      <c r="AL19" s="275">
        <v>599.32715289999999</v>
      </c>
      <c r="AM19" s="275">
        <v>787.27938031999997</v>
      </c>
      <c r="AN19" s="275">
        <v>716.38617137999995</v>
      </c>
      <c r="AO19" s="275">
        <v>513.41006322999999</v>
      </c>
      <c r="AP19" s="275">
        <v>541.00147132999996</v>
      </c>
      <c r="AQ19" s="275">
        <v>649.80148386999997</v>
      </c>
      <c r="AR19" s="275">
        <v>966.12826632999997</v>
      </c>
      <c r="AS19" s="275">
        <v>1085.8514197</v>
      </c>
      <c r="AT19" s="275">
        <v>1063.3868823</v>
      </c>
      <c r="AU19" s="275">
        <v>951.78107599999998</v>
      </c>
      <c r="AV19" s="275">
        <v>789.79307257999994</v>
      </c>
      <c r="AW19" s="275">
        <v>670.10154433000002</v>
      </c>
      <c r="AX19" s="275">
        <v>903.78519676999997</v>
      </c>
      <c r="AY19" s="275">
        <v>845.96695999999997</v>
      </c>
      <c r="AZ19" s="275">
        <v>669.66641749999997</v>
      </c>
      <c r="BA19" s="275">
        <v>629.98173806</v>
      </c>
      <c r="BB19" s="275">
        <v>649.00584200000003</v>
      </c>
      <c r="BC19" s="275">
        <v>753.27179129000001</v>
      </c>
      <c r="BD19" s="275">
        <v>891.98410266999997</v>
      </c>
      <c r="BE19" s="275">
        <v>994.29199031999997</v>
      </c>
      <c r="BF19" s="275">
        <v>929.70817258</v>
      </c>
      <c r="BG19" s="275">
        <v>843.8818</v>
      </c>
      <c r="BH19" s="275">
        <v>711.02470000000005</v>
      </c>
      <c r="BI19" s="338">
        <v>707.23239999999998</v>
      </c>
      <c r="BJ19" s="338">
        <v>820.50450000000001</v>
      </c>
      <c r="BK19" s="338">
        <v>854.59870000000001</v>
      </c>
      <c r="BL19" s="338">
        <v>809.4162</v>
      </c>
      <c r="BM19" s="338">
        <v>637.87950000000001</v>
      </c>
      <c r="BN19" s="338">
        <v>605.149</v>
      </c>
      <c r="BO19" s="338">
        <v>696.255</v>
      </c>
      <c r="BP19" s="338">
        <v>881.7713</v>
      </c>
      <c r="BQ19" s="338">
        <v>983.11940000000004</v>
      </c>
      <c r="BR19" s="338">
        <v>1016.125</v>
      </c>
      <c r="BS19" s="338">
        <v>879.85950000000003</v>
      </c>
      <c r="BT19" s="338">
        <v>699.00419999999997</v>
      </c>
      <c r="BU19" s="338">
        <v>685.96299999999997</v>
      </c>
      <c r="BV19" s="338">
        <v>854.28200000000004</v>
      </c>
    </row>
    <row r="20" spans="1:74" ht="11.1" customHeight="1" x14ac:dyDescent="0.2">
      <c r="A20" s="557" t="s">
        <v>468</v>
      </c>
      <c r="B20" s="558" t="s">
        <v>453</v>
      </c>
      <c r="C20" s="275">
        <v>12208.036871</v>
      </c>
      <c r="D20" s="275">
        <v>12092.735107</v>
      </c>
      <c r="E20" s="275">
        <v>11581.900452</v>
      </c>
      <c r="F20" s="275">
        <v>11551.233933</v>
      </c>
      <c r="G20" s="275">
        <v>12066.322613</v>
      </c>
      <c r="H20" s="275">
        <v>15258.617899999999</v>
      </c>
      <c r="I20" s="275">
        <v>16228.02629</v>
      </c>
      <c r="J20" s="275">
        <v>17156.879903000001</v>
      </c>
      <c r="K20" s="275">
        <v>14902.204533</v>
      </c>
      <c r="L20" s="275">
        <v>12304.151613</v>
      </c>
      <c r="M20" s="275">
        <v>11757.406467000001</v>
      </c>
      <c r="N20" s="275">
        <v>12212.420516</v>
      </c>
      <c r="O20" s="275">
        <v>12866.004516000001</v>
      </c>
      <c r="P20" s="275">
        <v>11050.465643</v>
      </c>
      <c r="Q20" s="275">
        <v>11015.863902999999</v>
      </c>
      <c r="R20" s="275">
        <v>11546.45</v>
      </c>
      <c r="S20" s="275">
        <v>13037.762419000001</v>
      </c>
      <c r="T20" s="275">
        <v>14769.216133</v>
      </c>
      <c r="U20" s="275">
        <v>15631.811419</v>
      </c>
      <c r="V20" s="275">
        <v>17238.751452</v>
      </c>
      <c r="W20" s="275">
        <v>14628.143067000001</v>
      </c>
      <c r="X20" s="275">
        <v>12645.671387</v>
      </c>
      <c r="Y20" s="275">
        <v>11743.195299999999</v>
      </c>
      <c r="Z20" s="275">
        <v>12028.644161</v>
      </c>
      <c r="AA20" s="275">
        <v>14232.739031999999</v>
      </c>
      <c r="AB20" s="275">
        <v>14891.440821</v>
      </c>
      <c r="AC20" s="275">
        <v>13914.475710000001</v>
      </c>
      <c r="AD20" s="275">
        <v>13866.795633</v>
      </c>
      <c r="AE20" s="275">
        <v>15046.63429</v>
      </c>
      <c r="AF20" s="275">
        <v>17965.843733000002</v>
      </c>
      <c r="AG20" s="275">
        <v>19856.664387000001</v>
      </c>
      <c r="AH20" s="275">
        <v>19236.640805999999</v>
      </c>
      <c r="AI20" s="275">
        <v>17035.706233000001</v>
      </c>
      <c r="AJ20" s="275">
        <v>14615.602709999999</v>
      </c>
      <c r="AK20" s="275">
        <v>14617.1351</v>
      </c>
      <c r="AL20" s="275">
        <v>14906.375871</v>
      </c>
      <c r="AM20" s="275">
        <v>14904.049677000001</v>
      </c>
      <c r="AN20" s="275">
        <v>14322.623138000001</v>
      </c>
      <c r="AO20" s="275">
        <v>15007.803194</v>
      </c>
      <c r="AP20" s="275">
        <v>14852.1754</v>
      </c>
      <c r="AQ20" s="275">
        <v>16375.200935000001</v>
      </c>
      <c r="AR20" s="275">
        <v>19551.104266999999</v>
      </c>
      <c r="AS20" s="275">
        <v>21286.208515999999</v>
      </c>
      <c r="AT20" s="275">
        <v>20897.791710000001</v>
      </c>
      <c r="AU20" s="275">
        <v>18292.162700000001</v>
      </c>
      <c r="AV20" s="275">
        <v>14325.603644999999</v>
      </c>
      <c r="AW20" s="275">
        <v>13480.850133</v>
      </c>
      <c r="AX20" s="275">
        <v>12699.358774</v>
      </c>
      <c r="AY20" s="275">
        <v>12019.282096999999</v>
      </c>
      <c r="AZ20" s="275">
        <v>12305.637964</v>
      </c>
      <c r="BA20" s="275">
        <v>13668.319031999999</v>
      </c>
      <c r="BB20" s="275">
        <v>13753.5254</v>
      </c>
      <c r="BC20" s="275">
        <v>15058.713516</v>
      </c>
      <c r="BD20" s="275">
        <v>17717.449132999998</v>
      </c>
      <c r="BE20" s="275">
        <v>20498.25129</v>
      </c>
      <c r="BF20" s="275">
        <v>19624.132097000002</v>
      </c>
      <c r="BG20" s="275">
        <v>17189.64</v>
      </c>
      <c r="BH20" s="275">
        <v>14621.54</v>
      </c>
      <c r="BI20" s="338">
        <v>13086.35</v>
      </c>
      <c r="BJ20" s="338">
        <v>13542.16</v>
      </c>
      <c r="BK20" s="338">
        <v>13767.25</v>
      </c>
      <c r="BL20" s="338">
        <v>13909.03</v>
      </c>
      <c r="BM20" s="338">
        <v>13539.31</v>
      </c>
      <c r="BN20" s="338">
        <v>14162.11</v>
      </c>
      <c r="BO20" s="338">
        <v>15635.51</v>
      </c>
      <c r="BP20" s="338">
        <v>18277.37</v>
      </c>
      <c r="BQ20" s="338">
        <v>19955.04</v>
      </c>
      <c r="BR20" s="338">
        <v>19614.25</v>
      </c>
      <c r="BS20" s="338">
        <v>17020.86</v>
      </c>
      <c r="BT20" s="338">
        <v>13895.77</v>
      </c>
      <c r="BU20" s="338">
        <v>13218.94</v>
      </c>
      <c r="BV20" s="338">
        <v>13927.23</v>
      </c>
    </row>
    <row r="21" spans="1:74" ht="11.1" customHeight="1" x14ac:dyDescent="0.2">
      <c r="A21" s="559" t="s">
        <v>469</v>
      </c>
      <c r="B21" s="560" t="s">
        <v>455</v>
      </c>
      <c r="C21" s="275">
        <v>56.373825160999999</v>
      </c>
      <c r="D21" s="275">
        <v>47.353105714000002</v>
      </c>
      <c r="E21" s="275">
        <v>50.870478386999999</v>
      </c>
      <c r="F21" s="275">
        <v>55.642189000000002</v>
      </c>
      <c r="G21" s="275">
        <v>71.694847096999993</v>
      </c>
      <c r="H21" s="275">
        <v>73.002044667000007</v>
      </c>
      <c r="I21" s="275">
        <v>72.594481290000004</v>
      </c>
      <c r="J21" s="275">
        <v>73.138872581000001</v>
      </c>
      <c r="K21" s="275">
        <v>65.635001000000003</v>
      </c>
      <c r="L21" s="275">
        <v>55.568419355000003</v>
      </c>
      <c r="M21" s="275">
        <v>38.974727000000001</v>
      </c>
      <c r="N21" s="275">
        <v>47.416766774000003</v>
      </c>
      <c r="O21" s="275">
        <v>160.27894839000001</v>
      </c>
      <c r="P21" s="275">
        <v>64.782347142999996</v>
      </c>
      <c r="Q21" s="275">
        <v>68.636702903</v>
      </c>
      <c r="R21" s="275">
        <v>43.718566666999997</v>
      </c>
      <c r="S21" s="275">
        <v>52.033741935000002</v>
      </c>
      <c r="T21" s="275">
        <v>57.788766666999997</v>
      </c>
      <c r="U21" s="275">
        <v>51.184677419000003</v>
      </c>
      <c r="V21" s="275">
        <v>50.055999999999997</v>
      </c>
      <c r="W21" s="275">
        <v>47.332099999999997</v>
      </c>
      <c r="X21" s="275">
        <v>34.308677418999999</v>
      </c>
      <c r="Y21" s="275">
        <v>44.874882667000001</v>
      </c>
      <c r="Z21" s="275">
        <v>56.658354838999998</v>
      </c>
      <c r="AA21" s="275">
        <v>69.568598065000003</v>
      </c>
      <c r="AB21" s="275">
        <v>125.55912035999999</v>
      </c>
      <c r="AC21" s="275">
        <v>38.769032258000003</v>
      </c>
      <c r="AD21" s="275">
        <v>42.872133333000001</v>
      </c>
      <c r="AE21" s="275">
        <v>48.865580645000001</v>
      </c>
      <c r="AF21" s="275">
        <v>40.305100000000003</v>
      </c>
      <c r="AG21" s="275">
        <v>57.538741934999997</v>
      </c>
      <c r="AH21" s="275">
        <v>49.077258065000002</v>
      </c>
      <c r="AI21" s="275">
        <v>48.381100000000004</v>
      </c>
      <c r="AJ21" s="275">
        <v>43.178903226000003</v>
      </c>
      <c r="AK21" s="275">
        <v>36.806800000000003</v>
      </c>
      <c r="AL21" s="275">
        <v>41.479741935</v>
      </c>
      <c r="AM21" s="275">
        <v>67.674672903000001</v>
      </c>
      <c r="AN21" s="275">
        <v>49.909206896999997</v>
      </c>
      <c r="AO21" s="275">
        <v>48.084560322999998</v>
      </c>
      <c r="AP21" s="275">
        <v>51.946179000000001</v>
      </c>
      <c r="AQ21" s="275">
        <v>54.945003225999997</v>
      </c>
      <c r="AR21" s="275">
        <v>60.892375332999997</v>
      </c>
      <c r="AS21" s="275">
        <v>71.553821935000002</v>
      </c>
      <c r="AT21" s="275">
        <v>68.163483870999997</v>
      </c>
      <c r="AU21" s="275">
        <v>57.122</v>
      </c>
      <c r="AV21" s="275">
        <v>33.042580645000001</v>
      </c>
      <c r="AW21" s="275">
        <v>47.832758333000001</v>
      </c>
      <c r="AX21" s="275">
        <v>49.463596129000003</v>
      </c>
      <c r="AY21" s="275">
        <v>56.785221290000003</v>
      </c>
      <c r="AZ21" s="275">
        <v>46.785052856999997</v>
      </c>
      <c r="BA21" s="275">
        <v>41.477076451999999</v>
      </c>
      <c r="BB21" s="275">
        <v>25.607754666999998</v>
      </c>
      <c r="BC21" s="275">
        <v>49.975222903000002</v>
      </c>
      <c r="BD21" s="275">
        <v>52.805</v>
      </c>
      <c r="BE21" s="275">
        <v>47.822096774000002</v>
      </c>
      <c r="BF21" s="275">
        <v>41.360250000000001</v>
      </c>
      <c r="BG21" s="275">
        <v>45.23695</v>
      </c>
      <c r="BH21" s="275">
        <v>43.545639999999999</v>
      </c>
      <c r="BI21" s="338">
        <v>34.421729999999997</v>
      </c>
      <c r="BJ21" s="338">
        <v>47.049950000000003</v>
      </c>
      <c r="BK21" s="338">
        <v>67.016499999999994</v>
      </c>
      <c r="BL21" s="338">
        <v>54.394350000000003</v>
      </c>
      <c r="BM21" s="338">
        <v>45.746250000000003</v>
      </c>
      <c r="BN21" s="338">
        <v>43.403869999999998</v>
      </c>
      <c r="BO21" s="338">
        <v>49.390320000000003</v>
      </c>
      <c r="BP21" s="338">
        <v>54.868920000000003</v>
      </c>
      <c r="BQ21" s="338">
        <v>59.248820000000002</v>
      </c>
      <c r="BR21" s="338">
        <v>55.466119999999997</v>
      </c>
      <c r="BS21" s="338">
        <v>49.916789999999999</v>
      </c>
      <c r="BT21" s="338">
        <v>42.546930000000003</v>
      </c>
      <c r="BU21" s="338">
        <v>36.188589999999998</v>
      </c>
      <c r="BV21" s="338">
        <v>49.857419999999998</v>
      </c>
    </row>
    <row r="22" spans="1:74" ht="11.1" customHeight="1" x14ac:dyDescent="0.2">
      <c r="A22" s="582"/>
      <c r="B22" s="131" t="s">
        <v>470</v>
      </c>
      <c r="C22" s="251"/>
      <c r="D22" s="251"/>
      <c r="E22" s="251"/>
      <c r="F22" s="251"/>
      <c r="G22" s="251"/>
      <c r="H22" s="251"/>
      <c r="I22" s="251"/>
      <c r="J22" s="251"/>
      <c r="K22" s="251"/>
      <c r="L22" s="251"/>
      <c r="M22" s="251"/>
      <c r="N22" s="251"/>
      <c r="O22" s="251"/>
      <c r="P22" s="251"/>
      <c r="Q22" s="251"/>
      <c r="R22" s="251"/>
      <c r="S22" s="251"/>
      <c r="T22" s="251"/>
      <c r="U22" s="251"/>
      <c r="V22" s="251"/>
      <c r="W22" s="251"/>
      <c r="X22" s="251"/>
      <c r="Y22" s="251"/>
      <c r="Z22" s="251"/>
      <c r="AA22" s="251"/>
      <c r="AB22" s="251"/>
      <c r="AC22" s="251"/>
      <c r="AD22" s="251"/>
      <c r="AE22" s="251"/>
      <c r="AF22" s="251"/>
      <c r="AG22" s="251"/>
      <c r="AH22" s="251"/>
      <c r="AI22" s="251"/>
      <c r="AJ22" s="251"/>
      <c r="AK22" s="251"/>
      <c r="AL22" s="251"/>
      <c r="AM22" s="251"/>
      <c r="AN22" s="251"/>
      <c r="AO22" s="251"/>
      <c r="AP22" s="251"/>
      <c r="AQ22" s="251"/>
      <c r="AR22" s="251"/>
      <c r="AS22" s="251"/>
      <c r="AT22" s="251"/>
      <c r="AU22" s="251"/>
      <c r="AV22" s="251"/>
      <c r="AW22" s="251"/>
      <c r="AX22" s="251"/>
      <c r="AY22" s="251"/>
      <c r="AZ22" s="251"/>
      <c r="BA22" s="251"/>
      <c r="BB22" s="251"/>
      <c r="BC22" s="251"/>
      <c r="BD22" s="251"/>
      <c r="BE22" s="251"/>
      <c r="BF22" s="251"/>
      <c r="BG22" s="251"/>
      <c r="BH22" s="251"/>
      <c r="BI22" s="364"/>
      <c r="BJ22" s="364"/>
      <c r="BK22" s="364"/>
      <c r="BL22" s="364"/>
      <c r="BM22" s="364"/>
      <c r="BN22" s="364"/>
      <c r="BO22" s="364"/>
      <c r="BP22" s="364"/>
      <c r="BQ22" s="364"/>
      <c r="BR22" s="364"/>
      <c r="BS22" s="364"/>
      <c r="BT22" s="364"/>
      <c r="BU22" s="364"/>
      <c r="BV22" s="364"/>
    </row>
    <row r="23" spans="1:74" ht="11.1" customHeight="1" x14ac:dyDescent="0.2">
      <c r="A23" s="557" t="s">
        <v>471</v>
      </c>
      <c r="B23" s="558" t="s">
        <v>451</v>
      </c>
      <c r="C23" s="275">
        <v>951.07345161000001</v>
      </c>
      <c r="D23" s="275">
        <v>965.66317857000001</v>
      </c>
      <c r="E23" s="275">
        <v>883.01148387000001</v>
      </c>
      <c r="F23" s="275">
        <v>811.52166666999995</v>
      </c>
      <c r="G23" s="275">
        <v>787.49529031999998</v>
      </c>
      <c r="H23" s="275">
        <v>923.55131732999996</v>
      </c>
      <c r="I23" s="275">
        <v>1028.7667125999999</v>
      </c>
      <c r="J23" s="275">
        <v>1021.5202197</v>
      </c>
      <c r="K23" s="275">
        <v>907.41833632999999</v>
      </c>
      <c r="L23" s="275">
        <v>838.94549710000001</v>
      </c>
      <c r="M23" s="275">
        <v>860.00183700000002</v>
      </c>
      <c r="N23" s="275">
        <v>997.95803516000001</v>
      </c>
      <c r="O23" s="275">
        <v>1043.5582770999999</v>
      </c>
      <c r="P23" s="275">
        <v>1036.5599775000001</v>
      </c>
      <c r="Q23" s="275">
        <v>928.92047129000002</v>
      </c>
      <c r="R23" s="275">
        <v>742.13059799999996</v>
      </c>
      <c r="S23" s="275">
        <v>745.26160000000004</v>
      </c>
      <c r="T23" s="275">
        <v>941.06565833000002</v>
      </c>
      <c r="U23" s="275">
        <v>983.84758968000006</v>
      </c>
      <c r="V23" s="275">
        <v>1021.9802584</v>
      </c>
      <c r="W23" s="275">
        <v>836.22621600000002</v>
      </c>
      <c r="X23" s="275">
        <v>778.20023451999998</v>
      </c>
      <c r="Y23" s="275">
        <v>858.29507133000004</v>
      </c>
      <c r="Z23" s="275">
        <v>879.38813064999999</v>
      </c>
      <c r="AA23" s="275">
        <v>914.14582515999996</v>
      </c>
      <c r="AB23" s="275">
        <v>956.28337213999998</v>
      </c>
      <c r="AC23" s="275">
        <v>779.65511193999998</v>
      </c>
      <c r="AD23" s="275">
        <v>673.93542833000004</v>
      </c>
      <c r="AE23" s="275">
        <v>691.58603934999996</v>
      </c>
      <c r="AF23" s="275">
        <v>856.74470699999995</v>
      </c>
      <c r="AG23" s="275">
        <v>940.00906194000004</v>
      </c>
      <c r="AH23" s="275">
        <v>905.46329032000006</v>
      </c>
      <c r="AI23" s="275">
        <v>831.65654167000002</v>
      </c>
      <c r="AJ23" s="275">
        <v>707.82737935</v>
      </c>
      <c r="AK23" s="275">
        <v>639.37900000000002</v>
      </c>
      <c r="AL23" s="275">
        <v>647.87684258000002</v>
      </c>
      <c r="AM23" s="275">
        <v>814.37242645000003</v>
      </c>
      <c r="AN23" s="275">
        <v>696.81682378999994</v>
      </c>
      <c r="AO23" s="275">
        <v>531.15063515999998</v>
      </c>
      <c r="AP23" s="275">
        <v>531.53786866999997</v>
      </c>
      <c r="AQ23" s="275">
        <v>552.60527161000005</v>
      </c>
      <c r="AR23" s="275">
        <v>797.71366866999995</v>
      </c>
      <c r="AS23" s="275">
        <v>885.63350419000005</v>
      </c>
      <c r="AT23" s="275">
        <v>897.67418290000001</v>
      </c>
      <c r="AU23" s="275">
        <v>759.23413267000001</v>
      </c>
      <c r="AV23" s="275">
        <v>637.03777419000005</v>
      </c>
      <c r="AW23" s="275">
        <v>607.43206667000004</v>
      </c>
      <c r="AX23" s="275">
        <v>779.68303097</v>
      </c>
      <c r="AY23" s="275">
        <v>818.00071677000005</v>
      </c>
      <c r="AZ23" s="275">
        <v>705.81190606999996</v>
      </c>
      <c r="BA23" s="275">
        <v>648.84101968000004</v>
      </c>
      <c r="BB23" s="275">
        <v>595.65304533000005</v>
      </c>
      <c r="BC23" s="275">
        <v>629.18880225999999</v>
      </c>
      <c r="BD23" s="275">
        <v>765.17770632999998</v>
      </c>
      <c r="BE23" s="275">
        <v>875.44818870999995</v>
      </c>
      <c r="BF23" s="275">
        <v>808.44790387</v>
      </c>
      <c r="BG23" s="275">
        <v>703.25459999999998</v>
      </c>
      <c r="BH23" s="275">
        <v>625.30340000000001</v>
      </c>
      <c r="BI23" s="338">
        <v>677.03570000000002</v>
      </c>
      <c r="BJ23" s="338">
        <v>783.21529999999996</v>
      </c>
      <c r="BK23" s="338">
        <v>799.51700000000005</v>
      </c>
      <c r="BL23" s="338">
        <v>795.44050000000004</v>
      </c>
      <c r="BM23" s="338">
        <v>669.55029999999999</v>
      </c>
      <c r="BN23" s="338">
        <v>600.56280000000004</v>
      </c>
      <c r="BO23" s="338">
        <v>622.99459999999999</v>
      </c>
      <c r="BP23" s="338">
        <v>734.16880000000003</v>
      </c>
      <c r="BQ23" s="338">
        <v>847.82489999999996</v>
      </c>
      <c r="BR23" s="338">
        <v>830.96220000000005</v>
      </c>
      <c r="BS23" s="338">
        <v>687.84360000000004</v>
      </c>
      <c r="BT23" s="338">
        <v>624.93119999999999</v>
      </c>
      <c r="BU23" s="338">
        <v>639.16049999999996</v>
      </c>
      <c r="BV23" s="338">
        <v>768.67240000000004</v>
      </c>
    </row>
    <row r="24" spans="1:74" ht="11.1" customHeight="1" x14ac:dyDescent="0.2">
      <c r="A24" s="557" t="s">
        <v>472</v>
      </c>
      <c r="B24" s="558" t="s">
        <v>453</v>
      </c>
      <c r="C24" s="275">
        <v>1487.1226452000001</v>
      </c>
      <c r="D24" s="275">
        <v>1519.2680714000001</v>
      </c>
      <c r="E24" s="275">
        <v>1666.2809354999999</v>
      </c>
      <c r="F24" s="275">
        <v>1442.6862667</v>
      </c>
      <c r="G24" s="275">
        <v>1619.2396129000001</v>
      </c>
      <c r="H24" s="275">
        <v>1555.9302666999999</v>
      </c>
      <c r="I24" s="275">
        <v>2455.4110968</v>
      </c>
      <c r="J24" s="275">
        <v>2121.0449355000001</v>
      </c>
      <c r="K24" s="275">
        <v>1476.8489333</v>
      </c>
      <c r="L24" s="275">
        <v>1335.6749354999999</v>
      </c>
      <c r="M24" s="275">
        <v>1393.6279999999999</v>
      </c>
      <c r="N24" s="275">
        <v>1533.5259355000001</v>
      </c>
      <c r="O24" s="275">
        <v>1892.6696774</v>
      </c>
      <c r="P24" s="275">
        <v>1586.5940356999999</v>
      </c>
      <c r="Q24" s="275">
        <v>1360.4663548000001</v>
      </c>
      <c r="R24" s="275">
        <v>1150.7053667</v>
      </c>
      <c r="S24" s="275">
        <v>1690.5028064999999</v>
      </c>
      <c r="T24" s="275">
        <v>1597.2604667000001</v>
      </c>
      <c r="U24" s="275">
        <v>1502.5415806000001</v>
      </c>
      <c r="V24" s="275">
        <v>1985.3110968000001</v>
      </c>
      <c r="W24" s="275">
        <v>1501.5988666999999</v>
      </c>
      <c r="X24" s="275">
        <v>1550.1596774</v>
      </c>
      <c r="Y24" s="275">
        <v>1454.4449666999999</v>
      </c>
      <c r="Z24" s="275">
        <v>1695.0431289999999</v>
      </c>
      <c r="AA24" s="275">
        <v>2115.9322258000002</v>
      </c>
      <c r="AB24" s="275">
        <v>2532.5866786000001</v>
      </c>
      <c r="AC24" s="275">
        <v>2314.3264515999999</v>
      </c>
      <c r="AD24" s="275">
        <v>1799.5401667000001</v>
      </c>
      <c r="AE24" s="275">
        <v>1752.6205484</v>
      </c>
      <c r="AF24" s="275">
        <v>2327.9729667000001</v>
      </c>
      <c r="AG24" s="275">
        <v>2953.433</v>
      </c>
      <c r="AH24" s="275">
        <v>2528.5653225999999</v>
      </c>
      <c r="AI24" s="275">
        <v>2397.6300667</v>
      </c>
      <c r="AJ24" s="275">
        <v>1891.9295483999999</v>
      </c>
      <c r="AK24" s="275">
        <v>2114.3507332999998</v>
      </c>
      <c r="AL24" s="275">
        <v>2477.1585805999998</v>
      </c>
      <c r="AM24" s="275">
        <v>2548.4852903000001</v>
      </c>
      <c r="AN24" s="275">
        <v>2693.9214138000002</v>
      </c>
      <c r="AO24" s="275">
        <v>2833.8650644999998</v>
      </c>
      <c r="AP24" s="275">
        <v>2755.9971332999999</v>
      </c>
      <c r="AQ24" s="275">
        <v>2676.4064193999998</v>
      </c>
      <c r="AR24" s="275">
        <v>3304.2793667000001</v>
      </c>
      <c r="AS24" s="275">
        <v>4112.7948386999997</v>
      </c>
      <c r="AT24" s="275">
        <v>4303.0394839000001</v>
      </c>
      <c r="AU24" s="275">
        <v>2783.0774999999999</v>
      </c>
      <c r="AV24" s="275">
        <v>2257.4575484000002</v>
      </c>
      <c r="AW24" s="275">
        <v>2353.9409999999998</v>
      </c>
      <c r="AX24" s="275">
        <v>2240.3179355000002</v>
      </c>
      <c r="AY24" s="275">
        <v>2131.0899355000001</v>
      </c>
      <c r="AZ24" s="275">
        <v>1960.5026071</v>
      </c>
      <c r="BA24" s="275">
        <v>2451.9464194000002</v>
      </c>
      <c r="BB24" s="275">
        <v>1832.3583667</v>
      </c>
      <c r="BC24" s="275">
        <v>2058.0945483999999</v>
      </c>
      <c r="BD24" s="275">
        <v>2575.7874999999999</v>
      </c>
      <c r="BE24" s="275">
        <v>3576.8074194000001</v>
      </c>
      <c r="BF24" s="275">
        <v>3016.3182258000002</v>
      </c>
      <c r="BG24" s="275">
        <v>2744.6790000000001</v>
      </c>
      <c r="BH24" s="275">
        <v>2222.4209999999998</v>
      </c>
      <c r="BI24" s="338">
        <v>2159.424</v>
      </c>
      <c r="BJ24" s="338">
        <v>2624.3969999999999</v>
      </c>
      <c r="BK24" s="338">
        <v>2821.5230000000001</v>
      </c>
      <c r="BL24" s="338">
        <v>3058.6239999999998</v>
      </c>
      <c r="BM24" s="338">
        <v>3025.52</v>
      </c>
      <c r="BN24" s="338">
        <v>2808.7559999999999</v>
      </c>
      <c r="BO24" s="338">
        <v>3053.527</v>
      </c>
      <c r="BP24" s="338">
        <v>3373.9250000000002</v>
      </c>
      <c r="BQ24" s="338">
        <v>4222.7879999999996</v>
      </c>
      <c r="BR24" s="338">
        <v>3867.0619999999999</v>
      </c>
      <c r="BS24" s="338">
        <v>2809.489</v>
      </c>
      <c r="BT24" s="338">
        <v>2336.4520000000002</v>
      </c>
      <c r="BU24" s="338">
        <v>2465.1579999999999</v>
      </c>
      <c r="BV24" s="338">
        <v>2744.422</v>
      </c>
    </row>
    <row r="25" spans="1:74" ht="11.1" customHeight="1" x14ac:dyDescent="0.2">
      <c r="A25" s="559" t="s">
        <v>473</v>
      </c>
      <c r="B25" s="560" t="s">
        <v>455</v>
      </c>
      <c r="C25" s="275">
        <v>20.813200323</v>
      </c>
      <c r="D25" s="275">
        <v>18.969449999999998</v>
      </c>
      <c r="E25" s="275">
        <v>20.294128064999999</v>
      </c>
      <c r="F25" s="275">
        <v>15.134928333</v>
      </c>
      <c r="G25" s="275">
        <v>18.713987418999999</v>
      </c>
      <c r="H25" s="275">
        <v>20.055321667000001</v>
      </c>
      <c r="I25" s="275">
        <v>21.276046129000001</v>
      </c>
      <c r="J25" s="275">
        <v>20.730608709999998</v>
      </c>
      <c r="K25" s="275">
        <v>17.538284999999998</v>
      </c>
      <c r="L25" s="275">
        <v>17.005859032</v>
      </c>
      <c r="M25" s="275">
        <v>23.959688332999999</v>
      </c>
      <c r="N25" s="275">
        <v>30.092980645000001</v>
      </c>
      <c r="O25" s="275">
        <v>28.743842580999999</v>
      </c>
      <c r="P25" s="275">
        <v>24.846343570999998</v>
      </c>
      <c r="Q25" s="275">
        <v>29.545244516</v>
      </c>
      <c r="R25" s="275">
        <v>22.370276333</v>
      </c>
      <c r="S25" s="275">
        <v>25.263014194</v>
      </c>
      <c r="T25" s="275">
        <v>27.244283332999998</v>
      </c>
      <c r="U25" s="275">
        <v>26.071972257999999</v>
      </c>
      <c r="V25" s="275">
        <v>24.353589355</v>
      </c>
      <c r="W25" s="275">
        <v>24.742781000000001</v>
      </c>
      <c r="X25" s="275">
        <v>11.971396774</v>
      </c>
      <c r="Y25" s="275">
        <v>20.225156667</v>
      </c>
      <c r="Z25" s="275">
        <v>23.323235806</v>
      </c>
      <c r="AA25" s="275">
        <v>24.555329032</v>
      </c>
      <c r="AB25" s="275">
        <v>27.887104286</v>
      </c>
      <c r="AC25" s="275">
        <v>18.597083225999999</v>
      </c>
      <c r="AD25" s="275">
        <v>17.942615666999998</v>
      </c>
      <c r="AE25" s="275">
        <v>20.962380323000001</v>
      </c>
      <c r="AF25" s="275">
        <v>27.977886000000002</v>
      </c>
      <c r="AG25" s="275">
        <v>25.819332902999999</v>
      </c>
      <c r="AH25" s="275">
        <v>24.956609355000001</v>
      </c>
      <c r="AI25" s="275">
        <v>23.225570000000001</v>
      </c>
      <c r="AJ25" s="275">
        <v>12.428536451999999</v>
      </c>
      <c r="AK25" s="275">
        <v>23.549638667</v>
      </c>
      <c r="AL25" s="275">
        <v>15.13417871</v>
      </c>
      <c r="AM25" s="275">
        <v>15.248397097</v>
      </c>
      <c r="AN25" s="275">
        <v>22.538492414</v>
      </c>
      <c r="AO25" s="275">
        <v>19.697195484000002</v>
      </c>
      <c r="AP25" s="275">
        <v>21.582640333000001</v>
      </c>
      <c r="AQ25" s="275">
        <v>17.924565483999999</v>
      </c>
      <c r="AR25" s="275">
        <v>17.934760333</v>
      </c>
      <c r="AS25" s="275">
        <v>18.149266129000001</v>
      </c>
      <c r="AT25" s="275">
        <v>19.660428065000001</v>
      </c>
      <c r="AU25" s="275">
        <v>15.130940000000001</v>
      </c>
      <c r="AV25" s="275">
        <v>15.382315483999999</v>
      </c>
      <c r="AW25" s="275">
        <v>14.713819000000001</v>
      </c>
      <c r="AX25" s="275">
        <v>17.018859355</v>
      </c>
      <c r="AY25" s="275">
        <v>17.224835484</v>
      </c>
      <c r="AZ25" s="275">
        <v>13.383773214</v>
      </c>
      <c r="BA25" s="275">
        <v>14.150170967999999</v>
      </c>
      <c r="BB25" s="275">
        <v>13.082108</v>
      </c>
      <c r="BC25" s="275">
        <v>17.404019677000001</v>
      </c>
      <c r="BD25" s="275">
        <v>18.813744332999999</v>
      </c>
      <c r="BE25" s="275">
        <v>15.97624871</v>
      </c>
      <c r="BF25" s="275">
        <v>16.877549999999999</v>
      </c>
      <c r="BG25" s="275">
        <v>18.169650000000001</v>
      </c>
      <c r="BH25" s="275">
        <v>16.245339999999999</v>
      </c>
      <c r="BI25" s="338">
        <v>20.05434</v>
      </c>
      <c r="BJ25" s="338">
        <v>22.72092</v>
      </c>
      <c r="BK25" s="338">
        <v>22.45655</v>
      </c>
      <c r="BL25" s="338">
        <v>20.681509999999999</v>
      </c>
      <c r="BM25" s="338">
        <v>20.351279999999999</v>
      </c>
      <c r="BN25" s="338">
        <v>18.65258</v>
      </c>
      <c r="BO25" s="338">
        <v>19.532219999999999</v>
      </c>
      <c r="BP25" s="338">
        <v>22.244039999999998</v>
      </c>
      <c r="BQ25" s="338">
        <v>23.291170000000001</v>
      </c>
      <c r="BR25" s="338">
        <v>21.7727</v>
      </c>
      <c r="BS25" s="338">
        <v>18.330880000000001</v>
      </c>
      <c r="BT25" s="338">
        <v>16.857600000000001</v>
      </c>
      <c r="BU25" s="338">
        <v>19.848050000000001</v>
      </c>
      <c r="BV25" s="338">
        <v>22.571280000000002</v>
      </c>
    </row>
    <row r="26" spans="1:74" ht="11.1" customHeight="1" x14ac:dyDescent="0.2">
      <c r="A26" s="582"/>
      <c r="B26" s="131" t="s">
        <v>474</v>
      </c>
      <c r="C26" s="251"/>
      <c r="D26" s="251"/>
      <c r="E26" s="251"/>
      <c r="F26" s="251"/>
      <c r="G26" s="251"/>
      <c r="H26" s="251"/>
      <c r="I26" s="251"/>
      <c r="J26" s="251"/>
      <c r="K26" s="251"/>
      <c r="L26" s="251"/>
      <c r="M26" s="251"/>
      <c r="N26" s="251"/>
      <c r="O26" s="251"/>
      <c r="P26" s="251"/>
      <c r="Q26" s="251"/>
      <c r="R26" s="251"/>
      <c r="S26" s="251"/>
      <c r="T26" s="251"/>
      <c r="U26" s="251"/>
      <c r="V26" s="251"/>
      <c r="W26" s="251"/>
      <c r="X26" s="251"/>
      <c r="Y26" s="251"/>
      <c r="Z26" s="251"/>
      <c r="AA26" s="251"/>
      <c r="AB26" s="251"/>
      <c r="AC26" s="251"/>
      <c r="AD26" s="251"/>
      <c r="AE26" s="251"/>
      <c r="AF26" s="251"/>
      <c r="AG26" s="251"/>
      <c r="AH26" s="251"/>
      <c r="AI26" s="251"/>
      <c r="AJ26" s="251"/>
      <c r="AK26" s="251"/>
      <c r="AL26" s="251"/>
      <c r="AM26" s="251"/>
      <c r="AN26" s="251"/>
      <c r="AO26" s="251"/>
      <c r="AP26" s="251"/>
      <c r="AQ26" s="251"/>
      <c r="AR26" s="251"/>
      <c r="AS26" s="251"/>
      <c r="AT26" s="251"/>
      <c r="AU26" s="251"/>
      <c r="AV26" s="251"/>
      <c r="AW26" s="251"/>
      <c r="AX26" s="251"/>
      <c r="AY26" s="251"/>
      <c r="AZ26" s="251"/>
      <c r="BA26" s="251"/>
      <c r="BB26" s="251"/>
      <c r="BC26" s="251"/>
      <c r="BD26" s="251"/>
      <c r="BE26" s="251"/>
      <c r="BF26" s="251"/>
      <c r="BG26" s="251"/>
      <c r="BH26" s="251"/>
      <c r="BI26" s="364"/>
      <c r="BJ26" s="364"/>
      <c r="BK26" s="364"/>
      <c r="BL26" s="364"/>
      <c r="BM26" s="364"/>
      <c r="BN26" s="364"/>
      <c r="BO26" s="364"/>
      <c r="BP26" s="364"/>
      <c r="BQ26" s="364"/>
      <c r="BR26" s="364"/>
      <c r="BS26" s="364"/>
      <c r="BT26" s="364"/>
      <c r="BU26" s="364"/>
      <c r="BV26" s="364"/>
    </row>
    <row r="27" spans="1:74" ht="11.1" customHeight="1" x14ac:dyDescent="0.2">
      <c r="A27" s="557" t="s">
        <v>475</v>
      </c>
      <c r="B27" s="558" t="s">
        <v>451</v>
      </c>
      <c r="C27" s="275">
        <v>352.60677419000001</v>
      </c>
      <c r="D27" s="275">
        <v>338.09632142999999</v>
      </c>
      <c r="E27" s="275">
        <v>328.23096773999998</v>
      </c>
      <c r="F27" s="275">
        <v>286.57156666999998</v>
      </c>
      <c r="G27" s="275">
        <v>292.96751612999998</v>
      </c>
      <c r="H27" s="275">
        <v>327.76243333000002</v>
      </c>
      <c r="I27" s="275">
        <v>347.79793547999998</v>
      </c>
      <c r="J27" s="275">
        <v>360.69280644999998</v>
      </c>
      <c r="K27" s="275">
        <v>335.14253332999999</v>
      </c>
      <c r="L27" s="275">
        <v>331.83606451999998</v>
      </c>
      <c r="M27" s="275">
        <v>336.57313333000002</v>
      </c>
      <c r="N27" s="275">
        <v>340.42616128999998</v>
      </c>
      <c r="O27" s="275">
        <v>348.24190322999999</v>
      </c>
      <c r="P27" s="275">
        <v>351.41860714000001</v>
      </c>
      <c r="Q27" s="275">
        <v>290.22709677</v>
      </c>
      <c r="R27" s="275">
        <v>261.77943333000002</v>
      </c>
      <c r="S27" s="275">
        <v>263.52296774000001</v>
      </c>
      <c r="T27" s="275">
        <v>297.55590000000001</v>
      </c>
      <c r="U27" s="275">
        <v>359.16177419000002</v>
      </c>
      <c r="V27" s="275">
        <v>357.14512903000002</v>
      </c>
      <c r="W27" s="275">
        <v>340.75173332999998</v>
      </c>
      <c r="X27" s="275">
        <v>310.01661289999998</v>
      </c>
      <c r="Y27" s="275">
        <v>308.90126666999998</v>
      </c>
      <c r="Z27" s="275">
        <v>323.34503225999998</v>
      </c>
      <c r="AA27" s="275">
        <v>312.50770968</v>
      </c>
      <c r="AB27" s="275">
        <v>273.38053571</v>
      </c>
      <c r="AC27" s="275">
        <v>269.59251612999998</v>
      </c>
      <c r="AD27" s="275">
        <v>248.69103333000001</v>
      </c>
      <c r="AE27" s="275">
        <v>268.95412902999999</v>
      </c>
      <c r="AF27" s="275">
        <v>322.18450000000001</v>
      </c>
      <c r="AG27" s="275">
        <v>339.44454839000002</v>
      </c>
      <c r="AH27" s="275">
        <v>340.14380645</v>
      </c>
      <c r="AI27" s="275">
        <v>311.20850000000002</v>
      </c>
      <c r="AJ27" s="275">
        <v>290.79125806000002</v>
      </c>
      <c r="AK27" s="275">
        <v>278.44086666999999</v>
      </c>
      <c r="AL27" s="275">
        <v>303.78945161000001</v>
      </c>
      <c r="AM27" s="275">
        <v>296.30693547999999</v>
      </c>
      <c r="AN27" s="275">
        <v>240.99875861999999</v>
      </c>
      <c r="AO27" s="275">
        <v>194.37609677</v>
      </c>
      <c r="AP27" s="275">
        <v>170.25149999999999</v>
      </c>
      <c r="AQ27" s="275">
        <v>187.60387097</v>
      </c>
      <c r="AR27" s="275">
        <v>268.06223333000003</v>
      </c>
      <c r="AS27" s="275">
        <v>321.74390323</v>
      </c>
      <c r="AT27" s="275">
        <v>321.75641934999999</v>
      </c>
      <c r="AU27" s="275">
        <v>291.18573333000001</v>
      </c>
      <c r="AV27" s="275">
        <v>282.31380645000002</v>
      </c>
      <c r="AW27" s="275">
        <v>266.63799999999998</v>
      </c>
      <c r="AX27" s="275">
        <v>313.82303225999999</v>
      </c>
      <c r="AY27" s="275">
        <v>308.52380645</v>
      </c>
      <c r="AZ27" s="275">
        <v>275.96246429000001</v>
      </c>
      <c r="BA27" s="275">
        <v>223.21358065000001</v>
      </c>
      <c r="BB27" s="275">
        <v>185.32603333</v>
      </c>
      <c r="BC27" s="275">
        <v>204.19129032000001</v>
      </c>
      <c r="BD27" s="275">
        <v>248.13220000000001</v>
      </c>
      <c r="BE27" s="275">
        <v>315.98848386999998</v>
      </c>
      <c r="BF27" s="275">
        <v>327.23390323000001</v>
      </c>
      <c r="BG27" s="275">
        <v>266.88909999999998</v>
      </c>
      <c r="BH27" s="275">
        <v>277.66460000000001</v>
      </c>
      <c r="BI27" s="338">
        <v>280.69729999999998</v>
      </c>
      <c r="BJ27" s="338">
        <v>306.7099</v>
      </c>
      <c r="BK27" s="338">
        <v>319.01659999999998</v>
      </c>
      <c r="BL27" s="338">
        <v>283.31790000000001</v>
      </c>
      <c r="BM27" s="338">
        <v>257.6234</v>
      </c>
      <c r="BN27" s="338">
        <v>241.4743</v>
      </c>
      <c r="BO27" s="338">
        <v>234.93600000000001</v>
      </c>
      <c r="BP27" s="338">
        <v>232.97309999999999</v>
      </c>
      <c r="BQ27" s="338">
        <v>295.04610000000002</v>
      </c>
      <c r="BR27" s="338">
        <v>289.52699999999999</v>
      </c>
      <c r="BS27" s="338">
        <v>261.35680000000002</v>
      </c>
      <c r="BT27" s="338">
        <v>279.45080000000002</v>
      </c>
      <c r="BU27" s="338">
        <v>260.69060000000002</v>
      </c>
      <c r="BV27" s="338">
        <v>287.1336</v>
      </c>
    </row>
    <row r="28" spans="1:74" ht="11.1" customHeight="1" x14ac:dyDescent="0.2">
      <c r="A28" s="557" t="s">
        <v>476</v>
      </c>
      <c r="B28" s="558" t="s">
        <v>453</v>
      </c>
      <c r="C28" s="275">
        <v>4344.3434194000001</v>
      </c>
      <c r="D28" s="275">
        <v>4247.1659286000004</v>
      </c>
      <c r="E28" s="275">
        <v>3931.6283548000001</v>
      </c>
      <c r="F28" s="275">
        <v>3501.1522666999999</v>
      </c>
      <c r="G28" s="275">
        <v>3464.0291612999999</v>
      </c>
      <c r="H28" s="275">
        <v>4802.1307333000004</v>
      </c>
      <c r="I28" s="275">
        <v>6181.3184193999996</v>
      </c>
      <c r="J28" s="275">
        <v>6328.8468709999997</v>
      </c>
      <c r="K28" s="275">
        <v>5835.5114666999998</v>
      </c>
      <c r="L28" s="275">
        <v>4575.5238065000003</v>
      </c>
      <c r="M28" s="275">
        <v>4599.4441667000001</v>
      </c>
      <c r="N28" s="275">
        <v>5549.5148065000003</v>
      </c>
      <c r="O28" s="275">
        <v>4576.6418064999998</v>
      </c>
      <c r="P28" s="275">
        <v>4712.5918928999999</v>
      </c>
      <c r="Q28" s="275">
        <v>3445.7013870999999</v>
      </c>
      <c r="R28" s="275">
        <v>3448.1719667000002</v>
      </c>
      <c r="S28" s="275">
        <v>3710.3723226000002</v>
      </c>
      <c r="T28" s="275">
        <v>4224.1928332999996</v>
      </c>
      <c r="U28" s="275">
        <v>5898.1114839000002</v>
      </c>
      <c r="V28" s="275">
        <v>6056.3226451999999</v>
      </c>
      <c r="W28" s="275">
        <v>6162.4174000000003</v>
      </c>
      <c r="X28" s="275">
        <v>5441.5187419000004</v>
      </c>
      <c r="Y28" s="275">
        <v>4431.5120333000004</v>
      </c>
      <c r="Z28" s="275">
        <v>4293.8568386999996</v>
      </c>
      <c r="AA28" s="275">
        <v>4084.2683225999999</v>
      </c>
      <c r="AB28" s="275">
        <v>3460.7396429</v>
      </c>
      <c r="AC28" s="275">
        <v>3632.4999677000001</v>
      </c>
      <c r="AD28" s="275">
        <v>3906.4554333000001</v>
      </c>
      <c r="AE28" s="275">
        <v>3722.0987418999998</v>
      </c>
      <c r="AF28" s="275">
        <v>5886.0910000000003</v>
      </c>
      <c r="AG28" s="275">
        <v>6349.3948710000004</v>
      </c>
      <c r="AH28" s="275">
        <v>6740.7469031999999</v>
      </c>
      <c r="AI28" s="275">
        <v>6406.7763333000003</v>
      </c>
      <c r="AJ28" s="275">
        <v>5706.3338064999998</v>
      </c>
      <c r="AK28" s="275">
        <v>4812.7867333000004</v>
      </c>
      <c r="AL28" s="275">
        <v>4903.9783547999996</v>
      </c>
      <c r="AM28" s="275">
        <v>4595.4323548000002</v>
      </c>
      <c r="AN28" s="275">
        <v>3931.8605861999999</v>
      </c>
      <c r="AO28" s="275">
        <v>3323.6389355000001</v>
      </c>
      <c r="AP28" s="275">
        <v>3452.3622332999998</v>
      </c>
      <c r="AQ28" s="275">
        <v>3657.5370968000002</v>
      </c>
      <c r="AR28" s="275">
        <v>5400.2814667000002</v>
      </c>
      <c r="AS28" s="275">
        <v>6103.9916451999998</v>
      </c>
      <c r="AT28" s="275">
        <v>6443.3090967999997</v>
      </c>
      <c r="AU28" s="275">
        <v>5378.6605</v>
      </c>
      <c r="AV28" s="275">
        <v>4381.0835805999996</v>
      </c>
      <c r="AW28" s="275">
        <v>3746.2296999999999</v>
      </c>
      <c r="AX28" s="275">
        <v>3985.5755806000002</v>
      </c>
      <c r="AY28" s="275">
        <v>4089.8745484000001</v>
      </c>
      <c r="AZ28" s="275">
        <v>3128.1409643000002</v>
      </c>
      <c r="BA28" s="275">
        <v>2695.0939355</v>
      </c>
      <c r="BB28" s="275">
        <v>2745.2089999999998</v>
      </c>
      <c r="BC28" s="275">
        <v>3151.2871613000002</v>
      </c>
      <c r="BD28" s="275">
        <v>4411.7485999999999</v>
      </c>
      <c r="BE28" s="275">
        <v>5871.5330967999998</v>
      </c>
      <c r="BF28" s="275">
        <v>6209.3912258</v>
      </c>
      <c r="BG28" s="275">
        <v>5401.3810000000003</v>
      </c>
      <c r="BH28" s="275">
        <v>4609.1980000000003</v>
      </c>
      <c r="BI28" s="338">
        <v>4116.6419999999998</v>
      </c>
      <c r="BJ28" s="338">
        <v>4249.326</v>
      </c>
      <c r="BK28" s="338">
        <v>4296.6620000000003</v>
      </c>
      <c r="BL28" s="338">
        <v>3923.864</v>
      </c>
      <c r="BM28" s="338">
        <v>3509.3679999999999</v>
      </c>
      <c r="BN28" s="338">
        <v>3435.462</v>
      </c>
      <c r="BO28" s="338">
        <v>3572.877</v>
      </c>
      <c r="BP28" s="338">
        <v>4610.299</v>
      </c>
      <c r="BQ28" s="338">
        <v>5565.4579999999996</v>
      </c>
      <c r="BR28" s="338">
        <v>5985.0050000000001</v>
      </c>
      <c r="BS28" s="338">
        <v>5475.8119999999999</v>
      </c>
      <c r="BT28" s="338">
        <v>4704.8580000000002</v>
      </c>
      <c r="BU28" s="338">
        <v>4017.221</v>
      </c>
      <c r="BV28" s="338">
        <v>4180.8289999999997</v>
      </c>
    </row>
    <row r="29" spans="1:74" ht="11.1" customHeight="1" x14ac:dyDescent="0.2">
      <c r="A29" s="584" t="s">
        <v>477</v>
      </c>
      <c r="B29" s="560" t="s">
        <v>455</v>
      </c>
      <c r="C29" s="275">
        <v>41.282740322999999</v>
      </c>
      <c r="D29" s="275">
        <v>35.668844643</v>
      </c>
      <c r="E29" s="275">
        <v>37.289704194000002</v>
      </c>
      <c r="F29" s="275">
        <v>37.333840332999998</v>
      </c>
      <c r="G29" s="275">
        <v>37.086034839</v>
      </c>
      <c r="H29" s="275">
        <v>34.345405667000001</v>
      </c>
      <c r="I29" s="275">
        <v>36.204970967999998</v>
      </c>
      <c r="J29" s="275">
        <v>36.589252258000002</v>
      </c>
      <c r="K29" s="275">
        <v>36.745738000000003</v>
      </c>
      <c r="L29" s="275">
        <v>38.983791289999999</v>
      </c>
      <c r="M29" s="275">
        <v>38.435431667000003</v>
      </c>
      <c r="N29" s="275">
        <v>37.591013547999999</v>
      </c>
      <c r="O29" s="275">
        <v>36.261626774</v>
      </c>
      <c r="P29" s="275">
        <v>38.865165714</v>
      </c>
      <c r="Q29" s="275">
        <v>35.159867097000003</v>
      </c>
      <c r="R29" s="275">
        <v>33.330562</v>
      </c>
      <c r="S29" s="275">
        <v>34.987209354999997</v>
      </c>
      <c r="T29" s="275">
        <v>30.927312666999999</v>
      </c>
      <c r="U29" s="275">
        <v>33.760220967999999</v>
      </c>
      <c r="V29" s="275">
        <v>37.212168386999998</v>
      </c>
      <c r="W29" s="275">
        <v>41.071438667000002</v>
      </c>
      <c r="X29" s="275">
        <v>38.180269031999998</v>
      </c>
      <c r="Y29" s="275">
        <v>34.563117667</v>
      </c>
      <c r="Z29" s="275">
        <v>36.225172581000002</v>
      </c>
      <c r="AA29" s="275">
        <v>37.277548064999998</v>
      </c>
      <c r="AB29" s="275">
        <v>35.201353214000001</v>
      </c>
      <c r="AC29" s="275">
        <v>32.499809999999997</v>
      </c>
      <c r="AD29" s="275">
        <v>36.393379666999998</v>
      </c>
      <c r="AE29" s="275">
        <v>35.131691613000001</v>
      </c>
      <c r="AF29" s="275">
        <v>37.314363667000002</v>
      </c>
      <c r="AG29" s="275">
        <v>38.370016774</v>
      </c>
      <c r="AH29" s="275">
        <v>39.897233225999997</v>
      </c>
      <c r="AI29" s="275">
        <v>38.778527333</v>
      </c>
      <c r="AJ29" s="275">
        <v>38.609365484000001</v>
      </c>
      <c r="AK29" s="275">
        <v>36.223553666999997</v>
      </c>
      <c r="AL29" s="275">
        <v>34.926597741999998</v>
      </c>
      <c r="AM29" s="275">
        <v>35.425502903000002</v>
      </c>
      <c r="AN29" s="275">
        <v>34.856626896999998</v>
      </c>
      <c r="AO29" s="275">
        <v>31.372635806000002</v>
      </c>
      <c r="AP29" s="275">
        <v>30.664873</v>
      </c>
      <c r="AQ29" s="275">
        <v>32.875153226000002</v>
      </c>
      <c r="AR29" s="275">
        <v>32.445480332999999</v>
      </c>
      <c r="AS29" s="275">
        <v>34.854122580999999</v>
      </c>
      <c r="AT29" s="275">
        <v>35.672443547999997</v>
      </c>
      <c r="AU29" s="275">
        <v>35.021258666999998</v>
      </c>
      <c r="AV29" s="275">
        <v>34.924397419000002</v>
      </c>
      <c r="AW29" s="275">
        <v>33.866983667</v>
      </c>
      <c r="AX29" s="275">
        <v>37.487599355</v>
      </c>
      <c r="AY29" s="275">
        <v>38.727210645</v>
      </c>
      <c r="AZ29" s="275">
        <v>34.601217143</v>
      </c>
      <c r="BA29" s="275">
        <v>36.919246774000001</v>
      </c>
      <c r="BB29" s="275">
        <v>33.359309666999998</v>
      </c>
      <c r="BC29" s="275">
        <v>33.106560967999997</v>
      </c>
      <c r="BD29" s="275">
        <v>35.394591667</v>
      </c>
      <c r="BE29" s="275">
        <v>34.997565160999997</v>
      </c>
      <c r="BF29" s="275">
        <v>36.085355161000003</v>
      </c>
      <c r="BG29" s="275">
        <v>35.583179999999999</v>
      </c>
      <c r="BH29" s="275">
        <v>36.059950000000001</v>
      </c>
      <c r="BI29" s="338">
        <v>35.337490000000003</v>
      </c>
      <c r="BJ29" s="338">
        <v>37.318739999999998</v>
      </c>
      <c r="BK29" s="338">
        <v>40.06664</v>
      </c>
      <c r="BL29" s="338">
        <v>37.47063</v>
      </c>
      <c r="BM29" s="338">
        <v>35.507820000000002</v>
      </c>
      <c r="BN29" s="338">
        <v>36.18432</v>
      </c>
      <c r="BO29" s="338">
        <v>36.746220000000001</v>
      </c>
      <c r="BP29" s="338">
        <v>37.267870000000002</v>
      </c>
      <c r="BQ29" s="338">
        <v>38.077719999999999</v>
      </c>
      <c r="BR29" s="338">
        <v>39.038159999999998</v>
      </c>
      <c r="BS29" s="338">
        <v>38.361640000000001</v>
      </c>
      <c r="BT29" s="338">
        <v>39.456760000000003</v>
      </c>
      <c r="BU29" s="338">
        <v>36.848419999999997</v>
      </c>
      <c r="BV29" s="338">
        <v>37.875810000000001</v>
      </c>
    </row>
    <row r="30" spans="1:74" ht="11.1" customHeight="1" x14ac:dyDescent="0.2">
      <c r="A30" s="584"/>
      <c r="B30" s="585"/>
      <c r="C30" s="257"/>
      <c r="D30" s="257"/>
      <c r="E30" s="257"/>
      <c r="F30" s="257"/>
      <c r="G30" s="257"/>
      <c r="H30" s="257"/>
      <c r="I30" s="257"/>
      <c r="J30" s="257"/>
      <c r="K30" s="257"/>
      <c r="L30" s="257"/>
      <c r="M30" s="257"/>
      <c r="N30" s="257"/>
      <c r="O30" s="257"/>
      <c r="P30" s="257"/>
      <c r="Q30" s="257"/>
      <c r="R30" s="257"/>
      <c r="S30" s="257"/>
      <c r="T30" s="257"/>
      <c r="U30" s="257"/>
      <c r="V30" s="257"/>
      <c r="W30" s="257"/>
      <c r="X30" s="257"/>
      <c r="Y30" s="257"/>
      <c r="Z30" s="257"/>
      <c r="AA30" s="257"/>
      <c r="AB30" s="257"/>
      <c r="AC30" s="257"/>
      <c r="AD30" s="257"/>
      <c r="AE30" s="257"/>
      <c r="AF30" s="257"/>
      <c r="AG30" s="257"/>
      <c r="AH30" s="257"/>
      <c r="AI30" s="257"/>
      <c r="AJ30" s="257"/>
      <c r="AK30" s="257"/>
      <c r="AL30" s="257"/>
      <c r="AM30" s="257"/>
      <c r="AN30" s="257"/>
      <c r="AO30" s="257"/>
      <c r="AP30" s="257"/>
      <c r="AQ30" s="257"/>
      <c r="AR30" s="257"/>
      <c r="AS30" s="257"/>
      <c r="AT30" s="257"/>
      <c r="AU30" s="257"/>
      <c r="AV30" s="257"/>
      <c r="AW30" s="257"/>
      <c r="AX30" s="257"/>
      <c r="AY30" s="257"/>
      <c r="AZ30" s="257"/>
      <c r="BA30" s="257"/>
      <c r="BB30" s="257"/>
      <c r="BC30" s="257"/>
      <c r="BD30" s="257"/>
      <c r="BE30" s="257"/>
      <c r="BF30" s="257"/>
      <c r="BG30" s="257"/>
      <c r="BH30" s="257"/>
      <c r="BI30" s="341"/>
      <c r="BJ30" s="341"/>
      <c r="BK30" s="341"/>
      <c r="BL30" s="341"/>
      <c r="BM30" s="341"/>
      <c r="BN30" s="341"/>
      <c r="BO30" s="341"/>
      <c r="BP30" s="341"/>
      <c r="BQ30" s="341"/>
      <c r="BR30" s="341"/>
      <c r="BS30" s="341"/>
      <c r="BT30" s="341"/>
      <c r="BU30" s="341"/>
      <c r="BV30" s="341"/>
    </row>
    <row r="31" spans="1:74" ht="11.1" customHeight="1" x14ac:dyDescent="0.2">
      <c r="A31" s="584"/>
      <c r="B31" s="109" t="s">
        <v>478</v>
      </c>
      <c r="C31" s="257"/>
      <c r="D31" s="257"/>
      <c r="E31" s="257"/>
      <c r="F31" s="257"/>
      <c r="G31" s="257"/>
      <c r="H31" s="257"/>
      <c r="I31" s="257"/>
      <c r="J31" s="257"/>
      <c r="K31" s="257"/>
      <c r="L31" s="257"/>
      <c r="M31" s="257"/>
      <c r="N31" s="257"/>
      <c r="O31" s="257"/>
      <c r="P31" s="257"/>
      <c r="Q31" s="257"/>
      <c r="R31" s="257"/>
      <c r="S31" s="257"/>
      <c r="T31" s="257"/>
      <c r="U31" s="257"/>
      <c r="V31" s="257"/>
      <c r="W31" s="257"/>
      <c r="X31" s="257"/>
      <c r="Y31" s="257"/>
      <c r="Z31" s="257"/>
      <c r="AA31" s="257"/>
      <c r="AB31" s="257"/>
      <c r="AC31" s="257"/>
      <c r="AD31" s="257"/>
      <c r="AE31" s="257"/>
      <c r="AF31" s="257"/>
      <c r="AG31" s="257"/>
      <c r="AH31" s="257"/>
      <c r="AI31" s="257"/>
      <c r="AJ31" s="257"/>
      <c r="AK31" s="257"/>
      <c r="AL31" s="257"/>
      <c r="AM31" s="257"/>
      <c r="AN31" s="257"/>
      <c r="AO31" s="257"/>
      <c r="AP31" s="257"/>
      <c r="AQ31" s="257"/>
      <c r="AR31" s="257"/>
      <c r="AS31" s="257"/>
      <c r="AT31" s="257"/>
      <c r="AU31" s="257"/>
      <c r="AV31" s="257"/>
      <c r="AW31" s="257"/>
      <c r="AX31" s="257"/>
      <c r="AY31" s="257"/>
      <c r="AZ31" s="257"/>
      <c r="BA31" s="257"/>
      <c r="BB31" s="257"/>
      <c r="BC31" s="257"/>
      <c r="BD31" s="257"/>
      <c r="BE31" s="257"/>
      <c r="BF31" s="257"/>
      <c r="BG31" s="257"/>
      <c r="BH31" s="257"/>
      <c r="BI31" s="341"/>
      <c r="BJ31" s="341"/>
      <c r="BK31" s="341"/>
      <c r="BL31" s="341"/>
      <c r="BM31" s="341"/>
      <c r="BN31" s="341"/>
      <c r="BO31" s="341"/>
      <c r="BP31" s="341"/>
      <c r="BQ31" s="341"/>
      <c r="BR31" s="341"/>
      <c r="BS31" s="341"/>
      <c r="BT31" s="341"/>
      <c r="BU31" s="341"/>
      <c r="BV31" s="341"/>
    </row>
    <row r="32" spans="1:74" ht="11.1" customHeight="1" x14ac:dyDescent="0.2">
      <c r="A32" s="584" t="s">
        <v>65</v>
      </c>
      <c r="B32" s="585" t="s">
        <v>479</v>
      </c>
      <c r="C32" s="586">
        <v>178.85896299999999</v>
      </c>
      <c r="D32" s="586">
        <v>175.56505300000001</v>
      </c>
      <c r="E32" s="586">
        <v>171.73636999999999</v>
      </c>
      <c r="F32" s="586">
        <v>173.014216</v>
      </c>
      <c r="G32" s="586">
        <v>177.17407700000001</v>
      </c>
      <c r="H32" s="586">
        <v>171.12356399999999</v>
      </c>
      <c r="I32" s="586">
        <v>160.019272</v>
      </c>
      <c r="J32" s="586">
        <v>154.567047</v>
      </c>
      <c r="K32" s="586">
        <v>152.693941</v>
      </c>
      <c r="L32" s="586">
        <v>154.19420600000001</v>
      </c>
      <c r="M32" s="586">
        <v>156.24880999999999</v>
      </c>
      <c r="N32" s="586">
        <v>147.88424699999999</v>
      </c>
      <c r="O32" s="586">
        <v>133.70472699999999</v>
      </c>
      <c r="P32" s="586">
        <v>119.90428300000001</v>
      </c>
      <c r="Q32" s="586">
        <v>118.260238</v>
      </c>
      <c r="R32" s="586">
        <v>128.92501799999999</v>
      </c>
      <c r="S32" s="586">
        <v>136.92056299999999</v>
      </c>
      <c r="T32" s="586">
        <v>133.479434</v>
      </c>
      <c r="U32" s="586">
        <v>125.869913</v>
      </c>
      <c r="V32" s="586">
        <v>121.36913199999999</v>
      </c>
      <c r="W32" s="586">
        <v>124.54611800000001</v>
      </c>
      <c r="X32" s="586">
        <v>136.96425400000001</v>
      </c>
      <c r="Y32" s="586">
        <v>142.59539599999999</v>
      </c>
      <c r="Z32" s="586">
        <v>151.54845399999999</v>
      </c>
      <c r="AA32" s="586">
        <v>154.389578</v>
      </c>
      <c r="AB32" s="586">
        <v>149.07128700000001</v>
      </c>
      <c r="AC32" s="586">
        <v>154.346698</v>
      </c>
      <c r="AD32" s="586">
        <v>167.06340900000001</v>
      </c>
      <c r="AE32" s="586">
        <v>172.809335</v>
      </c>
      <c r="AF32" s="586">
        <v>166.43659700000001</v>
      </c>
      <c r="AG32" s="586">
        <v>157.93807699999999</v>
      </c>
      <c r="AH32" s="586">
        <v>155.95185499999999</v>
      </c>
      <c r="AI32" s="586">
        <v>162.108619</v>
      </c>
      <c r="AJ32" s="586">
        <v>175.587987</v>
      </c>
      <c r="AK32" s="586">
        <v>188.594571</v>
      </c>
      <c r="AL32" s="586">
        <v>195.54803699999999</v>
      </c>
      <c r="AM32" s="586">
        <v>187.485511</v>
      </c>
      <c r="AN32" s="586">
        <v>187.57535100000001</v>
      </c>
      <c r="AO32" s="586">
        <v>192.26940400000001</v>
      </c>
      <c r="AP32" s="586">
        <v>193.99078800000001</v>
      </c>
      <c r="AQ32" s="586">
        <v>193.431917</v>
      </c>
      <c r="AR32" s="586">
        <v>183.24835999999999</v>
      </c>
      <c r="AS32" s="586">
        <v>169.464572</v>
      </c>
      <c r="AT32" s="586">
        <v>160.45164600000001</v>
      </c>
      <c r="AU32" s="586">
        <v>158.23836900000001</v>
      </c>
      <c r="AV32" s="586">
        <v>162.73943299999999</v>
      </c>
      <c r="AW32" s="586">
        <v>172.20803799999999</v>
      </c>
      <c r="AX32" s="586">
        <v>163.94593699999999</v>
      </c>
      <c r="AY32" s="586">
        <v>157.359163</v>
      </c>
      <c r="AZ32" s="586">
        <v>161.98478900000001</v>
      </c>
      <c r="BA32" s="586">
        <v>163.90034800000001</v>
      </c>
      <c r="BB32" s="586">
        <v>166.23613700000001</v>
      </c>
      <c r="BC32" s="586">
        <v>164.924148</v>
      </c>
      <c r="BD32" s="586">
        <v>160.54029</v>
      </c>
      <c r="BE32" s="586">
        <v>148.083967</v>
      </c>
      <c r="BF32" s="586">
        <v>144.128659</v>
      </c>
      <c r="BG32" s="586">
        <v>142.12569999999999</v>
      </c>
      <c r="BH32" s="586">
        <v>146.69980000000001</v>
      </c>
      <c r="BI32" s="587">
        <v>151.0941</v>
      </c>
      <c r="BJ32" s="587">
        <v>147.7364</v>
      </c>
      <c r="BK32" s="587">
        <v>143.6816</v>
      </c>
      <c r="BL32" s="587">
        <v>141.4787</v>
      </c>
      <c r="BM32" s="587">
        <v>147.04130000000001</v>
      </c>
      <c r="BN32" s="587">
        <v>147.6583</v>
      </c>
      <c r="BO32" s="587">
        <v>149.1755</v>
      </c>
      <c r="BP32" s="587">
        <v>144.1542</v>
      </c>
      <c r="BQ32" s="587">
        <v>136.84049999999999</v>
      </c>
      <c r="BR32" s="587">
        <v>133.06569999999999</v>
      </c>
      <c r="BS32" s="587">
        <v>131.43350000000001</v>
      </c>
      <c r="BT32" s="587">
        <v>136.2225</v>
      </c>
      <c r="BU32" s="587">
        <v>141.2165</v>
      </c>
      <c r="BV32" s="587">
        <v>148.92619999999999</v>
      </c>
    </row>
    <row r="33" spans="1:74" ht="11.1" customHeight="1" x14ac:dyDescent="0.2">
      <c r="A33" s="584" t="s">
        <v>81</v>
      </c>
      <c r="B33" s="585" t="s">
        <v>1014</v>
      </c>
      <c r="C33" s="586">
        <v>12.219094999999999</v>
      </c>
      <c r="D33" s="586">
        <v>12.024288</v>
      </c>
      <c r="E33" s="586">
        <v>12.983297</v>
      </c>
      <c r="F33" s="586">
        <v>12.531000000000001</v>
      </c>
      <c r="G33" s="586">
        <v>12.475519</v>
      </c>
      <c r="H33" s="586">
        <v>12.197537000000001</v>
      </c>
      <c r="I33" s="586">
        <v>11.76</v>
      </c>
      <c r="J33" s="586">
        <v>12.274962</v>
      </c>
      <c r="K33" s="586">
        <v>12.348831000000001</v>
      </c>
      <c r="L33" s="586">
        <v>12.514302000000001</v>
      </c>
      <c r="M33" s="586">
        <v>13.04583</v>
      </c>
      <c r="N33" s="586">
        <v>12.926384000000001</v>
      </c>
      <c r="O33" s="586">
        <v>10.056524</v>
      </c>
      <c r="P33" s="586">
        <v>10.676515999999999</v>
      </c>
      <c r="Q33" s="586">
        <v>10.606097</v>
      </c>
      <c r="R33" s="586">
        <v>10.607760000000001</v>
      </c>
      <c r="S33" s="586">
        <v>10.580579999999999</v>
      </c>
      <c r="T33" s="586">
        <v>10.659186</v>
      </c>
      <c r="U33" s="586">
        <v>10.250047</v>
      </c>
      <c r="V33" s="586">
        <v>10.460414999999999</v>
      </c>
      <c r="W33" s="586">
        <v>10.531572000000001</v>
      </c>
      <c r="X33" s="586">
        <v>10.890506</v>
      </c>
      <c r="Y33" s="586">
        <v>11.977948</v>
      </c>
      <c r="Z33" s="586">
        <v>12.763876</v>
      </c>
      <c r="AA33" s="586">
        <v>12.206533</v>
      </c>
      <c r="AB33" s="586">
        <v>9.7982139999999998</v>
      </c>
      <c r="AC33" s="586">
        <v>10.250736</v>
      </c>
      <c r="AD33" s="586">
        <v>10.152165</v>
      </c>
      <c r="AE33" s="586">
        <v>10.518329</v>
      </c>
      <c r="AF33" s="586">
        <v>10.570016000000001</v>
      </c>
      <c r="AG33" s="586">
        <v>10.263408999999999</v>
      </c>
      <c r="AH33" s="586">
        <v>10.086831</v>
      </c>
      <c r="AI33" s="586">
        <v>10.76604</v>
      </c>
      <c r="AJ33" s="586">
        <v>11.491528000000001</v>
      </c>
      <c r="AK33" s="586">
        <v>12.310199000000001</v>
      </c>
      <c r="AL33" s="586">
        <v>12.566008</v>
      </c>
      <c r="AM33" s="586">
        <v>12.274997000000001</v>
      </c>
      <c r="AN33" s="586">
        <v>11.879956</v>
      </c>
      <c r="AO33" s="586">
        <v>11.948432</v>
      </c>
      <c r="AP33" s="586">
        <v>12.187118999999999</v>
      </c>
      <c r="AQ33" s="586">
        <v>12.309115</v>
      </c>
      <c r="AR33" s="586">
        <v>12.151448</v>
      </c>
      <c r="AS33" s="586">
        <v>11.885522999999999</v>
      </c>
      <c r="AT33" s="586">
        <v>11.643515000000001</v>
      </c>
      <c r="AU33" s="586">
        <v>11.661880999999999</v>
      </c>
      <c r="AV33" s="586">
        <v>11.519076</v>
      </c>
      <c r="AW33" s="586">
        <v>11.825726</v>
      </c>
      <c r="AX33" s="586">
        <v>11.66994</v>
      </c>
      <c r="AY33" s="586">
        <v>11.839416999999999</v>
      </c>
      <c r="AZ33" s="586">
        <v>11.700836000000001</v>
      </c>
      <c r="BA33" s="586">
        <v>12.036457</v>
      </c>
      <c r="BB33" s="586">
        <v>11.824933</v>
      </c>
      <c r="BC33" s="586">
        <v>11.57522</v>
      </c>
      <c r="BD33" s="586">
        <v>11.461549</v>
      </c>
      <c r="BE33" s="586">
        <v>11.25813</v>
      </c>
      <c r="BF33" s="586">
        <v>11.098794</v>
      </c>
      <c r="BG33" s="586">
        <v>11.44159</v>
      </c>
      <c r="BH33" s="586">
        <v>12.007070000000001</v>
      </c>
      <c r="BI33" s="587">
        <v>12.26154</v>
      </c>
      <c r="BJ33" s="587">
        <v>12.242470000000001</v>
      </c>
      <c r="BK33" s="587">
        <v>11.76521</v>
      </c>
      <c r="BL33" s="587">
        <v>11.82517</v>
      </c>
      <c r="BM33" s="587">
        <v>12.129289999999999</v>
      </c>
      <c r="BN33" s="587">
        <v>11.99038</v>
      </c>
      <c r="BO33" s="587">
        <v>11.922840000000001</v>
      </c>
      <c r="BP33" s="587">
        <v>11.95782</v>
      </c>
      <c r="BQ33" s="587">
        <v>11.577</v>
      </c>
      <c r="BR33" s="587">
        <v>11.57699</v>
      </c>
      <c r="BS33" s="587">
        <v>11.79678</v>
      </c>
      <c r="BT33" s="587">
        <v>12.0128</v>
      </c>
      <c r="BU33" s="587">
        <v>12.323829999999999</v>
      </c>
      <c r="BV33" s="587">
        <v>12.33957</v>
      </c>
    </row>
    <row r="34" spans="1:74" ht="11.1" customHeight="1" x14ac:dyDescent="0.2">
      <c r="A34" s="584" t="s">
        <v>82</v>
      </c>
      <c r="B34" s="585" t="s">
        <v>1015</v>
      </c>
      <c r="C34" s="586">
        <v>16.430948999999998</v>
      </c>
      <c r="D34" s="586">
        <v>16.516938</v>
      </c>
      <c r="E34" s="586">
        <v>16.508486000000001</v>
      </c>
      <c r="F34" s="586">
        <v>16.322309000000001</v>
      </c>
      <c r="G34" s="586">
        <v>16.271231</v>
      </c>
      <c r="H34" s="586">
        <v>16.345048999999999</v>
      </c>
      <c r="I34" s="586">
        <v>16.259592000000001</v>
      </c>
      <c r="J34" s="586">
        <v>16.350287000000002</v>
      </c>
      <c r="K34" s="586">
        <v>16.301220000000001</v>
      </c>
      <c r="L34" s="586">
        <v>16.496969</v>
      </c>
      <c r="M34" s="586">
        <v>16.787022</v>
      </c>
      <c r="N34" s="586">
        <v>16.067637000000001</v>
      </c>
      <c r="O34" s="586">
        <v>15.057862</v>
      </c>
      <c r="P34" s="586">
        <v>16.002562999999999</v>
      </c>
      <c r="Q34" s="586">
        <v>16.147631000000001</v>
      </c>
      <c r="R34" s="586">
        <v>16.482986</v>
      </c>
      <c r="S34" s="586">
        <v>16.284594999999999</v>
      </c>
      <c r="T34" s="586">
        <v>16.583413</v>
      </c>
      <c r="U34" s="586">
        <v>16.489792000000001</v>
      </c>
      <c r="V34" s="586">
        <v>16.510366000000001</v>
      </c>
      <c r="W34" s="586">
        <v>16.863444999999999</v>
      </c>
      <c r="X34" s="586">
        <v>17.428569</v>
      </c>
      <c r="Y34" s="586">
        <v>18.165973000000001</v>
      </c>
      <c r="Z34" s="586">
        <v>18.309222999999999</v>
      </c>
      <c r="AA34" s="586">
        <v>18.216335999999998</v>
      </c>
      <c r="AB34" s="586">
        <v>16.459309999999999</v>
      </c>
      <c r="AC34" s="586">
        <v>16.995867000000001</v>
      </c>
      <c r="AD34" s="586">
        <v>17.167448</v>
      </c>
      <c r="AE34" s="586">
        <v>17.356687999999998</v>
      </c>
      <c r="AF34" s="586">
        <v>17.512678999999999</v>
      </c>
      <c r="AG34" s="586">
        <v>17.518833999999998</v>
      </c>
      <c r="AH34" s="586">
        <v>17.711565</v>
      </c>
      <c r="AI34" s="586">
        <v>18.285516000000001</v>
      </c>
      <c r="AJ34" s="586">
        <v>18.595804999999999</v>
      </c>
      <c r="AK34" s="586">
        <v>18.737691000000002</v>
      </c>
      <c r="AL34" s="586">
        <v>17.955214999999999</v>
      </c>
      <c r="AM34" s="586">
        <v>17.783377000000002</v>
      </c>
      <c r="AN34" s="586">
        <v>17.456793000000001</v>
      </c>
      <c r="AO34" s="586">
        <v>17.340512</v>
      </c>
      <c r="AP34" s="586">
        <v>17.393848999999999</v>
      </c>
      <c r="AQ34" s="586">
        <v>17.497140999999999</v>
      </c>
      <c r="AR34" s="586">
        <v>17.418648000000001</v>
      </c>
      <c r="AS34" s="586">
        <v>17.189302999999999</v>
      </c>
      <c r="AT34" s="586">
        <v>21.081973000000001</v>
      </c>
      <c r="AU34" s="586">
        <v>21.019144000000001</v>
      </c>
      <c r="AV34" s="586">
        <v>21.107021</v>
      </c>
      <c r="AW34" s="586">
        <v>17.031860000000002</v>
      </c>
      <c r="AX34" s="586">
        <v>17.056908</v>
      </c>
      <c r="AY34" s="586">
        <v>17.065367999999999</v>
      </c>
      <c r="AZ34" s="586">
        <v>16.766745</v>
      </c>
      <c r="BA34" s="586">
        <v>15.561005</v>
      </c>
      <c r="BB34" s="586">
        <v>15.492487000000001</v>
      </c>
      <c r="BC34" s="586">
        <v>15.390948</v>
      </c>
      <c r="BD34" s="586">
        <v>15.18092</v>
      </c>
      <c r="BE34" s="586">
        <v>15.350027000000001</v>
      </c>
      <c r="BF34" s="586">
        <v>15.236655000000001</v>
      </c>
      <c r="BG34" s="586">
        <v>15.376720000000001</v>
      </c>
      <c r="BH34" s="586">
        <v>15.60139</v>
      </c>
      <c r="BI34" s="587">
        <v>15.903079999999999</v>
      </c>
      <c r="BJ34" s="587">
        <v>16.011030000000002</v>
      </c>
      <c r="BK34" s="587">
        <v>16.12163</v>
      </c>
      <c r="BL34" s="587">
        <v>16.31466</v>
      </c>
      <c r="BM34" s="587">
        <v>16.283729999999998</v>
      </c>
      <c r="BN34" s="587">
        <v>16.21238</v>
      </c>
      <c r="BO34" s="587">
        <v>16.162769999999998</v>
      </c>
      <c r="BP34" s="587">
        <v>16.261669999999999</v>
      </c>
      <c r="BQ34" s="587">
        <v>16.227550000000001</v>
      </c>
      <c r="BR34" s="587">
        <v>16.230160000000001</v>
      </c>
      <c r="BS34" s="587">
        <v>16.317489999999999</v>
      </c>
      <c r="BT34" s="587">
        <v>16.465019999999999</v>
      </c>
      <c r="BU34" s="587">
        <v>16.721</v>
      </c>
      <c r="BV34" s="587">
        <v>16.78088</v>
      </c>
    </row>
    <row r="35" spans="1:74" ht="11.1" customHeight="1" x14ac:dyDescent="0.2">
      <c r="A35" s="584" t="s">
        <v>996</v>
      </c>
      <c r="B35" s="588" t="s">
        <v>1003</v>
      </c>
      <c r="C35" s="589">
        <v>2.2110850000000002</v>
      </c>
      <c r="D35" s="589">
        <v>2.2120700000000002</v>
      </c>
      <c r="E35" s="589">
        <v>2.0352299999999999</v>
      </c>
      <c r="F35" s="589">
        <v>2.278435</v>
      </c>
      <c r="G35" s="589">
        <v>2.2167750000000002</v>
      </c>
      <c r="H35" s="589">
        <v>2.0375800000000002</v>
      </c>
      <c r="I35" s="589">
        <v>1.97079</v>
      </c>
      <c r="J35" s="589">
        <v>1.2996049999999999</v>
      </c>
      <c r="K35" s="589">
        <v>1.5447850000000001</v>
      </c>
      <c r="L35" s="589">
        <v>1.455505</v>
      </c>
      <c r="M35" s="589">
        <v>1.69059</v>
      </c>
      <c r="N35" s="589">
        <v>1.948885</v>
      </c>
      <c r="O35" s="589">
        <v>1.490955</v>
      </c>
      <c r="P35" s="589">
        <v>1.38252</v>
      </c>
      <c r="Q35" s="589">
        <v>1.748985</v>
      </c>
      <c r="R35" s="589">
        <v>2.5746850000000001</v>
      </c>
      <c r="S35" s="589">
        <v>2.2887</v>
      </c>
      <c r="T35" s="589">
        <v>1.9863500000000001</v>
      </c>
      <c r="U35" s="589">
        <v>1.904785</v>
      </c>
      <c r="V35" s="589">
        <v>1.93971</v>
      </c>
      <c r="W35" s="589">
        <v>1.94472</v>
      </c>
      <c r="X35" s="589">
        <v>2.5501649999999998</v>
      </c>
      <c r="Y35" s="589">
        <v>3.1650200000000002</v>
      </c>
      <c r="Z35" s="589">
        <v>4.1373499999999996</v>
      </c>
      <c r="AA35" s="589">
        <v>4.4593499999999997</v>
      </c>
      <c r="AB35" s="589">
        <v>4.2511150000000004</v>
      </c>
      <c r="AC35" s="589">
        <v>4.0896749999999997</v>
      </c>
      <c r="AD35" s="589">
        <v>4.5590950000000001</v>
      </c>
      <c r="AE35" s="589">
        <v>4.9955949999999998</v>
      </c>
      <c r="AF35" s="589">
        <v>5.1569349999999998</v>
      </c>
      <c r="AG35" s="589">
        <v>5.3222649999999998</v>
      </c>
      <c r="AH35" s="589">
        <v>5.1428750000000001</v>
      </c>
      <c r="AI35" s="589">
        <v>5.5075000000000003</v>
      </c>
      <c r="AJ35" s="589">
        <v>5.7541200000000003</v>
      </c>
      <c r="AK35" s="589">
        <v>6.4490699999999999</v>
      </c>
      <c r="AL35" s="589">
        <v>6.7018599999999999</v>
      </c>
      <c r="AM35" s="589">
        <v>6.6004149999999999</v>
      </c>
      <c r="AN35" s="589">
        <v>6.6169950000000002</v>
      </c>
      <c r="AO35" s="589">
        <v>6.1989549999999998</v>
      </c>
      <c r="AP35" s="589">
        <v>5.9047400000000003</v>
      </c>
      <c r="AQ35" s="589">
        <v>5.3559299999999999</v>
      </c>
      <c r="AR35" s="589">
        <v>4.5266999999999999</v>
      </c>
      <c r="AS35" s="589">
        <v>4.2903149999999997</v>
      </c>
      <c r="AT35" s="589">
        <v>3.8987400000000001</v>
      </c>
      <c r="AU35" s="589">
        <v>3.8381400000000001</v>
      </c>
      <c r="AV35" s="589">
        <v>4.0618800000000004</v>
      </c>
      <c r="AW35" s="589">
        <v>4.1638500000000001</v>
      </c>
      <c r="AX35" s="589">
        <v>4.3599399999999999</v>
      </c>
      <c r="AY35" s="589">
        <v>4.1344450000000004</v>
      </c>
      <c r="AZ35" s="589">
        <v>4.2951300000000003</v>
      </c>
      <c r="BA35" s="589">
        <v>4.4083399999999999</v>
      </c>
      <c r="BB35" s="589">
        <v>4.7617000000000003</v>
      </c>
      <c r="BC35" s="589">
        <v>4.4598849999999999</v>
      </c>
      <c r="BD35" s="589">
        <v>4.3447149999999999</v>
      </c>
      <c r="BE35" s="589">
        <v>4.3307450000000003</v>
      </c>
      <c r="BF35" s="589">
        <v>4.4985600000000003</v>
      </c>
      <c r="BG35" s="589">
        <v>4.4736640000000003</v>
      </c>
      <c r="BH35" s="589">
        <v>4.4302580000000003</v>
      </c>
      <c r="BI35" s="590">
        <v>4.4004719999999997</v>
      </c>
      <c r="BJ35" s="590">
        <v>4.3888759999999998</v>
      </c>
      <c r="BK35" s="590">
        <v>4.3685359999999998</v>
      </c>
      <c r="BL35" s="590">
        <v>4.3374240000000004</v>
      </c>
      <c r="BM35" s="590">
        <v>4.3358439999999998</v>
      </c>
      <c r="BN35" s="590">
        <v>4.3359019999999999</v>
      </c>
      <c r="BO35" s="590">
        <v>4.3306180000000003</v>
      </c>
      <c r="BP35" s="590">
        <v>4.3059589999999996</v>
      </c>
      <c r="BQ35" s="590">
        <v>4.29786</v>
      </c>
      <c r="BR35" s="590">
        <v>4.2883820000000004</v>
      </c>
      <c r="BS35" s="590">
        <v>4.2700379999999996</v>
      </c>
      <c r="BT35" s="590">
        <v>4.2466929999999996</v>
      </c>
      <c r="BU35" s="590">
        <v>4.2191080000000003</v>
      </c>
      <c r="BV35" s="590">
        <v>4.2054999999999998</v>
      </c>
    </row>
    <row r="36" spans="1:74" ht="10.5" customHeight="1" x14ac:dyDescent="0.2">
      <c r="A36" s="582"/>
      <c r="B36" s="591" t="s">
        <v>480</v>
      </c>
      <c r="C36" s="592"/>
      <c r="D36" s="592"/>
      <c r="E36" s="592"/>
      <c r="F36" s="592"/>
      <c r="G36" s="592"/>
      <c r="H36" s="592"/>
      <c r="I36" s="592"/>
      <c r="J36" s="592"/>
      <c r="K36" s="592"/>
      <c r="L36" s="592"/>
      <c r="M36" s="592"/>
      <c r="N36" s="592"/>
      <c r="O36" s="592"/>
      <c r="P36" s="592"/>
      <c r="Q36" s="592"/>
      <c r="R36" s="592"/>
      <c r="S36" s="592"/>
      <c r="T36" s="592"/>
      <c r="U36" s="592"/>
      <c r="V36" s="592"/>
      <c r="W36" s="592"/>
      <c r="X36" s="592"/>
      <c r="Y36" s="592"/>
      <c r="Z36" s="592"/>
      <c r="AA36" s="592"/>
      <c r="AB36" s="592"/>
      <c r="AC36" s="592"/>
      <c r="AD36" s="592"/>
      <c r="AE36" s="592"/>
      <c r="AF36" s="592"/>
      <c r="AG36" s="592"/>
      <c r="AH36" s="592"/>
      <c r="AI36" s="592"/>
      <c r="AJ36" s="592"/>
      <c r="AK36" s="592"/>
      <c r="AL36" s="592"/>
      <c r="AM36" s="592"/>
      <c r="AN36" s="592"/>
      <c r="AO36" s="592"/>
      <c r="AP36" s="592"/>
      <c r="AQ36" s="592"/>
      <c r="AR36" s="592"/>
      <c r="AS36" s="592"/>
      <c r="AT36" s="592"/>
      <c r="AU36" s="592"/>
      <c r="AV36" s="592"/>
      <c r="AW36" s="592"/>
      <c r="AX36" s="592"/>
      <c r="AY36" s="592"/>
      <c r="AZ36" s="592"/>
      <c r="BA36" s="592"/>
      <c r="BB36" s="592"/>
      <c r="BC36" s="592"/>
      <c r="BD36" s="711"/>
      <c r="BE36" s="711"/>
      <c r="BF36" s="711"/>
      <c r="BG36" s="592"/>
      <c r="BH36" s="592"/>
      <c r="BI36" s="592"/>
      <c r="BJ36" s="592"/>
      <c r="BK36" s="592"/>
      <c r="BL36" s="592"/>
      <c r="BM36" s="592"/>
      <c r="BN36" s="592"/>
      <c r="BO36" s="592"/>
      <c r="BP36" s="592"/>
      <c r="BQ36" s="592"/>
      <c r="BR36" s="592"/>
      <c r="BS36" s="592"/>
      <c r="BT36" s="592"/>
      <c r="BU36" s="592"/>
      <c r="BV36" s="592"/>
    </row>
    <row r="37" spans="1:74" ht="10.5" customHeight="1" x14ac:dyDescent="0.2">
      <c r="A37" s="582"/>
      <c r="B37" s="593" t="s">
        <v>481</v>
      </c>
      <c r="C37" s="571"/>
      <c r="D37" s="571"/>
      <c r="E37" s="571"/>
      <c r="F37" s="571"/>
      <c r="G37" s="571"/>
      <c r="H37" s="571"/>
      <c r="I37" s="571"/>
      <c r="J37" s="571"/>
      <c r="K37" s="571"/>
      <c r="L37" s="571"/>
      <c r="M37" s="571"/>
      <c r="N37" s="571"/>
      <c r="O37" s="571"/>
      <c r="P37" s="571"/>
      <c r="Q37" s="571"/>
      <c r="R37" s="571"/>
      <c r="S37" s="571"/>
      <c r="T37" s="571"/>
      <c r="U37" s="571"/>
      <c r="V37" s="571"/>
      <c r="W37" s="571"/>
      <c r="X37" s="571"/>
      <c r="Y37" s="571"/>
      <c r="Z37" s="571"/>
      <c r="AA37" s="571"/>
      <c r="AB37" s="571"/>
      <c r="AC37" s="571"/>
      <c r="AD37" s="571"/>
      <c r="AE37" s="571"/>
      <c r="AF37" s="571"/>
      <c r="AG37" s="571"/>
      <c r="AH37" s="571"/>
      <c r="AI37" s="571"/>
      <c r="AJ37" s="571"/>
      <c r="AK37" s="571"/>
      <c r="AL37" s="571"/>
      <c r="AM37" s="571"/>
      <c r="AN37" s="571"/>
      <c r="AO37" s="571"/>
      <c r="AP37" s="571"/>
      <c r="AQ37" s="571"/>
      <c r="AR37" s="571"/>
      <c r="AS37" s="571"/>
      <c r="AT37" s="571"/>
      <c r="AU37" s="571"/>
      <c r="AV37" s="571"/>
      <c r="AW37" s="571"/>
      <c r="AX37" s="571"/>
      <c r="AY37" s="571"/>
      <c r="AZ37" s="571"/>
      <c r="BA37" s="571"/>
      <c r="BB37" s="571"/>
      <c r="BC37" s="571"/>
      <c r="BD37" s="702"/>
      <c r="BE37" s="702"/>
      <c r="BF37" s="702"/>
      <c r="BG37" s="571"/>
      <c r="BH37" s="571"/>
      <c r="BI37" s="571"/>
      <c r="BJ37" s="571"/>
      <c r="BK37" s="571"/>
      <c r="BL37" s="571"/>
      <c r="BM37" s="571"/>
      <c r="BN37" s="571"/>
      <c r="BO37" s="571"/>
      <c r="BP37" s="571"/>
      <c r="BQ37" s="571"/>
      <c r="BR37" s="571"/>
      <c r="BS37" s="571"/>
      <c r="BT37" s="571"/>
      <c r="BU37" s="571"/>
      <c r="BV37" s="571"/>
    </row>
    <row r="38" spans="1:74" ht="10.5" customHeight="1" x14ac:dyDescent="0.2">
      <c r="A38" s="594"/>
      <c r="B38" s="595" t="s">
        <v>440</v>
      </c>
      <c r="C38" s="571"/>
      <c r="D38" s="571"/>
      <c r="E38" s="571"/>
      <c r="F38" s="571"/>
      <c r="G38" s="571"/>
      <c r="H38" s="571"/>
      <c r="I38" s="571"/>
      <c r="J38" s="571"/>
      <c r="K38" s="571"/>
      <c r="L38" s="571"/>
      <c r="M38" s="571"/>
      <c r="N38" s="571"/>
      <c r="O38" s="571"/>
      <c r="P38" s="571"/>
      <c r="Q38" s="571"/>
      <c r="R38" s="571"/>
      <c r="S38" s="571"/>
      <c r="T38" s="571"/>
      <c r="U38" s="571"/>
      <c r="V38" s="571"/>
      <c r="W38" s="571"/>
      <c r="X38" s="571"/>
      <c r="Y38" s="571"/>
      <c r="Z38" s="571"/>
      <c r="AA38" s="571"/>
      <c r="AB38" s="571"/>
      <c r="AC38" s="571"/>
      <c r="AD38" s="571"/>
      <c r="AE38" s="571"/>
      <c r="AF38" s="571"/>
      <c r="AG38" s="571"/>
      <c r="AH38" s="571"/>
      <c r="AI38" s="571"/>
      <c r="AJ38" s="571"/>
      <c r="AK38" s="571"/>
      <c r="AL38" s="571"/>
      <c r="AM38" s="571"/>
      <c r="AN38" s="571"/>
      <c r="AO38" s="571"/>
      <c r="AP38" s="571"/>
      <c r="AQ38" s="571"/>
      <c r="AR38" s="571"/>
      <c r="AS38" s="571"/>
      <c r="AT38" s="571"/>
      <c r="AU38" s="571"/>
      <c r="AV38" s="571"/>
      <c r="AW38" s="571"/>
      <c r="AX38" s="571"/>
      <c r="AY38" s="571"/>
      <c r="AZ38" s="571"/>
      <c r="BA38" s="571"/>
      <c r="BB38" s="571"/>
      <c r="BC38" s="571"/>
      <c r="BD38" s="702"/>
      <c r="BE38" s="702"/>
      <c r="BF38" s="702"/>
      <c r="BG38" s="571"/>
      <c r="BH38" s="571"/>
      <c r="BI38" s="571"/>
      <c r="BJ38" s="571"/>
      <c r="BK38" s="571"/>
      <c r="BL38" s="571"/>
      <c r="BM38" s="571"/>
      <c r="BN38" s="571"/>
      <c r="BO38" s="571"/>
      <c r="BP38" s="571"/>
      <c r="BQ38" s="571"/>
      <c r="BR38" s="571"/>
      <c r="BS38" s="571"/>
      <c r="BT38" s="571"/>
      <c r="BU38" s="571"/>
      <c r="BV38" s="571"/>
    </row>
    <row r="39" spans="1:74" ht="10.5" customHeight="1" x14ac:dyDescent="0.2">
      <c r="A39" s="594"/>
      <c r="B39" s="570" t="s">
        <v>482</v>
      </c>
      <c r="C39" s="571"/>
      <c r="D39" s="571"/>
      <c r="E39" s="571"/>
      <c r="F39" s="571"/>
      <c r="G39" s="571"/>
      <c r="H39" s="571"/>
      <c r="I39" s="571"/>
      <c r="J39" s="571"/>
      <c r="K39" s="571"/>
      <c r="L39" s="571"/>
      <c r="M39" s="571"/>
      <c r="N39" s="571"/>
      <c r="O39" s="571"/>
      <c r="P39" s="571"/>
      <c r="Q39" s="571"/>
      <c r="R39" s="571"/>
      <c r="S39" s="571"/>
      <c r="T39" s="571"/>
      <c r="U39" s="571"/>
      <c r="V39" s="571"/>
      <c r="W39" s="571"/>
      <c r="X39" s="571"/>
      <c r="Y39" s="571"/>
      <c r="Z39" s="571"/>
      <c r="AA39" s="571"/>
      <c r="AB39" s="571"/>
      <c r="AC39" s="571"/>
      <c r="AD39" s="571"/>
      <c r="AE39" s="571"/>
      <c r="AF39" s="571"/>
      <c r="AG39" s="571"/>
      <c r="AH39" s="571"/>
      <c r="AI39" s="571"/>
      <c r="AJ39" s="571"/>
      <c r="AK39" s="571"/>
      <c r="AL39" s="571"/>
      <c r="AM39" s="571"/>
      <c r="AN39" s="571"/>
      <c r="AO39" s="571"/>
      <c r="AP39" s="571"/>
      <c r="AQ39" s="571"/>
      <c r="AR39" s="571"/>
      <c r="AS39" s="571"/>
      <c r="AT39" s="571"/>
      <c r="AU39" s="571"/>
      <c r="AV39" s="571"/>
      <c r="AW39" s="571"/>
      <c r="AX39" s="571"/>
      <c r="AY39" s="571"/>
      <c r="AZ39" s="571"/>
      <c r="BA39" s="571"/>
      <c r="BB39" s="571"/>
      <c r="BC39" s="571"/>
      <c r="BD39" s="702"/>
      <c r="BE39" s="702"/>
      <c r="BF39" s="702"/>
      <c r="BG39" s="571"/>
      <c r="BH39" s="571"/>
      <c r="BI39" s="571"/>
      <c r="BJ39" s="571"/>
      <c r="BK39" s="571"/>
      <c r="BL39" s="571"/>
      <c r="BM39" s="571"/>
      <c r="BN39" s="571"/>
      <c r="BO39" s="571"/>
      <c r="BP39" s="571"/>
      <c r="BQ39" s="571"/>
      <c r="BR39" s="571"/>
      <c r="BS39" s="571"/>
      <c r="BT39" s="571"/>
      <c r="BU39" s="571"/>
      <c r="BV39" s="571"/>
    </row>
    <row r="40" spans="1:74" ht="10.5" customHeight="1" x14ac:dyDescent="0.2">
      <c r="A40" s="594"/>
      <c r="B40" s="570" t="s">
        <v>483</v>
      </c>
      <c r="C40" s="571"/>
      <c r="D40" s="571"/>
      <c r="E40" s="571"/>
      <c r="F40" s="571"/>
      <c r="G40" s="571"/>
      <c r="H40" s="571"/>
      <c r="I40" s="571"/>
      <c r="J40" s="571"/>
      <c r="K40" s="571"/>
      <c r="L40" s="571"/>
      <c r="M40" s="571"/>
      <c r="N40" s="571"/>
      <c r="O40" s="571"/>
      <c r="P40" s="571"/>
      <c r="Q40" s="571"/>
      <c r="R40" s="571"/>
      <c r="S40" s="571"/>
      <c r="T40" s="571"/>
      <c r="U40" s="571"/>
      <c r="V40" s="571"/>
      <c r="W40" s="571"/>
      <c r="X40" s="571"/>
      <c r="Y40" s="571"/>
      <c r="Z40" s="571"/>
      <c r="AA40" s="571"/>
      <c r="AB40" s="571"/>
      <c r="AC40" s="571"/>
      <c r="AD40" s="571"/>
      <c r="AE40" s="571"/>
      <c r="AF40" s="571"/>
      <c r="AG40" s="571"/>
      <c r="AH40" s="571"/>
      <c r="AI40" s="571"/>
      <c r="AJ40" s="571"/>
      <c r="AK40" s="571"/>
      <c r="AL40" s="571"/>
      <c r="AM40" s="571"/>
      <c r="AN40" s="571"/>
      <c r="AO40" s="571"/>
      <c r="AP40" s="571"/>
      <c r="AQ40" s="571"/>
      <c r="AR40" s="571"/>
      <c r="AS40" s="571"/>
      <c r="AT40" s="571"/>
      <c r="AU40" s="571"/>
      <c r="AV40" s="571"/>
      <c r="AW40" s="571"/>
      <c r="AX40" s="571"/>
      <c r="AY40" s="571"/>
      <c r="AZ40" s="571"/>
      <c r="BA40" s="571"/>
      <c r="BB40" s="571"/>
      <c r="BC40" s="571"/>
      <c r="BD40" s="702"/>
      <c r="BE40" s="702"/>
      <c r="BF40" s="702"/>
      <c r="BG40" s="571"/>
      <c r="BH40" s="571"/>
      <c r="BI40" s="571"/>
      <c r="BJ40" s="571"/>
      <c r="BK40" s="571"/>
      <c r="BL40" s="571"/>
      <c r="BM40" s="571"/>
      <c r="BN40" s="571"/>
      <c r="BO40" s="571"/>
      <c r="BP40" s="571"/>
      <c r="BQ40" s="571"/>
      <c r="BR40" s="571"/>
      <c r="BS40" s="571"/>
      <c r="BT40" s="571"/>
      <c r="BU40" s="571"/>
      <c r="BV40" s="571"/>
    </row>
    <row r="41" spans="1:74" ht="10.5" customHeight="1" x14ac:dyDescent="0.2">
      <c r="A41" s="594"/>
      <c r="B41" s="570" t="s">
        <v>484</v>
      </c>
      <c r="C41" s="571"/>
      <c r="D41" s="571"/>
      <c r="E41" s="571"/>
      <c r="F41" s="571"/>
      <c r="G41" s="571"/>
      <c r="H41" s="571"/>
      <c r="I41" s="571"/>
      <c r="J41" s="571"/>
      <c r="K41" s="571"/>
      <c r="L41" s="571"/>
      <c r="M41" s="571"/>
      <c r="N41" s="571"/>
      <c r="O41" s="571"/>
      <c r="P41" s="571"/>
      <c r="Q41" s="571"/>
      <c r="R41" s="571"/>
      <c r="S41" s="571"/>
      <c r="T41" s="571"/>
      <c r="U41" s="571"/>
      <c r="V41" s="571"/>
      <c r="W41" s="571"/>
      <c r="X41" s="571"/>
      <c r="Y41" s="571"/>
      <c r="Z41" s="571"/>
      <c r="AA41" s="571"/>
      <c r="AB41" s="571"/>
      <c r="AC41" s="571"/>
      <c r="AD41" s="571"/>
      <c r="AE41" s="571"/>
      <c r="AF41" s="571"/>
      <c r="AG41" s="571"/>
      <c r="AH41" s="571"/>
      <c r="AI41" s="571"/>
      <c r="AJ41" s="571"/>
      <c r="AK41" s="571"/>
      <c r="AL41" s="571"/>
      <c r="AM41" s="571"/>
      <c r="AN41" s="571"/>
      <c r="AO41" s="571"/>
      <c r="AP41" s="571"/>
      <c r="AQ41" s="571"/>
      <c r="AR41" s="571"/>
      <c r="AS41" s="571"/>
      <c r="AT41" s="571"/>
      <c r="AU41" s="571"/>
      <c r="AV41" s="571"/>
      <c r="AW41" s="571"/>
      <c r="AX41" s="571"/>
      <c r="AY41" s="571"/>
      <c r="AZ41" s="571"/>
      <c r="BA41" s="571"/>
      <c r="BB41" s="571"/>
      <c r="BC41" s="571"/>
      <c r="BD41" s="702"/>
      <c r="BE41" s="702"/>
      <c r="BF41" s="702"/>
      <c r="BG41" s="571"/>
      <c r="BH41" s="571"/>
      <c r="BI41" s="571"/>
      <c r="BJ41" s="571"/>
      <c r="BK41" s="571"/>
      <c r="BL41" s="571"/>
      <c r="BM41" s="571"/>
      <c r="BN41" s="571"/>
      <c r="BO41" s="571"/>
      <c r="BP41" s="571"/>
      <c r="BQ41" s="571"/>
      <c r="BR41" s="571"/>
      <c r="BS41" s="571"/>
      <c r="BT41" s="571"/>
      <c r="BU41" s="571"/>
      <c r="BV41" s="571"/>
    </row>
    <row r="42" spans="1:74" ht="10.5" customHeight="1" x14ac:dyDescent="0.2">
      <c r="A42" s="594"/>
      <c r="B42" s="570" t="s">
        <v>442</v>
      </c>
      <c r="C42" s="571"/>
      <c r="D42" s="571"/>
      <c r="E42" s="571"/>
      <c r="F42" s="571"/>
      <c r="G42" s="571"/>
      <c r="H42" s="571"/>
      <c r="I42" s="571"/>
      <c r="J42" s="571"/>
      <c r="K42" s="571"/>
      <c r="L42" s="571"/>
      <c r="M42" s="571"/>
      <c r="N42" s="571"/>
      <c r="O42" s="571"/>
      <c r="P42" s="571"/>
      <c r="Q42" s="571"/>
      <c r="R42" s="571"/>
      <c r="S42" s="571"/>
      <c r="T42" s="571"/>
      <c r="U42" s="571"/>
      <c r="V42" s="571"/>
      <c r="W42" s="571"/>
      <c r="X42" s="571"/>
      <c r="Y42" s="571"/>
      <c r="Z42" s="571"/>
      <c r="AA42" s="571"/>
      <c r="AB42" s="571"/>
      <c r="AC42" s="571"/>
      <c r="AD42" s="571"/>
      <c r="AE42" s="571"/>
      <c r="AF42" s="571"/>
      <c r="AG42" s="571"/>
      <c r="AH42" s="571"/>
      <c r="AI42" s="571"/>
      <c r="AJ42" s="571"/>
      <c r="AK42" s="571"/>
      <c r="AL42" s="571"/>
      <c r="AM42" s="571"/>
      <c r="AN42" s="571"/>
      <c r="AO42" s="571"/>
      <c r="AP42" s="571"/>
      <c r="AQ42" s="571"/>
      <c r="AR42" s="571"/>
      <c r="AS42" s="571"/>
      <c r="AT42" s="571"/>
      <c r="AU42" s="571"/>
      <c r="AV42" s="571"/>
      <c r="AW42" s="571"/>
      <c r="AX42" s="571"/>
      <c r="AY42" s="571"/>
      <c r="AZ42" s="571"/>
      <c r="BA42" s="571"/>
      <c r="BB42" s="571"/>
      <c r="BC42" s="571"/>
      <c r="BD42" s="702"/>
      <c r="BE42" s="702"/>
      <c r="BF42" s="702"/>
      <c r="BG42" s="571"/>
      <c r="BH42" s="571"/>
      <c r="BI42" s="571"/>
      <c r="BJ42" s="571"/>
      <c r="BK42" s="571"/>
      <c r="BL42" s="571"/>
      <c r="BM42" s="571"/>
      <c r="BN42" s="571"/>
      <c r="BO42" s="571"/>
      <c r="BP42" s="571"/>
      <c r="BQ42" s="571"/>
      <c r="BR42" s="571"/>
      <c r="BS42" s="571"/>
      <c r="BT42" s="571"/>
      <c r="BU42" s="571"/>
      <c r="BV42" s="571"/>
    </row>
    <row r="43" spans="1:74" ht="10.5" customHeight="1" x14ac:dyDescent="0.2">
      <c r="A43" s="594"/>
      <c r="B43" s="831" t="s">
        <v>1156</v>
      </c>
      <c r="C43" s="819"/>
      <c r="D43" s="819"/>
      <c r="E43" s="819"/>
      <c r="F43" s="819"/>
      <c r="G43" s="819"/>
      <c r="H43" s="819"/>
      <c r="I43" s="819"/>
      <c r="J43" s="819"/>
      <c r="K43" s="819"/>
      <c r="L43" s="819"/>
      <c r="M43" s="819"/>
      <c r="N43" s="819"/>
      <c r="O43" s="819"/>
      <c r="P43" s="819"/>
      <c r="Q43" s="819"/>
      <c r="R43" s="571"/>
      <c r="S43" s="571"/>
      <c r="T43" s="571"/>
      <c r="U43" s="571"/>
      <c r="V43" s="571"/>
      <c r="W43" s="571"/>
      <c r="X43" s="571"/>
      <c r="Y43" s="571"/>
      <c r="Z43" s="571"/>
      <c r="AA43" s="571"/>
      <c r="AB43" s="571"/>
      <c r="AC43" s="571"/>
      <c r="AD43" s="571"/>
      <c r="AE43" s="571"/>
      <c r="AF43" s="571"/>
      <c r="AG43" s="571"/>
      <c r="AH43" s="571"/>
      <c r="AI43" s="571"/>
      <c r="AJ43" s="571"/>
      <c r="AK43" s="571"/>
      <c r="AL43" s="571"/>
      <c r="AM43" s="571"/>
      <c r="AN43" s="571"/>
      <c r="AO43" s="571"/>
      <c r="AP43" s="571"/>
      <c r="AQ43" s="571"/>
      <c r="AR43" s="571"/>
      <c r="AS43" s="571"/>
      <c r="AT43" s="571"/>
      <c r="AU43" s="571"/>
      <c r="AV43" s="571"/>
      <c r="AW43" s="571"/>
      <c r="AX43" s="571"/>
      <c r="AY43" s="571"/>
      <c r="AZ43" s="571"/>
      <c r="BA43" s="571"/>
      <c r="BB43" s="571"/>
      <c r="BC43" s="571"/>
      <c r="BD43" s="702"/>
      <c r="BE43" s="702"/>
      <c r="BF43" s="702"/>
      <c r="BG43" s="571"/>
      <c r="BH43" s="571"/>
      <c r="BI43" s="571"/>
      <c r="BJ43" s="571"/>
      <c r="BK43" s="571"/>
      <c r="BL43" s="571"/>
      <c r="BM43" s="571"/>
      <c r="BN43" s="571"/>
      <c r="BO43" s="571"/>
      <c r="BP43" s="571"/>
      <c r="BQ43" s="571"/>
      <c r="BR43" s="571"/>
      <c r="BS43" s="571"/>
      <c r="BT43" s="571"/>
      <c r="BU43" s="571"/>
      <c r="BV43" s="571"/>
    </row>
  </sheetData>
  <mergeCells count="8">
    <mergeCell ref="B43:Q43"/>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tabSelected="1" workbookViewId="0">
      <selection activeCell="G18" sqref="G18"/>
    </sheetView>
  </sheetViews>
  <sheetFormatPr defaultColWidth="8.5703125" defaultRowHeight="12.75" x14ac:dyDescent="0.2"/>
  <cols>
    <col min="1" max="1" width="13.42578125" style="309" customWidth="1"/>
    <col min="2" max="2" width="90" style="309" customWidth="1"/>
    <col min="3" max="16384" width="8.5703125" style="309"/>
  </cols>
  <sheetData>
    <row r="1" spans="1:18" x14ac:dyDescent="0.2">
      <c r="A1" s="309" t="s">
        <v>641</v>
      </c>
    </row>
    <row r="6" spans="1:18" ht="15.75" x14ac:dyDescent="0.25">
      <c r="B6" s="310" t="str">
        <f>"Short-Term Energy Outlook, "&amp;Dates!D1</f>
        <v>Short-Term Energy Outlook, November 2017</v>
      </c>
    </row>
    <row r="8" spans="1:18" ht="15" customHeight="1" x14ac:dyDescent="0.2">
      <c r="A8" s="311"/>
      <c r="B8" s="312" t="s">
        <v>250</v>
      </c>
      <c r="C8" s="313"/>
      <c r="D8" s="313"/>
      <c r="E8" s="313"/>
      <c r="F8" s="313"/>
      <c r="G8" s="313"/>
      <c r="H8" s="313"/>
      <c r="I8" s="313"/>
      <c r="J8" s="313"/>
      <c r="K8" s="313"/>
      <c r="L8" s="313"/>
      <c r="M8" s="313"/>
      <c r="N8" s="313"/>
      <c r="O8" s="313"/>
      <c r="P8" s="313"/>
      <c r="Q8" s="313"/>
      <c r="R8" s="313"/>
    </row>
    <row r="9" spans="1:18" ht="15" customHeight="1" x14ac:dyDescent="0.2">
      <c r="A9" s="311"/>
      <c r="B9" s="312" t="s">
        <v>1224</v>
      </c>
      <c r="C9" s="313"/>
      <c r="D9" s="313"/>
      <c r="E9" s="313"/>
      <c r="F9" s="313"/>
      <c r="G9" s="313"/>
      <c r="H9" s="313"/>
      <c r="I9" s="313"/>
      <c r="J9" s="313"/>
      <c r="K9" s="313"/>
      <c r="L9" s="313"/>
      <c r="M9" s="313"/>
      <c r="N9" s="313"/>
      <c r="O9" s="313"/>
      <c r="P9" s="313"/>
      <c r="Q9" s="313"/>
      <c r="R9" s="313"/>
    </row>
    <row r="10" spans="1:18" ht="15" customHeight="1" x14ac:dyDescent="0.2">
      <c r="A10" s="311"/>
      <c r="B10" s="312" t="s">
        <v>1123</v>
      </c>
      <c r="C10" s="314"/>
      <c r="D10" s="314"/>
      <c r="E10" s="314"/>
      <c r="F10" s="314"/>
      <c r="G10" s="314"/>
      <c r="H10" s="314"/>
      <c r="I10" s="314"/>
      <c r="J10" s="314"/>
      <c r="K10" s="314"/>
      <c r="L10" s="314"/>
      <c r="M10" s="314"/>
      <c r="N10" s="314"/>
      <c r="O10" s="314"/>
      <c r="P10" s="314"/>
      <c r="Q10" s="314"/>
      <c r="R10" s="314"/>
    </row>
    <row r="11" spans="1:18" ht="15" customHeight="1" x14ac:dyDescent="0.2">
      <c r="A11" s="311"/>
      <c r="B11" s="312" t="s">
        <v>1124</v>
      </c>
      <c r="C11" s="314"/>
      <c r="D11" s="314"/>
      <c r="E11" s="314"/>
      <c r="F11" s="314"/>
      <c r="G11" s="314"/>
      <c r="H11" s="314"/>
      <c r="I11" s="314"/>
      <c r="J11" s="314"/>
      <c r="K11" s="314"/>
      <c r="L11" s="314"/>
      <c r="M11" s="314"/>
      <c r="N11" s="314"/>
      <c r="O11" s="314"/>
      <c r="P11" s="314"/>
      <c r="Q11" s="314"/>
      <c r="R11" s="314"/>
    </row>
    <row r="12" spans="1:18" ht="15" customHeight="1" x14ac:dyDescent="0.2">
      <c r="A12" s="311"/>
      <c r="B12" s="312" t="s">
        <v>885</v>
      </c>
      <c r="C12" s="314"/>
      <c r="D12" s="314"/>
      <c r="E12" s="314"/>
      <c r="F12" s="314"/>
      <c r="G12" s="314"/>
      <c r="H12" s="314"/>
      <c r="I12" s="314"/>
      <c r="J12" s="314"/>
      <c r="K12" s="314"/>
      <c r="L12" s="314"/>
      <c r="M12" s="314"/>
      <c r="N12" s="314"/>
      <c r="O12" s="314"/>
      <c r="P12" s="314"/>
      <c r="Q12" s="314"/>
      <c r="R12" s="314"/>
    </row>
    <row r="13" spans="1:18" ht="15" customHeight="1" x14ac:dyDescent="0.2">
      <c r="A13" s="311"/>
      <c r="B13" s="312" t="s">
        <v>1160</v>
      </c>
      <c r="C13" s="314"/>
      <c r="D13" s="314"/>
      <c r="E13" s="314"/>
      <c r="F13" s="314"/>
      <c r="G13" s="314"/>
      <c r="H13" s="314"/>
      <c r="I13" s="314"/>
      <c r="J13" s="314"/>
      <c r="K13" s="314"/>
      <c r="L13" s="314"/>
      <c r="M13" s="314"/>
      <c r="N13" s="314"/>
      <c r="O13" s="314"/>
      <c r="P13" s="314"/>
      <c r="Q13" s="314"/>
      <c r="R13" s="314"/>
    </row>
    <row r="14" spans="1:18" ht="15" customHeight="1" x14ac:dyDescent="0.2">
      <c r="A14" s="311"/>
      <c r="B14" s="312" t="s">
        <v>1125</v>
      </c>
      <c r="C14" s="315"/>
      <c r="D14" s="315"/>
      <c r="E14" s="315"/>
      <c r="F14" s="315"/>
      <c r="G14" s="315"/>
      <c r="H14" s="315"/>
      <c r="I14" s="315"/>
      <c r="J14" s="315"/>
      <c r="K14" s="315"/>
      <c r="L14" s="315"/>
      <c r="M14" s="315"/>
      <c r="N14" s="315"/>
      <c r="O14" s="315"/>
      <c r="P14" s="315"/>
      <c r="Q14" s="315"/>
      <c r="R14" s="315"/>
    </row>
    <row r="15" spans="1:18" ht="15" customHeight="1" x14ac:dyDescent="0.2">
      <c r="A15" s="311"/>
      <c r="B15" s="312" t="s">
        <v>1217</v>
      </c>
      <c r="C15" s="316"/>
      <c r="D15" s="316"/>
      <c r="E15" s="316"/>
      <c r="F15" s="316"/>
      <c r="G15" s="316"/>
      <c r="H15" s="316"/>
      <c r="I15" s="316"/>
      <c r="J15" s="316"/>
      <c r="K15" s="316"/>
      <c r="L15" s="316"/>
      <c r="M15" s="316"/>
      <c r="N15" s="316"/>
      <c r="O15" s="316"/>
      <c r="P15" s="316"/>
      <c r="Q15" s="316"/>
      <c r="R15" s="316"/>
    </row>
    <row r="16" spans="1:18" ht="15" customHeight="1" x14ac:dyDescent="0.2">
      <c r="A16" s="311"/>
      <c r="B16" s="312" t="s">
        <v>998</v>
      </c>
      <c r="C16" s="314"/>
      <c r="D16" s="314"/>
      <c r="E16" s="314"/>
      <c r="F16" s="314"/>
      <c r="G16" s="314"/>
      <c r="H16" s="314"/>
      <c r="I16" s="314"/>
      <c r="J16" s="314"/>
      <c r="K16" s="314"/>
      <c r="L16" s="314"/>
      <c r="M16" s="314"/>
      <c r="N16" s="314"/>
      <c r="O16" s="314"/>
      <c r="P16" s="314"/>
      <c r="Q16" s="314"/>
      <c r="R16" s="314"/>
    </row>
    <row r="17" spans="1:18" ht="15" customHeight="1" x14ac:dyDescent="0.2">
      <c r="A17" s="311"/>
      <c r="B17" s="312" t="s">
        <v>252</v>
      </c>
      <c r="C17" s="317"/>
      <c r="D17" s="317"/>
      <c r="E17" s="317"/>
      <c r="F17" s="317"/>
      <c r="G17" s="317"/>
      <c r="H17" s="317"/>
      <c r="I17" s="317"/>
      <c r="J17" s="317"/>
      <c r="K17" s="317"/>
      <c r="L17" s="317"/>
      <c r="M17" s="317"/>
      <c r="N17" s="317"/>
      <c r="O17" s="317"/>
      <c r="P17" s="317"/>
      <c r="Q17" s="317"/>
      <c r="R17" s="317"/>
    </row>
    <row r="18" spans="1:18" ht="15" customHeight="1" x14ac:dyDescent="0.2">
      <c r="A18" s="311"/>
      <c r="B18" s="312" t="s">
        <v>71</v>
      </c>
      <c r="C18" s="314"/>
      <c r="D18" s="314"/>
      <c r="E18" s="314"/>
      <c r="F18" s="314"/>
      <c r="G18" s="314"/>
      <c r="H18" s="314"/>
      <c r="I18" s="314"/>
      <c r="J18" s="314"/>
      <c r="K18" s="314"/>
      <c r="L18" s="314"/>
      <c r="M18" s="314"/>
      <c r="N18" s="314"/>
      <c r="O18" s="314"/>
      <c r="P18" s="314"/>
      <c r="Q18" s="314"/>
      <c r="R18" s="314"/>
    </row>
    <row r="19" spans="1:18" ht="15" customHeight="1" x14ac:dyDescent="0.2">
      <c r="A19" s="311"/>
      <c r="B19" s="312" t="s">
        <v>253</v>
      </c>
      <c r="C19" s="319"/>
      <c r="D19" s="319"/>
      <c r="E19" s="319"/>
      <c r="F19" s="319"/>
      <c r="G19" s="319"/>
      <c r="H19" s="319"/>
      <c r="I19" s="319"/>
      <c r="J19" s="319"/>
      <c r="K19" s="319"/>
      <c r="L19" s="319"/>
      <c r="M19" s="319"/>
      <c r="N19" s="319"/>
      <c r="O19" s="319"/>
      <c r="P19" s="319"/>
      <c r="Q19" s="319"/>
      <c r="R19" s="319"/>
    </row>
    <row r="20" spans="1:18" ht="15" customHeight="1" x14ac:dyDescent="0.2">
      <c r="A20" s="311"/>
      <c r="B20" s="312" t="s">
        <v>1012</v>
      </c>
      <c r="C20" s="314"/>
      <c r="D20" s="314"/>
      <c r="E20" s="314"/>
      <c r="F20" s="314"/>
      <c r="G20" s="314"/>
      <c r="H20" s="314"/>
      <c r="I20" s="314"/>
      <c r="J20" s="314"/>
      <c r="K20" s="314"/>
      <c r="L20" s="314"/>
      <c r="M20" s="314"/>
      <c r="N20" s="314"/>
      <c r="O20" s="314"/>
      <c r="P20" s="314"/>
      <c r="Q20" s="314"/>
      <c r="R20" s="314"/>
    </row>
    <row r="21" spans="1:18" ht="15" customHeight="1" x14ac:dyDescent="0.2">
      <c r="A21" s="311"/>
      <c r="B21" s="318" t="s">
        <v>999</v>
      </c>
      <c r="C21" s="320"/>
      <c r="D21" s="320"/>
      <c r="E21" s="320"/>
      <c r="F21" s="320"/>
      <c r="G21" s="320"/>
      <c r="H21" s="320"/>
      <c r="I21" s="320"/>
      <c r="J21" s="320"/>
      <c r="K21" s="320"/>
      <c r="L21" s="320"/>
      <c r="M21" s="320"/>
      <c r="N21" s="320"/>
      <c r="O21" s="320"/>
      <c r="P21" s="320"/>
      <c r="Q21" s="320"/>
      <c r="R21" s="320"/>
    </row>
    <row r="22" spans="1:18" ht="15" customHeight="1" x14ac:dyDescent="0.2">
      <c r="A22" s="311"/>
      <c r="B22" s="318" t="s">
        <v>1000</v>
      </c>
      <c r="C22" s="314"/>
      <c r="D22" s="314"/>
      <c r="E22" s="314"/>
      <c r="F22" s="314"/>
      <c r="G22" s="314"/>
      <c r="H22" s="314"/>
      <c r="I22" s="314"/>
      <c r="J22" s="314"/>
      <c r="K22" s="314"/>
      <c r="L22" s="314"/>
      <c r="M22" s="314"/>
      <c r="N22" s="314"/>
      <c r="O22" s="314"/>
      <c r="P22" s="314"/>
      <c r="Q22" s="314"/>
      <c r="R22" s="314"/>
    </row>
    <row r="23" spans="1:18" ht="15" customHeight="1" x14ac:dyDescent="0.2">
      <c r="A23" s="311"/>
      <c r="B23" s="312" t="s">
        <v>446</v>
      </c>
      <c r="C23" s="321"/>
      <c r="D23" s="321"/>
      <c r="E23" s="321"/>
      <c r="F23" s="321"/>
      <c r="G23" s="321"/>
      <c r="H23" s="321"/>
      <c r="I23" s="321"/>
      <c r="J23" s="321"/>
      <c r="K23" s="321"/>
      <c r="L23" s="321"/>
      <c r="M23" s="321"/>
      <c r="N23" s="321"/>
      <c r="O23" s="321"/>
      <c r="P23" s="321"/>
      <c r="Q23" s="321"/>
      <c r="R23" s="321"/>
    </row>
    <row r="24" spans="1:18" ht="15" customHeight="1" x14ac:dyDescent="0.2">
      <c r="A24" s="311"/>
      <c r="B24" s="312" t="s">
        <v>447</v>
      </c>
      <c r="C24" s="314"/>
      <c r="D24" s="314"/>
      <c r="E24" s="314"/>
      <c r="F24" s="314"/>
      <c r="G24" s="314"/>
      <c r="H24" s="314"/>
      <c r="I24" s="314"/>
      <c r="J24" s="314"/>
      <c r="K24" s="314"/>
      <c r="L24" s="314"/>
      <c r="M24" s="314"/>
      <c r="N24" s="314"/>
      <c r="O24" s="314"/>
      <c r="P24" s="314"/>
      <c r="Q24" s="314"/>
      <c r="R24" s="314"/>
    </row>
    <row r="25" spans="1:18" ht="15" customHeight="1" x14ac:dyDescent="0.2">
      <c r="A25" s="311"/>
      <c r="B25" s="312" t="s">
        <v>1356</v>
      </c>
      <c r="C25" s="322"/>
      <c r="D25" s="322"/>
      <c r="E25" s="322"/>
      <c r="F25" s="322"/>
      <c r="G25" s="322"/>
      <c r="H25" s="322"/>
      <c r="I25" s="322"/>
      <c r="J25" s="314"/>
      <c r="K25" s="314"/>
      <c r="L25" s="314"/>
      <c r="M25" s="314"/>
      <c r="N25" s="314"/>
      <c r="O25" s="314"/>
      <c r="P25" s="314"/>
      <c r="Q25" s="314"/>
      <c r="R25" s="314"/>
    </row>
    <row r="26" spans="1:18" ht="15" customHeight="1" x14ac:dyDescent="0.2">
      <c r="A26" s="311"/>
      <c r="B26" s="312" t="s">
        <v>1294</v>
      </c>
      <c r="C26" s="322"/>
      <c r="D26" s="322"/>
      <c r="E26" s="322"/>
      <c r="F26" s="322"/>
      <c r="G26" s="322"/>
      <c r="H26" s="322"/>
      <c r="I26" s="322"/>
      <c r="J26" s="314"/>
      <c r="K26" s="314"/>
      <c r="L26" s="314"/>
      <c r="M26" s="314"/>
      <c r="N26" s="314"/>
      <c r="O26" s="314"/>
      <c r="P26" s="314"/>
      <c r="Q26" s="314"/>
      <c r="R26" s="314"/>
    </row>
    <row r="27" spans="1:18" ht="15" customHeight="1" x14ac:dyDescent="0.3">
      <c r="A27" s="311"/>
      <c r="B27" s="312" t="s">
        <v>111</v>
      </c>
      <c r="C27" s="314"/>
      <c r="D27" s="314"/>
      <c r="E27" s="314"/>
      <c r="F27" s="314"/>
      <c r="G27" s="314"/>
      <c r="H27" s="314"/>
      <c r="I27" s="314"/>
      <c r="J27" s="314"/>
      <c r="K27" s="314"/>
      <c r="L27" s="314"/>
      <c r="M27" s="314"/>
      <c r="N27" s="314"/>
      <c r="O27" s="314"/>
      <c r="P27" s="314"/>
      <c r="Q27" s="314"/>
      <c r="R27" s="314"/>
    </row>
    <row r="28" spans="1:18" ht="15" customHeight="1" x14ac:dyDescent="0.2">
      <c r="A28" s="311"/>
      <c r="B28" s="318" t="s">
        <v>254</v>
      </c>
      <c r="C28" s="314"/>
      <c r="D28" s="314"/>
      <c r="E28" s="314"/>
      <c r="F28" s="314"/>
      <c r="G28" s="314"/>
      <c r="H28" s="314"/>
      <c r="I28" s="314"/>
      <c r="J28" s="314"/>
      <c r="K28" s="314"/>
      <c r="L28" s="314"/>
      <c r="M28" s="314"/>
      <c r="N28" s="314"/>
      <c r="O28" s="314"/>
      <c r="P28" s="314"/>
      <c r="Q28" s="314"/>
      <c r="R28" s="314"/>
    </row>
    <row r="29" spans="1:18" ht="15" customHeight="1" x14ac:dyDescent="0.2">
      <c r="A29" s="311"/>
      <c r="B29" s="318" t="s">
        <v>255</v>
      </c>
      <c r="C29" s="323"/>
      <c r="D29" s="323"/>
      <c r="E29" s="323"/>
      <c r="F29" s="323"/>
      <c r="G29" s="323"/>
      <c r="H29" s="323"/>
      <c r="I29" s="323"/>
      <c r="J29" s="323"/>
      <c r="K29" s="323"/>
      <c r="L29" s="323"/>
      <c r="M29" s="323"/>
      <c r="N29" s="323"/>
      <c r="O29" s="323"/>
      <c r="P29" s="323"/>
      <c r="Q29" s="323"/>
      <c r="R29" s="323"/>
    </row>
    <row r="30" spans="1:18" x14ac:dyDescent="0.2">
      <c r="B30" s="311"/>
    </row>
  </sheetData>
  <phoneticPr fontId="3"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7"/>
  <sheetViews>
    <sheetView showGridLines="0" workbookViewId="0">
      <pane xSplit="2" ySplit="4" topLeftCell="AT5" activePane="bottomRight" state="frozen"/>
      <selection activeCell="BF63" sqref="BF63"/>
      <selection pane="topRight" activeCell="BF63" sqref="BF63"/>
      <selection pane="bottomLeft" activeCell="BF63" sqref="BF63"/>
      <selection pane="bottomRight" activeCell="BH5" sqref="BH5:BH46"/>
    </sheetView>
  </sheetViews>
  <sheetFormatPr defaultColWidth="11" defaultRowHeight="11.25" x14ac:dyDescent="0.2"/>
  <cols>
    <col min="1" max="1" width="12.42578125" style="598" customWidth="1"/>
    <col min="2" max="2" width="26" style="598" customWidth="1"/>
    <col min="3" max="55" width="6.5703125" style="598" customWidth="1"/>
    <col min="56" max="58" width="6.5703125" style="169" customWidth="1"/>
    <col min="59" max="74" width="6.5703125" style="598" customWidth="1"/>
    <col min="75" max="16384" width="11" style="598"/>
  </cols>
  <sheetData>
    <row r="1" spans="1:74" ht="12.75" customHeight="1" x14ac:dyDescent="0.2">
      <c r="A1" s="810" t="s">
        <v>997</v>
      </c>
      <c r="B1" s="596" t="s">
        <v>498</v>
      </c>
      <c r="C1" s="597"/>
      <c r="D1" s="597"/>
      <c r="E1" s="597"/>
      <c r="F1" s="597"/>
      <c r="G1" s="597"/>
      <c r="H1" s="597"/>
      <c r="I1" s="597"/>
      <c r="J1" s="597"/>
      <c r="K1" s="597"/>
      <c r="L1" s="597"/>
      <c r="M1" s="597"/>
      <c r="N1" s="597"/>
      <c r="O1" s="597"/>
      <c r="P1" s="597"/>
      <c r="Q1" s="597"/>
      <c r="R1" s="597"/>
      <c r="S1" s="597"/>
      <c r="T1" s="597"/>
      <c r="U1" s="597"/>
      <c r="V1" s="597"/>
      <c r="W1" s="597"/>
      <c r="X1" s="597"/>
      <c r="Y1" s="597"/>
      <c r="Z1" s="597"/>
      <c r="AA1" s="597"/>
      <c r="AB1" s="597"/>
      <c r="AC1" s="597"/>
      <c r="AD1" s="597"/>
      <c r="AE1" s="597"/>
      <c r="AF1" s="597"/>
      <c r="AG1" s="597"/>
      <c r="AH1" s="597"/>
      <c r="AI1" s="597"/>
      <c r="AJ1" s="597"/>
      <c r="AK1" s="597"/>
      <c r="AL1" s="597"/>
      <c r="AM1" s="597"/>
      <c r="AN1" s="597"/>
      <c r="AO1" s="597"/>
      <c r="AP1" s="597"/>
      <c r="AQ1" s="597"/>
      <c r="AR1" s="597"/>
      <c r="AS1" s="597"/>
      <c r="AT1" s="597"/>
      <c r="AU1" s="597"/>
      <c r="AV1" s="597"/>
      <c r="AW1" s="597"/>
      <c r="AX1" s="597"/>
      <c r="AY1" s="597"/>
      <c r="AZ1" s="597"/>
      <c r="BA1" s="597"/>
      <c r="BB1" s="597"/>
      <c r="BC1" s="597"/>
      <c r="BD1" s="712"/>
      <c r="BE1" s="712"/>
      <c r="BF1" s="712"/>
      <c r="BG1" s="597"/>
      <c r="BH1" s="597"/>
      <c r="BI1" s="597"/>
      <c r="BJ1" s="597"/>
      <c r="BK1" s="597"/>
      <c r="BL1" s="597"/>
      <c r="BM1" s="597"/>
      <c r="BN1" s="597"/>
      <c r="BO1" s="597"/>
      <c r="BP1" s="597"/>
      <c r="BQ1" s="597"/>
      <c r="BR1" s="597"/>
      <c r="BS1" s="597"/>
      <c r="BT1" s="597"/>
      <c r="BU1" s="597"/>
      <c r="BV1" s="597"/>
    </row>
    <row r="2" spans="1:74" ht="12.75" customHeight="1" x14ac:dyDescent="0.2">
      <c r="A2" s="811"/>
      <c r="B2" s="542" t="str">
        <f>"U.S. Energy Information Administration  |  Short-Term Energy Outlook  - "&amp;Dates!D1</f>
        <v>U.S. Energy Information Administration  |  Short-Term Energy Outlook  - November 2017</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699"/>
      <c r="BE2" s="699"/>
      <c r="BF2" s="699"/>
      <c r="BG2" s="550"/>
      <c r="BH2" s="550"/>
      <c r="BI2" s="550"/>
      <c r="BJ2" s="550"/>
      <c r="BK2" s="550"/>
      <c r="BL2" s="550"/>
      <c r="BM2" s="550"/>
      <c r="BN2" s="550"/>
      <c r="BO2" s="550"/>
      <c r="BP2" s="550"/>
      <c r="BQ2" s="550"/>
      <c r="BR2" s="550"/>
      <c r="BS2" s="550"/>
      <c r="BT2" s="550"/>
      <c r="BU2" s="550"/>
      <c r="BV2" s="550"/>
    </row>
    <row r="3" spans="1:74" ht="12.75" customHeight="1" x14ac:dyDescent="0.2">
      <c r="A3" s="599"/>
      <c r="B3" s="600"/>
      <c r="C3" s="815">
        <f>Dates!D3</f>
        <v>2013</v>
      </c>
      <c r="D3" s="816"/>
      <c r="E3" s="816"/>
      <c r="F3" s="816"/>
      <c r="G3" s="816"/>
      <c r="H3" s="816"/>
      <c r="I3" s="816"/>
      <c r="J3" s="816"/>
      <c r="K3" s="816"/>
      <c r="L3" s="816"/>
      <c r="M3" s="816"/>
      <c r="N3" s="864"/>
      <c r="O3" s="815">
        <f>C3+1</f>
        <v>2014</v>
      </c>
      <c r="P3" s="816"/>
      <c r="Q3" s="816"/>
      <c r="R3" s="816"/>
      <c r="S3" s="816"/>
      <c r="T3" s="816"/>
      <c r="U3" s="816"/>
      <c r="V3" s="816"/>
      <c r="W3" s="816"/>
      <c r="X3" s="816"/>
      <c r="Y3" s="816"/>
      <c r="Z3" s="864"/>
      <c r="AA3" s="815">
        <f>O3+1</f>
        <v>2015</v>
      </c>
      <c r="AB3" s="816"/>
      <c r="AC3" s="816"/>
      <c r="AD3" s="816"/>
      <c r="AE3" s="816"/>
      <c r="AF3" s="816"/>
      <c r="AG3" s="816"/>
      <c r="AH3" s="816"/>
      <c r="AI3" s="816"/>
      <c r="AJ3" s="816"/>
      <c r="AK3" s="816"/>
      <c r="AL3" s="864"/>
      <c r="AM3" s="815">
        <f>AA3+1</f>
        <v>2016</v>
      </c>
      <c r="AN3" s="816"/>
      <c r="AO3" s="816"/>
      <c r="AP3" s="816"/>
      <c r="AQ3" s="816"/>
      <c r="AR3" s="816"/>
      <c r="AS3" s="816"/>
      <c r="AT3" s="816"/>
      <c r="AU3" s="816"/>
      <c r="AV3" s="816"/>
      <c r="AW3" s="816"/>
      <c r="AX3" s="864"/>
      <c r="AY3" s="815">
        <f>AM3+1</f>
        <v>2017</v>
      </c>
      <c r="AZ3" s="816"/>
      <c r="BA3" s="816"/>
      <c r="BB3" s="816"/>
      <c r="BC3" s="816"/>
      <c r="BD3" s="816"/>
      <c r="BE3" s="816"/>
      <c r="BF3" s="816"/>
      <c r="BG3" s="816"/>
      <c r="BH3" s="816"/>
      <c r="BI3" s="816"/>
      <c r="BJ3" s="864"/>
      <c r="BK3" s="815">
        <f>AY3+1</f>
        <v>2018</v>
      </c>
      <c r="BL3" s="816"/>
      <c r="BM3" s="816"/>
      <c r="BN3" s="816"/>
      <c r="BO3" s="816"/>
      <c r="BP3" s="816"/>
      <c r="BQ3" s="816"/>
      <c r="BR3" s="816"/>
      <c r="BS3" s="816"/>
      <c r="BT3" s="816"/>
      <c r="BU3" s="816"/>
      <c r="BV3" s="864"/>
    </row>
    <row r="4" spans="1:74" s="169" customFormat="1" ht="12.75" customHeight="1" x14ac:dyDescent="0.2">
      <c r="A4" s="132"/>
      <c r="B4" s="601"/>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2" customHeight="1" x14ac:dyDescent="0.2">
      <c r="A5" s="602"/>
      <c r="B5" s="170" t="s">
        <v>487</v>
      </c>
      <c r="C5" s="539"/>
      <c r="D5" s="539"/>
      <c r="E5" s="539"/>
      <c r="F5" s="539"/>
      <c r="G5" s="539"/>
      <c r="H5" s="539"/>
      <c r="I5" s="539"/>
      <c r="J5" s="539"/>
      <c r="K5" s="539"/>
      <c r="L5" s="539"/>
      <c r="M5" s="539"/>
      <c r="N5" s="539"/>
      <c r="O5" s="539"/>
      <c r="P5" s="539"/>
      <c r="Q5" s="539"/>
      <c r="R5" s="539"/>
      <c r="S5" s="539"/>
      <c r="T5" s="539"/>
      <c r="U5" s="539"/>
      <c r="V5" s="539"/>
      <c r="W5" s="539"/>
      <c r="X5" s="539"/>
      <c r="Y5" s="539"/>
      <c r="Z5" s="539"/>
      <c r="AA5" s="539"/>
      <c r="AB5" s="539"/>
      <c r="AC5" s="539"/>
      <c r="AD5" s="539"/>
      <c r="AE5" s="539"/>
      <c r="AF5" s="539"/>
      <c r="AG5" s="539"/>
      <c r="AH5" s="539"/>
      <c r="AI5" s="539"/>
      <c r="AJ5" s="539"/>
      <c r="AK5" s="539"/>
      <c r="AL5" s="539"/>
      <c r="AM5" s="539"/>
      <c r="AN5" s="539"/>
      <c r="AO5" s="539"/>
      <c r="AP5" s="539"/>
      <c r="AQ5" s="539"/>
      <c r="AR5" s="539"/>
      <c r="AS5" s="539"/>
      <c r="AT5" s="539"/>
      <c r="AU5" s="539"/>
      <c r="AV5" s="539"/>
      <c r="AW5" s="539"/>
      <c r="AX5" s="539"/>
      <c r="AY5" s="539"/>
      <c r="AZ5" s="539"/>
      <c r="BA5" s="539"/>
      <c r="BB5" s="539"/>
      <c r="BC5" s="539"/>
      <c r="BD5" s="539"/>
      <c r="BE5" s="539"/>
      <c r="BF5" s="539"/>
      <c r="BG5" s="539"/>
      <c r="BH5" s="539"/>
      <c r="BI5" s="539"/>
      <c r="BJ5" s="539"/>
      <c r="BK5" s="539"/>
      <c r="BL5" s="539"/>
      <c r="BM5" s="539"/>
      <c r="BN5" s="539"/>
      <c r="BO5" s="539"/>
      <c r="BP5" s="539"/>
      <c r="BQ5" s="539"/>
      <c r="BR5" s="539"/>
      <c r="BS5" s="539"/>
      <c r="BT5" s="539"/>
      <c r="BU5" s="539"/>
      <c r="BV5" s="539"/>
    </row>
    <row r="6" spans="1:74" ht="12" customHeight="1" x14ac:dyDescent="0.2">
      <c r="A6" s="602" t="s">
        <v>69</v>
      </c>
      <c r="B6" s="604" t="s">
        <v>595</v>
      </c>
      <c r="C6" s="272">
        <v>1.318449E-2</v>
      </c>
      <c r="D6" s="272">
        <v>1.1794870000000001E-2</v>
      </c>
      <c r="E6" s="272">
        <v>1.314953E-2</v>
      </c>
      <c r="F6" s="272">
        <v>1.215669E-2</v>
      </c>
      <c r="G6" s="272">
        <v>1.247683E-2</v>
      </c>
      <c r="H6" s="272">
        <v>1.219578E-2</v>
      </c>
      <c r="I6" s="272">
        <v>1.275515E-2</v>
      </c>
      <c r="J6" s="272">
        <v>1.261733E-2</v>
      </c>
      <c r="K6" s="272">
        <v>1.2396559999999999E-2</v>
      </c>
      <c r="L6" s="272">
        <v>1.3009099999999999E-2</v>
      </c>
      <c r="M6" s="272">
        <v>1.1739970000000001E-2</v>
      </c>
      <c r="N6" s="272">
        <v>1.302933E-2</v>
      </c>
      <c r="O6" s="272">
        <v>1.2886170000000001E-2</v>
      </c>
      <c r="P6" s="272">
        <v>1.147024E-2</v>
      </c>
      <c r="Q6" s="272">
        <v>1.2721150000000001E-2</v>
      </c>
      <c r="R6" s="272">
        <v>1.249166E-2</v>
      </c>
      <c r="S6" s="272">
        <v>1.267071E-2</v>
      </c>
      <c r="T6" s="272">
        <v>1.229995E-2</v>
      </c>
      <c r="U6" s="272">
        <v>1.2549100000000001E-2</v>
      </c>
      <c r="V6" s="272">
        <v>1.2640749999999999E-2</v>
      </c>
      <c r="W6" s="272">
        <v>1.243446E-2</v>
      </c>
      <c r="X6" s="272">
        <v>1.2791749999999999E-2</v>
      </c>
      <c r="Y6" s="272">
        <v>1.295704E-2</v>
      </c>
      <c r="Z6" s="272">
        <v>1.307621E-2</v>
      </c>
      <c r="AA6" s="272">
        <v>1.2691650000000001E-2</v>
      </c>
      <c r="AB6" s="272">
        <v>1.1742829999999999E-2</v>
      </c>
      <c r="AC6" s="272">
        <v>1.299059E-2</v>
      </c>
      <c r="AD6" s="272">
        <v>1.185772E-2</v>
      </c>
      <c r="AE6" s="272">
        <v>1.2954749999999999E-2</v>
      </c>
      <c r="AF6" s="272">
        <v>1.2129640000000001E-2</v>
      </c>
      <c r="AG6" s="272">
        <v>1.264329E-2</v>
      </c>
      <c r="AH6" s="272">
        <v>1.2526020000000001E-2</v>
      </c>
      <c r="AI6" s="272">
        <v>1.1209429999999999E-2</v>
      </c>
      <c r="AJ6" s="272">
        <v>1.232928E-2</v>
      </c>
      <c r="AK6" s="272">
        <v>1.242804E-2</v>
      </c>
      <c r="AL6" s="272">
        <v>1.2832120000000001E-2</v>
      </c>
      <c r="AM6" s="272">
        <v>1.371211E-2</v>
      </c>
      <c r="AN6" s="272">
        <v>1.2785940000000001E-2</v>
      </c>
      <c r="AO6" s="272">
        <v>1.3608749999999999E-2</v>
      </c>
      <c r="AP6" s="272">
        <v>1.248314E-2</v>
      </c>
      <c r="AQ6" s="272">
        <v>1.375416E-2</v>
      </c>
      <c r="AR6" s="272">
        <v>1.2708199999999999E-2</v>
      </c>
      <c r="AS6" s="272">
        <v>1.327105E-2</v>
      </c>
      <c r="AT6" s="272">
        <v>1.345296E-2</v>
      </c>
      <c r="AU6" s="272">
        <v>1.3518280000000001E-2</v>
      </c>
      <c r="AV6" s="272">
        <v>1.38768E-2</v>
      </c>
      <c r="AW6" s="272">
        <v>1.4039889999999999E-2</v>
      </c>
      <c r="AX6" s="272">
        <v>1.5096500000000001E-2</v>
      </c>
      <c r="AY6" s="272">
        <v>1.4356010000000001E-2</v>
      </c>
      <c r="AZ6" s="272">
        <v>1.2760570000000001E-2</v>
      </c>
      <c r="BA6" s="272">
        <v>1.4283000000000001E-2</v>
      </c>
      <c r="BB6" s="759">
        <v>1.400188E-2</v>
      </c>
      <c r="BC6" s="272">
        <v>1.325086E-2</v>
      </c>
      <c r="BD6" s="272">
        <v>1.292128E-2</v>
      </c>
      <c r="BE6" s="272">
        <v>1.4013640000000001E-2</v>
      </c>
      <c r="BF6" s="272">
        <v>1.3914660000000001E-2</v>
      </c>
      <c r="BG6" s="272">
        <v>1.3292E-2</v>
      </c>
      <c r="BH6" s="272">
        <v>1.35487E-2</v>
      </c>
      <c r="BI6" s="360">
        <v>1.3162500000000001E-2</v>
      </c>
      <c r="BJ6" s="360">
        <v>1.37442E-2</v>
      </c>
      <c r="BK6" s="360">
        <v>1.4040199999999999E-2</v>
      </c>
      <c r="BL6" s="360">
        <v>1.2451E-2</v>
      </c>
      <c r="BM6" s="360">
        <v>1.37386E-2</v>
      </c>
      <c r="BN6" s="360">
        <v>1.29298E-2</v>
      </c>
      <c r="BO6" s="360">
        <v>1.3327200000000001E-2</v>
      </c>
      <c r="BP6" s="360">
        <v>1.3218499999999999E-2</v>
      </c>
      <c r="BQ6" s="360">
        <v>1.3638900000000001E-2</v>
      </c>
      <c r="BR6" s="360">
        <v>1.358E-2</v>
      </c>
      <c r="BS6" s="360">
        <v>1.3134399999999999E-2</v>
      </c>
      <c r="BT6" s="360">
        <v>1.35003E-2</v>
      </c>
      <c r="BU6" s="360">
        <v>1.3192600000000001E-2</v>
      </c>
      <c r="BV6" s="360">
        <v>1.3861500000000001E-2</v>
      </c>
    </row>
    <row r="7" spans="1:74" ht="12" customHeight="1" x14ac:dyDescent="0.2">
      <c r="A7" s="603" t="s">
        <v>952</v>
      </c>
      <c r="B7" s="604" t="s">
        <v>54</v>
      </c>
      <c r="C7" s="272">
        <v>0.23376475299999999</v>
      </c>
      <c r="D7" s="272">
        <v>0.19130812799999999</v>
      </c>
      <c r="E7" s="272">
        <v>0.19299272100000001</v>
      </c>
      <c r="F7" s="272">
        <v>0.23702224</v>
      </c>
      <c r="G7" s="272">
        <v>0.26827026199999998</v>
      </c>
      <c r="H7" s="272">
        <v>0.25809464399999998</v>
      </c>
      <c r="I7" s="272">
        <v>0.25693108999999997</v>
      </c>
      <c r="J7" s="272">
        <v>0.204076281</v>
      </c>
      <c r="K7" s="272">
        <v>0.159517468</v>
      </c>
      <c r="L7" s="272">
        <v>0.16179595099999999</v>
      </c>
      <c r="M7" s="272">
        <v>0.16666720500000001</v>
      </c>
      <c r="N7" s="272">
        <v>0.198481834</v>
      </c>
      <c r="O7" s="272">
        <v>0.20456058799999999</v>
      </c>
      <c r="P7" s="272">
        <v>0.16441784500000001</v>
      </c>
      <c r="Q7" s="272">
        <v>0.229559704</v>
      </c>
      <c r="R7" s="272">
        <v>0.24069349900000001</v>
      </c>
      <c r="S7" s="272">
        <v>0.25116268400000002</v>
      </c>
      <c r="T7" s="272">
        <v>0.24384096399999999</v>
      </c>
      <c r="U7" s="272">
        <v>0.23075959900000001</v>
      </c>
      <c r="V7" s="272">
        <v>0.18742758800000001</v>
      </c>
      <c r="W7" s="272">
        <v>0.15202502500000001</v>
      </c>
      <c r="X7" s="272">
        <v>0.16227360699999999</v>
      </c>
      <c r="Y7" s="272">
        <v>0.17616200900000001</v>
      </c>
      <c r="Z7" s="272">
        <v>0.2111364</v>
      </c>
      <c r="AA7" s="272">
        <v>0.223786599</v>
      </c>
      <c r="AB7" s="272">
        <v>0.206684852</v>
      </c>
      <c r="AC7" s="272">
        <v>0.22503515800000001</v>
      </c>
      <c r="AD7" s="272">
        <v>0.208098226</v>
      </c>
      <c r="AE7" s="272">
        <v>0.186337422</v>
      </c>
      <c r="AF7" s="272">
        <v>0.18914420900000001</v>
      </c>
      <c r="AG7" s="272">
        <v>0.19472893099999999</v>
      </c>
      <c r="AH7" s="272">
        <v>0.177336041</v>
      </c>
      <c r="AI7" s="272">
        <v>0.14924465100000001</v>
      </c>
      <c r="AJ7" s="272">
        <v>0.15388692400000001</v>
      </c>
      <c r="AK7" s="272">
        <v>0.178943147</v>
      </c>
      <c r="AL7" s="272">
        <v>0.21449090300000001</v>
      </c>
      <c r="AM7" s="272">
        <v>0.23563326200000001</v>
      </c>
      <c r="AN7" s="272">
        <v>0.223784764</v>
      </c>
      <c r="AO7" s="272">
        <v>0.25042493799999999</v>
      </c>
      <c r="AP7" s="272">
        <v>0.23613219899999999</v>
      </c>
      <c r="AQ7" s="272">
        <v>0.23507958000000001</v>
      </c>
      <c r="AR7" s="272">
        <v>0.21239028500000001</v>
      </c>
      <c r="AS7" s="272">
        <v>0.197000868</v>
      </c>
      <c r="AT7" s="272">
        <v>0.17954430499999999</v>
      </c>
      <c r="AU7" s="272">
        <v>0.15112632500000001</v>
      </c>
      <c r="AV7" s="272">
        <v>0.15996712199999999</v>
      </c>
      <c r="AW7" s="272">
        <v>0.174671574</v>
      </c>
      <c r="AX7" s="272">
        <v>0.20884367400000001</v>
      </c>
      <c r="AY7" s="272">
        <v>0.25691196500000002</v>
      </c>
      <c r="AZ7" s="272">
        <v>0.22819961599999999</v>
      </c>
      <c r="BA7" s="272">
        <v>0.28000972899999998</v>
      </c>
      <c r="BB7" s="759">
        <v>0.27108943800000002</v>
      </c>
      <c r="BC7" s="272">
        <v>0.29786585700000001</v>
      </c>
      <c r="BD7" s="272">
        <v>0.284475215</v>
      </c>
      <c r="BE7" s="272">
        <v>0.243046335</v>
      </c>
      <c r="BF7" s="272">
        <v>0.198254281</v>
      </c>
      <c r="BG7" s="272">
        <v>0.16926859999999999</v>
      </c>
      <c r="BH7" s="272">
        <v>0.16008520000000001</v>
      </c>
      <c r="BI7" s="360">
        <v>0.17081180000000001</v>
      </c>
      <c r="BJ7" s="360">
        <v>0.20675669999999999</v>
      </c>
      <c r="BK7" s="360">
        <v>0.23173460000000001</v>
      </c>
      <c r="BL7" s="360">
        <v>0.1862471</v>
      </c>
      <c r="BM7" s="360">
        <v>0.2102984</v>
      </c>
      <c r="BN7" s="360">
        <v>0.20721229999999999</v>
      </c>
      <c r="BO7" s="360">
        <v>0.2297449</v>
      </c>
      <c r="BP7" s="360">
        <v>0.24011689999999999</v>
      </c>
      <c r="BQ7" s="360">
        <v>0.23630570000000001</v>
      </c>
      <c r="BR7" s="360">
        <v>0.20427300000000001</v>
      </c>
      <c r="BS7" s="360">
        <v>0.17534730000000001</v>
      </c>
      <c r="BT7" s="360">
        <v>0.1616465</v>
      </c>
      <c r="BU7" s="360">
        <v>0.17675089999999999</v>
      </c>
      <c r="BV7" s="360">
        <v>0.21652350000000001</v>
      </c>
    </row>
    <row r="8" spans="1:74" ht="12" customHeight="1" x14ac:dyDescent="0.2">
      <c r="A8" s="602" t="s">
        <v>953</v>
      </c>
      <c r="B8" s="604" t="s">
        <v>1283</v>
      </c>
      <c r="C8" s="272">
        <v>2.8610032349999999E-3</v>
      </c>
      <c r="D8" s="272">
        <v>3.9773734240000002E-3</v>
      </c>
      <c r="E8" s="272">
        <v>5.6891717482E-3</v>
      </c>
      <c r="F8" s="272">
        <v>6.1049885069999997E-3</v>
      </c>
      <c r="G8" s="272">
        <v>6.9045104630000003E-3</v>
      </c>
      <c r="H8" s="272">
        <v>8.0072816738999998E-3</v>
      </c>
      <c r="I8" s="272">
        <v>7.6269760876999998E-3</v>
      </c>
      <c r="J8" s="272">
        <v>8.7160755990000009E-3</v>
      </c>
      <c r="K8" s="272">
        <v>8.7479739288999995E-3</v>
      </c>
      <c r="L8" s="272">
        <v>9.1066740350999997E-3</v>
      </c>
      <c r="M8" s="272">
        <v>7.6197382756000003E-3</v>
      </c>
      <c r="N8" s="272">
        <v>7.8785142389000001E-3</v>
      </c>
      <c r="O8" s="272">
        <v>6.9806721463000002E-3</v>
      </c>
      <c r="P8" s="272">
        <v>7.7402994681999996E-3</v>
      </c>
      <c r="Q8" s="272">
        <v>1.2234237938000001E-2</v>
      </c>
      <c r="R8" s="272">
        <v>1.3817100398E-2</v>
      </c>
      <c r="S8" s="272">
        <v>1.6263369946E-2</v>
      </c>
      <c r="T8" s="272">
        <v>1.7905322724E-2</v>
      </c>
      <c r="U8" s="272">
        <v>1.6625595034000001E-2</v>
      </c>
      <c r="V8" s="272">
        <v>1.7486049021E-2</v>
      </c>
      <c r="W8" s="272">
        <v>1.7074506871000001E-2</v>
      </c>
      <c r="X8" s="272">
        <v>1.5976142459999999E-2</v>
      </c>
      <c r="Y8" s="272">
        <v>1.2847209068E-2</v>
      </c>
      <c r="Z8" s="272">
        <v>9.6118351816999997E-3</v>
      </c>
      <c r="AA8" s="272">
        <v>1.0569142732000001E-2</v>
      </c>
      <c r="AB8" s="272">
        <v>1.3599586925000001E-2</v>
      </c>
      <c r="AC8" s="272">
        <v>1.8985973436E-2</v>
      </c>
      <c r="AD8" s="272">
        <v>2.1786109261000001E-2</v>
      </c>
      <c r="AE8" s="272">
        <v>2.2888294137000002E-2</v>
      </c>
      <c r="AF8" s="272">
        <v>2.3409576165000001E-2</v>
      </c>
      <c r="AG8" s="272">
        <v>2.403808709E-2</v>
      </c>
      <c r="AH8" s="272">
        <v>2.4596268593000001E-2</v>
      </c>
      <c r="AI8" s="272">
        <v>2.0294447590999999E-2</v>
      </c>
      <c r="AJ8" s="272">
        <v>1.7476825676999999E-2</v>
      </c>
      <c r="AK8" s="272">
        <v>1.5856684249000001E-2</v>
      </c>
      <c r="AL8" s="272">
        <v>1.4400193072E-2</v>
      </c>
      <c r="AM8" s="272">
        <v>1.3898337122999999E-2</v>
      </c>
      <c r="AN8" s="272">
        <v>2.2322672875000001E-2</v>
      </c>
      <c r="AO8" s="272">
        <v>2.4822358903E-2</v>
      </c>
      <c r="AP8" s="272">
        <v>2.7049047499999999E-2</v>
      </c>
      <c r="AQ8" s="272">
        <v>3.3051106112000003E-2</v>
      </c>
      <c r="AR8" s="272">
        <v>3.3035110038999997E-2</v>
      </c>
      <c r="AS8" s="272">
        <v>3.7503853958000002E-2</v>
      </c>
      <c r="AT8" s="272">
        <v>3.6211960549999998E-2</v>
      </c>
      <c r="AU8" s="272">
        <v>3.3770235161000001E-2</v>
      </c>
      <c r="AV8" s="272">
        <v>2.9312584318999999E-2</v>
      </c>
      <c r="AW8" s="272">
        <v>2.4786675920000001E-2</v>
      </c>
      <c r="AX8" s="272">
        <v>2.1184235858999999E-2</v>
      </c>
      <c r="AY8" s="272">
        <v>2.0332519154000001E-2</v>
      </c>
      <c r="AZ8" s="272">
        <v>2.3607538022999999E-2</v>
      </c>
      <c r="BA8" s="272">
        <v>4.1232625459E-2</v>
      </c>
      <c r="BB8" s="759">
        <v>4.4395622624E-2</v>
      </c>
      <c r="BC8" s="272">
        <v>5.3537370257999997E-2</v>
      </c>
      <c r="BD8" s="272">
        <v>5.7712726261999997E-2</v>
      </c>
      <c r="BE8" s="272">
        <v>5.1004600373000003E-2</v>
      </c>
      <c r="BF8" s="272">
        <v>4.9967050329E-2</v>
      </c>
      <c r="BG8" s="272">
        <v>4.39294E-2</v>
      </c>
      <c r="BH8" s="272">
        <v>3.7578399999999998E-2</v>
      </c>
      <c r="BI8" s="360">
        <v>2.8175800000000001E-2</v>
      </c>
      <c r="BJ8" s="360">
        <v>2.1986800000000001E-2</v>
      </c>
      <c r="BK8" s="360">
        <v>2.1567800000000002E-2</v>
      </c>
      <c r="BL8" s="360">
        <v>2.8822899999999999E-2</v>
      </c>
      <c r="BM8" s="360">
        <v>4.4401599999999999E-2</v>
      </c>
      <c r="BN8" s="360">
        <v>5.0268800000000002E-2</v>
      </c>
      <c r="BO8" s="360">
        <v>5.7655499999999998E-2</v>
      </c>
      <c r="BP8" s="360">
        <v>6.0419199999999999E-2</v>
      </c>
      <c r="BQ8" s="360">
        <v>5.75798E-2</v>
      </c>
      <c r="BR8" s="360">
        <v>5.62736E-2</v>
      </c>
      <c r="BS8" s="360">
        <v>5.0033000000000001E-2</v>
      </c>
      <c r="BT8" s="360">
        <v>4.3449000000000002E-2</v>
      </c>
      <c r="BU8" s="360">
        <v>3.2815299999999999E-2</v>
      </c>
      <c r="BV8" s="360">
        <v>2.4720099999999998E-2</v>
      </c>
    </row>
    <row r="9" spans="1:74" ht="12" customHeight="1" x14ac:dyDescent="0.2">
      <c r="A9" s="557" t="s">
        <v>767</v>
      </c>
      <c r="B9" s="604" t="s">
        <v>1033</v>
      </c>
      <c r="C9" s="272">
        <v>2.1959019999999999E-2</v>
      </c>
      <c r="D9" s="272">
        <v>1.941056E-2</v>
      </c>
      <c r="E9" s="272">
        <v>2.251949E-2</v>
      </c>
      <c r="F9" s="272">
        <v>2.0908670000000001E-2</v>
      </c>
      <c r="G9" s="272">
        <v>2.211107E-2</v>
      </c>
      <c r="H9" s="272">
        <v>2.177142E-2</v>
      </c>
      <c r="I9" s="272">
        <v>2.243738E-2</v>
      </c>
      <c r="J9" s="272">
        <v>2.250957E-2</v>
      </c>
      <c r="K9" s="272">
        <v>2.124844E-2</v>
      </c>
      <c r="L9" s="272">
        <v>2.1597330000000001E-2</v>
      </c>
      <c r="M9" s="272">
        <v>2.203105E-2</v>
      </c>
      <c r="N9" s="272">
        <v>2.3680920000000001E-2</v>
      </c>
      <c r="O9" s="272">
        <v>2.3961909999999999E-2</v>
      </c>
      <c r="P9" s="272">
        <v>2.2165649999999999E-2</v>
      </c>
      <c r="Q9" s="272">
        <v>2.4082860000000001E-2</v>
      </c>
      <c r="R9" s="272">
        <v>2.3140609999999999E-2</v>
      </c>
      <c r="S9" s="272">
        <v>2.379148E-2</v>
      </c>
      <c r="T9" s="272">
        <v>2.3510659999999999E-2</v>
      </c>
      <c r="U9" s="272">
        <v>2.4823439999999999E-2</v>
      </c>
      <c r="V9" s="272">
        <v>2.3863390000000002E-2</v>
      </c>
      <c r="W9" s="272">
        <v>2.238915E-2</v>
      </c>
      <c r="X9" s="272">
        <v>2.2124729999999999E-2</v>
      </c>
      <c r="Y9" s="272">
        <v>2.202308E-2</v>
      </c>
      <c r="Z9" s="272">
        <v>2.3012580000000001E-2</v>
      </c>
      <c r="AA9" s="272">
        <v>2.2650790000000001E-2</v>
      </c>
      <c r="AB9" s="272">
        <v>2.0486049999999999E-2</v>
      </c>
      <c r="AC9" s="272">
        <v>2.240253E-2</v>
      </c>
      <c r="AD9" s="272">
        <v>2.1822459999999998E-2</v>
      </c>
      <c r="AE9" s="272">
        <v>2.2968579999999999E-2</v>
      </c>
      <c r="AF9" s="272">
        <v>2.3125260000000002E-2</v>
      </c>
      <c r="AG9" s="272">
        <v>2.5607060000000001E-2</v>
      </c>
      <c r="AH9" s="272">
        <v>2.477439E-2</v>
      </c>
      <c r="AI9" s="272">
        <v>2.312055E-2</v>
      </c>
      <c r="AJ9" s="272">
        <v>2.3881079999999999E-2</v>
      </c>
      <c r="AK9" s="272">
        <v>2.4738090000000001E-2</v>
      </c>
      <c r="AL9" s="272">
        <v>2.5445160000000001E-2</v>
      </c>
      <c r="AM9" s="272">
        <v>2.4513759999999999E-2</v>
      </c>
      <c r="AN9" s="272">
        <v>2.2743820000000001E-2</v>
      </c>
      <c r="AO9" s="272">
        <v>2.317336E-2</v>
      </c>
      <c r="AP9" s="272">
        <v>2.45942E-2</v>
      </c>
      <c r="AQ9" s="272">
        <v>2.3975900000000001E-2</v>
      </c>
      <c r="AR9" s="272">
        <v>2.3868150000000001E-2</v>
      </c>
      <c r="AS9" s="272">
        <v>2.4314309999999999E-2</v>
      </c>
      <c r="AT9" s="272">
        <v>2.5008019999999999E-2</v>
      </c>
      <c r="AU9" s="272">
        <v>2.276137E-2</v>
      </c>
      <c r="AV9" s="272">
        <v>2.41432E-2</v>
      </c>
      <c r="AW9" s="272">
        <v>2.329616E-2</v>
      </c>
      <c r="AX9" s="272">
        <v>2.5053570000000001E-2</v>
      </c>
      <c r="AY9" s="272">
        <v>2.4953320000000001E-2</v>
      </c>
      <c r="AZ9" s="272">
        <v>2.2143059999999999E-2</v>
      </c>
      <c r="BA9" s="272">
        <v>2.3902219999999998E-2</v>
      </c>
      <c r="BB9" s="759">
        <v>2.1725930000000001E-2</v>
      </c>
      <c r="BC9" s="272">
        <v>2.261925E-2</v>
      </c>
      <c r="BD9" s="272">
        <v>2.253469E-2</v>
      </c>
      <c r="BE9" s="272">
        <v>2.2790419999999999E-2</v>
      </c>
      <c r="BF9" s="272">
        <v>2.3112239999999999E-2</v>
      </c>
      <c r="BG9" s="272">
        <v>2.2507900000000001E-2</v>
      </c>
      <c r="BH9" s="272">
        <v>2.2839000000000002E-2</v>
      </c>
      <c r="BI9" s="360">
        <v>2.34538E-2</v>
      </c>
      <c r="BJ9" s="360">
        <v>2.4539600000000002E-2</v>
      </c>
      <c r="BK9" s="360">
        <v>2.3589300000000001E-2</v>
      </c>
      <c r="BL9" s="360">
        <v>2.1340399999999999E-2</v>
      </c>
      <c r="BM9" s="360">
        <v>2.3996799999999999E-2</v>
      </c>
      <c r="BN9" s="360">
        <v>2.3225200000000001E-2</v>
      </c>
      <c r="BO9" s="360">
        <v>2.4354299999999999E-2</v>
      </c>
      <c r="BP9" s="360">
        <v>2.4198500000000001E-2</v>
      </c>
      <c r="BQ9" s="360">
        <v>2.5329500000000001E-2</v>
      </c>
      <c r="BR9" s="360">
        <v>2.52018E-2</v>
      </c>
      <c r="BS9" s="360">
        <v>2.37196E-2</v>
      </c>
      <c r="BT9" s="360">
        <v>2.3678399999999999E-2</v>
      </c>
      <c r="BU9" s="360">
        <v>2.41566E-2</v>
      </c>
      <c r="BV9" s="360">
        <v>2.5265200000000002E-2</v>
      </c>
    </row>
    <row r="10" spans="1:74" ht="12" customHeight="1" x14ac:dyDescent="0.2">
      <c r="A10" s="557" t="s">
        <v>766</v>
      </c>
      <c r="B10" s="604" t="s">
        <v>1284</v>
      </c>
      <c r="C10" s="272">
        <v>1.7125310000000001E-2</v>
      </c>
      <c r="D10" s="272">
        <v>1.530046E-2</v>
      </c>
      <c r="E10" s="272">
        <v>1.6976689999999999E-2</v>
      </c>
      <c r="F10" s="272">
        <v>1.3649649999999999E-2</v>
      </c>
      <c r="G10" s="272">
        <v>1.533662E-2</v>
      </c>
      <c r="H10" s="272">
        <v>1.6784520000000001E-2</v>
      </c>
      <c r="I10" s="272">
        <v>1.844757E-2</v>
      </c>
      <c r="J10" s="272">
        <v>1.9908579999999999E-2</v>
      </c>
      <c r="K10" s="272">
        <v>1.8035789999999999E-2</v>
      </c>
      <c r="L10" s="272">
        <v>1.752225E-2</v>
      </c>
      <c r="M10" s="272">
        <v>1.852825E-2</v>
      </c>
      <c r="N10" s="272">
        <v>1.981047E-2</v>
      </c>
      <c r="O10" s="272">
        <v>2.1381020000000001E-2</v>
      </c>
      <c r="P10" s="272">
        <v>1.9968119999999999E-2</v>
      </c>
      <c r="Q10" s="272">
        <v>2.2135519999999999E-2</v>
      </c>
      <c r="R10" s="272">
        <v>1.809991E-2</v>
      </c>
      <c r="S10" s="272">
        <v>1.7285399999999999E-2</v>
      </c>
      <c r="T10" s="272">
        <v>2.185467E-2</v>
      </c>
      <c r="U10" s="272">
        <v>2.2763729999999999E-2</v>
      </c>
      <c r="V10" s="272">
        <v>2.257642E-2</v>
      </c>
      <c r="W10" s="272">
        <v>2.0837250000000002E-2</v>
      </c>
      <c r="X10" s="272">
        <v>2.027851E-2</v>
      </c>
      <c r="Y10" s="272">
        <v>2.1604410000000001E-2</v>
      </c>
      <c r="Z10" s="272">
        <v>2.2468309999999998E-2</v>
      </c>
      <c r="AA10" s="272">
        <v>2.2131560000000002E-2</v>
      </c>
      <c r="AB10" s="272">
        <v>2.0920950000000001E-2</v>
      </c>
      <c r="AC10" s="272">
        <v>2.0608580000000001E-2</v>
      </c>
      <c r="AD10" s="272">
        <v>1.782135E-2</v>
      </c>
      <c r="AE10" s="272">
        <v>1.8431039999999999E-2</v>
      </c>
      <c r="AF10" s="272">
        <v>2.0610799999999999E-2</v>
      </c>
      <c r="AG10" s="272">
        <v>2.2353999999999999E-2</v>
      </c>
      <c r="AH10" s="272">
        <v>2.2964269999999998E-2</v>
      </c>
      <c r="AI10" s="272">
        <v>1.993464E-2</v>
      </c>
      <c r="AJ10" s="272">
        <v>1.7458560000000001E-2</v>
      </c>
      <c r="AK10" s="272">
        <v>1.919471E-2</v>
      </c>
      <c r="AL10" s="272">
        <v>2.142614E-2</v>
      </c>
      <c r="AM10" s="272">
        <v>2.0810820000000001E-2</v>
      </c>
      <c r="AN10" s="272">
        <v>2.0528040000000001E-2</v>
      </c>
      <c r="AO10" s="272">
        <v>1.9694670000000001E-2</v>
      </c>
      <c r="AP10" s="272">
        <v>1.501126E-2</v>
      </c>
      <c r="AQ10" s="272">
        <v>1.5644910000000001E-2</v>
      </c>
      <c r="AR10" s="272">
        <v>1.8507780000000001E-2</v>
      </c>
      <c r="AS10" s="272">
        <v>2.0347440000000001E-2</v>
      </c>
      <c r="AT10" s="272">
        <v>2.0822920000000002E-2</v>
      </c>
      <c r="AU10" s="272">
        <v>1.8454410000000001E-2</v>
      </c>
      <c r="AV10" s="272">
        <v>1.4989789999999999E-2</v>
      </c>
      <c r="AW10" s="272">
        <v>1.6574350000000002E-2</v>
      </c>
      <c r="AX10" s="272">
        <v>2.0476350000000001E-2</v>
      </c>
      <c r="AY10" s="272">
        <v>1.896602E-2</v>
      </c>
      <c r="AZ10" s="272">
        <v>1.8455220000000001E-2</v>
      </c>
      <c r="BA10" s="272">
        <v>2.0060660000000001E-2</v>
      </c>
      <c r="BB10" s="759">
        <v>1.768345E-2</v>
      </c>
      <c r="BC10" s="272">
        <v>1.8910590000000001E-2</v>
      </c>
      <c r="BD10" s="272">
        <v>1.864004E-2</v>
      </c>
      <c r="BE10" s="272">
        <v>2.0551030000000001E-2</v>
      </c>
      <c r="BF10" s="272">
        <v>2.049049E-2</v>
      </c>
      <c r="BG10" s="272">
        <v>1.8328299999999999E-2</v>
      </c>
      <c r="BH10" s="272">
        <v>1.6763199999999999E-2</v>
      </c>
      <c r="BI10" s="360">
        <v>1.7534600000000001E-2</v>
      </c>
      <c r="BJ10" s="360">
        <v>1.89515E-2</v>
      </c>
      <c r="BK10" s="360">
        <v>1.8989300000000001E-2</v>
      </c>
      <c r="BL10" s="360">
        <v>1.7326299999999999E-2</v>
      </c>
      <c r="BM10" s="360">
        <v>1.7941800000000001E-2</v>
      </c>
      <c r="BN10" s="360">
        <v>1.46409E-2</v>
      </c>
      <c r="BO10" s="360">
        <v>1.56407E-2</v>
      </c>
      <c r="BP10" s="360">
        <v>1.88364E-2</v>
      </c>
      <c r="BQ10" s="360">
        <v>2.05901E-2</v>
      </c>
      <c r="BR10" s="360">
        <v>2.1345900000000001E-2</v>
      </c>
      <c r="BS10" s="360">
        <v>1.8889199999999998E-2</v>
      </c>
      <c r="BT10" s="360">
        <v>1.7201399999999999E-2</v>
      </c>
      <c r="BU10" s="360">
        <v>1.7945900000000001E-2</v>
      </c>
      <c r="BV10" s="360">
        <v>1.9370399999999999E-2</v>
      </c>
    </row>
    <row r="11" spans="1:74" ht="12" customHeight="1" x14ac:dyDescent="0.2">
      <c r="A11" s="602" t="s">
        <v>109</v>
      </c>
      <c r="B11" s="604" t="s">
        <v>596</v>
      </c>
      <c r="C11" s="272">
        <v>0.14053297308000001</v>
      </c>
      <c r="D11" s="272">
        <v>0.13422440012</v>
      </c>
      <c r="E11" s="272">
        <v>0.1502488428</v>
      </c>
      <c r="F11" s="272">
        <v>0.16666466598999999</v>
      </c>
      <c r="G11" s="272">
        <v>0.15484686119999999</v>
      </c>
      <c r="H11" s="272">
        <v>0.13110813981</v>
      </c>
      <c r="I11" s="272">
        <v>0.10579228285</v>
      </c>
      <c r="J11" s="272">
        <v>9.1874841439999994E-2</v>
      </c>
      <c r="K11" s="272">
        <v>0.11132317801</v>
      </c>
      <c r="L11" s="272">
        <v>0.13001226965000001</v>
      </c>
      <c r="M11" s="272">
        <v>0.15065236214</v>
      </c>
      <c r="N11" s="272">
        <v>0.13314282379</v>
      </c>
      <c r="O11" s="272">
        <v>0.17017790830000001</v>
      </c>
      <c r="P11" s="272">
        <v>0.13310724756</v>
      </c>
      <c r="Q11" s="272">
        <v>0.16853708279999999</v>
      </c>
      <c r="R11" s="272">
        <v>0.17708811935999999</v>
      </c>
      <c r="S11" s="272">
        <v>0.14826629831999999</v>
      </c>
      <c r="T11" s="272">
        <v>0.15012682914</v>
      </c>
      <c r="U11" s="272">
        <v>0.11579772179</v>
      </c>
      <c r="V11" s="272">
        <v>9.6641871288000003E-2</v>
      </c>
      <c r="W11" s="272">
        <v>0.10945832981</v>
      </c>
      <c r="X11" s="272">
        <v>0.13782138226000001</v>
      </c>
      <c r="Y11" s="272">
        <v>0.17923984169000001</v>
      </c>
      <c r="Z11" s="272">
        <v>0.13976340981999999</v>
      </c>
      <c r="AA11" s="272">
        <v>0.14114795642</v>
      </c>
      <c r="AB11" s="272">
        <v>0.13892428272999999</v>
      </c>
      <c r="AC11" s="272">
        <v>0.14251520392</v>
      </c>
      <c r="AD11" s="272">
        <v>0.1663484277</v>
      </c>
      <c r="AE11" s="272">
        <v>0.15969395133</v>
      </c>
      <c r="AF11" s="272">
        <v>0.12496374714</v>
      </c>
      <c r="AG11" s="272">
        <v>0.12734931806999999</v>
      </c>
      <c r="AH11" s="272">
        <v>0.12180090842000001</v>
      </c>
      <c r="AI11" s="272">
        <v>0.13010209361</v>
      </c>
      <c r="AJ11" s="272">
        <v>0.15249174344999999</v>
      </c>
      <c r="AK11" s="272">
        <v>0.18324081340000001</v>
      </c>
      <c r="AL11" s="272">
        <v>0.18712703825999999</v>
      </c>
      <c r="AM11" s="272">
        <v>0.17252461624000001</v>
      </c>
      <c r="AN11" s="272">
        <v>0.18809334825999999</v>
      </c>
      <c r="AO11" s="272">
        <v>0.20462187414999999</v>
      </c>
      <c r="AP11" s="272">
        <v>0.19312980761000001</v>
      </c>
      <c r="AQ11" s="272">
        <v>0.17497623230000001</v>
      </c>
      <c r="AR11" s="272">
        <v>0.15191072194999999</v>
      </c>
      <c r="AS11" s="272">
        <v>0.16380513820000001</v>
      </c>
      <c r="AT11" s="272">
        <v>0.12624958005</v>
      </c>
      <c r="AU11" s="272">
        <v>0.15297248185000001</v>
      </c>
      <c r="AV11" s="272">
        <v>0.18975632972000001</v>
      </c>
      <c r="AW11" s="272">
        <v>0.18008400709</v>
      </c>
      <c r="AX11" s="272">
        <v>0.21405239728</v>
      </c>
      <c r="AY11" s="272">
        <v>0.18948171010000001</v>
      </c>
      <c r="AZ11" s="272">
        <v>0.20198693073000001</v>
      </c>
      <c r="BA11" s="272">
        <v>0.23834193596</v>
      </c>
      <c r="BB11" s="759">
        <v>0.23653590200999999</v>
      </c>
      <c r="BC11" s="272">
        <v>0.20787815410999999</v>
      </c>
      <c r="BD11" s="272">
        <v>0.18090807741000001</v>
      </c>
      <c r="BE11" s="272">
        <v>0.14629557996000001</v>
      </c>
      <c r="BF11" s="272">
        <v>0.12193127103</v>
      </c>
      <c r="BG11" s="272">
        <v>0.14725830000000001</v>
      </c>
      <c r="BH11" s="272">
        <v>0.18813759999999999</v>
      </c>
      <c r="BI11" s="360">
        <v>0.2186794</v>
      </c>
      <c r="BJ11" s="360">
        <v>0.20029259999999999</v>
      </c>
      <c r="BK11" s="360">
        <v>0.21072949999999999</v>
      </c>
      <c r="BL11" s="360">
        <v>0.1941843</v>
      </c>
      <c r="BM11" s="360">
        <v>0.2293414</v>
      </c>
      <c r="BN11" s="360">
        <v>0.23774339999999999</v>
      </c>
      <c r="BO11" s="360">
        <v>0.2181091</v>
      </c>
      <c r="BP11" s="360">
        <v>0.19632189999999999</v>
      </c>
      <c r="BQ11" s="360">
        <v>0.1582673</v>
      </c>
      <c r="BR11" s="360">
        <v>0.1459164</v>
      </c>
      <c r="BS11" s="360">
        <v>0.15753980000000001</v>
      </c>
      <c r="BT11" s="360">
        <v>0.20232919999999999</v>
      </c>
      <c r="BU11" s="360">
        <v>0.2351288</v>
      </c>
      <c r="BV11" s="360">
        <v>0.21914610000000001</v>
      </c>
    </row>
    <row r="12" spans="1:74" ht="12" customHeight="1" x14ac:dyDescent="0.2">
      <c r="A12" s="603" t="s">
        <v>238</v>
      </c>
      <c r="B12" s="604" t="s">
        <v>488</v>
      </c>
      <c r="C12" s="272">
        <v>0.42942754930999999</v>
      </c>
      <c r="D12" s="272">
        <v>0.37601579154999998</v>
      </c>
      <c r="E12" s="272">
        <v>0.40157644553999999</v>
      </c>
      <c r="F12" s="272">
        <v>0.45650690449999998</v>
      </c>
      <c r="G12" s="272">
        <v>0.47994615365999999</v>
      </c>
      <c r="H12" s="272">
        <v>0.44796178547999999</v>
      </c>
      <c r="I12" s="272">
        <v>0.42399044892999999</v>
      </c>
      <c r="J12" s="272">
        <v>0.35970267804</v>
      </c>
      <c r="K12" s="272">
        <v>0.33126940993999998</v>
      </c>
      <c r="L12" s="272">
        <v>0.35304357468999997</v>
      </c>
      <c r="M12" s="272">
        <v>0.37723857542</v>
      </c>
      <c r="N12" s="272">
        <v>0.39602389202999999</v>
      </c>
      <c r="O12" s="272">
        <v>0.43994826844000001</v>
      </c>
      <c r="P12" s="272">
        <v>0.35886940203000001</v>
      </c>
      <c r="Q12" s="272">
        <v>0.46927055474000001</v>
      </c>
      <c r="R12" s="272">
        <v>0.48533089876000002</v>
      </c>
      <c r="S12" s="272">
        <v>0.46943994227000002</v>
      </c>
      <c r="T12" s="272">
        <v>0.46953839586000001</v>
      </c>
      <c r="U12" s="272">
        <v>0.42331918582</v>
      </c>
      <c r="V12" s="272">
        <v>0.36063606831</v>
      </c>
      <c r="W12" s="272">
        <v>0.33421872168</v>
      </c>
      <c r="X12" s="272">
        <v>0.37126612172000001</v>
      </c>
      <c r="Y12" s="272">
        <v>0.42483358976000002</v>
      </c>
      <c r="Z12" s="272">
        <v>0.41906874501000002</v>
      </c>
      <c r="AA12" s="272">
        <v>0.43297769814999998</v>
      </c>
      <c r="AB12" s="272">
        <v>0.41235855166000002</v>
      </c>
      <c r="AC12" s="272">
        <v>0.44253803536000003</v>
      </c>
      <c r="AD12" s="272">
        <v>0.44773429296</v>
      </c>
      <c r="AE12" s="272">
        <v>0.42327403746999998</v>
      </c>
      <c r="AF12" s="272">
        <v>0.3933832323</v>
      </c>
      <c r="AG12" s="272">
        <v>0.40672068616000001</v>
      </c>
      <c r="AH12" s="272">
        <v>0.38399789802000001</v>
      </c>
      <c r="AI12" s="272">
        <v>0.3539058122</v>
      </c>
      <c r="AJ12" s="272">
        <v>0.37752441313000001</v>
      </c>
      <c r="AK12" s="272">
        <v>0.43440148465</v>
      </c>
      <c r="AL12" s="272">
        <v>0.47572155433000002</v>
      </c>
      <c r="AM12" s="272">
        <v>0.48109290536999999</v>
      </c>
      <c r="AN12" s="272">
        <v>0.49025858512999998</v>
      </c>
      <c r="AO12" s="272">
        <v>0.53634595105000005</v>
      </c>
      <c r="AP12" s="272">
        <v>0.50839965410999999</v>
      </c>
      <c r="AQ12" s="272">
        <v>0.49648188841000002</v>
      </c>
      <c r="AR12" s="272">
        <v>0.45242024699</v>
      </c>
      <c r="AS12" s="272">
        <v>0.45624266015999998</v>
      </c>
      <c r="AT12" s="272">
        <v>0.40128974560000003</v>
      </c>
      <c r="AU12" s="272">
        <v>0.39260310200999998</v>
      </c>
      <c r="AV12" s="272">
        <v>0.43204582604000002</v>
      </c>
      <c r="AW12" s="272">
        <v>0.43345265701000002</v>
      </c>
      <c r="AX12" s="272">
        <v>0.50470672713999998</v>
      </c>
      <c r="AY12" s="272">
        <v>0.52500154425000001</v>
      </c>
      <c r="AZ12" s="272">
        <v>0.50715293475000001</v>
      </c>
      <c r="BA12" s="272">
        <v>0.61783017041999999</v>
      </c>
      <c r="BB12" s="759">
        <v>0.60543222262999996</v>
      </c>
      <c r="BC12" s="272">
        <v>0.61406208136999996</v>
      </c>
      <c r="BD12" s="272">
        <v>0.57719202866999997</v>
      </c>
      <c r="BE12" s="272">
        <v>0.49770160533000002</v>
      </c>
      <c r="BF12" s="272">
        <v>0.42766999235999997</v>
      </c>
      <c r="BG12" s="272">
        <v>0.41458450000000002</v>
      </c>
      <c r="BH12" s="272">
        <v>0.43895210000000001</v>
      </c>
      <c r="BI12" s="360">
        <v>0.47181790000000001</v>
      </c>
      <c r="BJ12" s="360">
        <v>0.48627140000000002</v>
      </c>
      <c r="BK12" s="360">
        <v>0.52065059999999996</v>
      </c>
      <c r="BL12" s="360">
        <v>0.460372</v>
      </c>
      <c r="BM12" s="360">
        <v>0.53971860000000005</v>
      </c>
      <c r="BN12" s="360">
        <v>0.54602039999999996</v>
      </c>
      <c r="BO12" s="360">
        <v>0.55883159999999998</v>
      </c>
      <c r="BP12" s="360">
        <v>0.55311140000000003</v>
      </c>
      <c r="BQ12" s="360">
        <v>0.51171140000000004</v>
      </c>
      <c r="BR12" s="360">
        <v>0.46659070000000002</v>
      </c>
      <c r="BS12" s="360">
        <v>0.43866329999999998</v>
      </c>
      <c r="BT12" s="360">
        <v>0.46180490000000002</v>
      </c>
      <c r="BU12" s="360">
        <v>0.49999009999999999</v>
      </c>
      <c r="BV12" s="360">
        <v>0.51888670000000003</v>
      </c>
    </row>
    <row r="13" spans="1:74" ht="12" customHeight="1" x14ac:dyDescent="0.2">
      <c r="A13" s="603"/>
      <c r="B13" s="170" t="s">
        <v>489</v>
      </c>
      <c r="C13" s="238"/>
      <c r="D13" s="238"/>
      <c r="E13" s="238"/>
      <c r="F13" s="238"/>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760"/>
      <c r="BC13" s="238"/>
      <c r="BD13" s="238"/>
      <c r="BE13" s="238"/>
      <c r="BF13" s="238"/>
      <c r="BG13" s="238"/>
      <c r="BH13" s="238"/>
      <c r="BI13" s="361"/>
      <c r="BJ13" s="361"/>
      <c r="BK13" s="361"/>
      <c r="BL13" s="361"/>
      <c r="BM13" s="361"/>
      <c r="BN13" s="361"/>
      <c r="BO13" s="361"/>
      <c r="BP13" s="361"/>
      <c r="BQ13" s="361"/>
      <c r="BR13" s="361"/>
      <c r="BS13" s="361"/>
      <c r="BT13" s="361"/>
      <c r="BU13" s="361"/>
      <c r="BV13" s="361"/>
    </row>
    <row r="14" spans="1:74" ht="12" customHeight="1" x14ac:dyDescent="0.2">
      <c r="A14" s="603" t="s">
        <v>1215</v>
      </c>
      <c r="B14" s="604" t="s">
        <v>1285</v>
      </c>
      <c r="C14" s="272">
        <v>5.5419782000000001E-2</v>
      </c>
      <c r="D14" s="272">
        <v>5.0314919999999999E-2</v>
      </c>
      <c r="E14" s="272">
        <v>5.7376755000000002E-2</v>
      </c>
      <c r="F14" s="272">
        <v>5.7334465000000001E-2</v>
      </c>
      <c r="G14" s="272">
        <v>6.0927228999999999E-2</v>
      </c>
      <c r="H14" s="272">
        <v>5.9912959000000002E-2</v>
      </c>
      <c r="I14" s="272">
        <v>6.0375643999999999E-2</v>
      </c>
      <c r="J14" s="272">
        <v>5.8966605999999998E-2</v>
      </c>
      <c r="K14" s="272">
        <v>5.7321946999999998E-2</v>
      </c>
      <c r="L14" s="272">
        <v>6.2789190999999994E-2</v>
      </c>
      <c r="M14" s="272">
        <v>6.2606360999999999E-2</v>
      </c>
      <c r="N14" s="272">
        <v>6.5940108999999997E-2</v>
      </c>
      <c r="O14" s="272">
        <v>6.2529896000000001E-2</v>
      </c>
      <c r="P14" s="272">
        <v>5.6066194E-2</v>
      </c>
      <c r="Q14" s="272">
        <v>6.2441349E-2</v>
      </c>
      <c r="R14" s="272">
        <v>6.1541433999999999E-2</v>
      </c>
      <c r="S14" s="272">
        <v>6.4140648999999994E-2</v>
      </c>
      <c r="T14" s="272">
        <v>6.3656784999999994E-2</v>
      </c>
      <c r="U14" s="272">
        <v>6.5407233999999995E-2</v>
      </c>
      <c r="V14" s="272">
        <v>6.3740805999999997E-2</v>
      </c>
      <c r="W14" s="272">
        <v>6.1842695000000003E-2</v>
      </c>
      <c r="X14" s="272">
        <v>6.3761329000000005E-2</v>
      </c>
      <c r="Y14" s="272">
        <v>6.3525557999999996E-2</v>
      </c>
      <c r="Z14" s="272">
        <v>6.8460199999999999E-2</v>
      </c>
      <c r="AA14" s="272">
        <v>6.5405716000000003E-2</v>
      </c>
      <c r="AB14" s="272">
        <v>5.8925323000000002E-2</v>
      </c>
      <c r="AC14" s="272">
        <v>6.4861656000000004E-2</v>
      </c>
      <c r="AD14" s="272">
        <v>6.1445791999999999E-2</v>
      </c>
      <c r="AE14" s="272">
        <v>6.5349715000000003E-2</v>
      </c>
      <c r="AF14" s="272">
        <v>6.5436615000000004E-2</v>
      </c>
      <c r="AG14" s="272">
        <v>6.6674594000000004E-2</v>
      </c>
      <c r="AH14" s="272">
        <v>6.5622429999999995E-2</v>
      </c>
      <c r="AI14" s="272">
        <v>6.2935771000000001E-2</v>
      </c>
      <c r="AJ14" s="272">
        <v>6.5789846999999999E-2</v>
      </c>
      <c r="AK14" s="272">
        <v>6.5272070000000001E-2</v>
      </c>
      <c r="AL14" s="272">
        <v>6.8322696000000002E-2</v>
      </c>
      <c r="AM14" s="272">
        <v>6.6298613000000006E-2</v>
      </c>
      <c r="AN14" s="272">
        <v>6.2729654999999995E-2</v>
      </c>
      <c r="AO14" s="272">
        <v>6.7480604999999999E-2</v>
      </c>
      <c r="AP14" s="272">
        <v>6.1485958E-2</v>
      </c>
      <c r="AQ14" s="272">
        <v>6.6186623E-2</v>
      </c>
      <c r="AR14" s="272">
        <v>6.6442403999999997E-2</v>
      </c>
      <c r="AS14" s="272">
        <v>6.8718651000000006E-2</v>
      </c>
      <c r="AT14" s="272">
        <v>6.9593574000000005E-2</v>
      </c>
      <c r="AU14" s="272">
        <v>6.5618134999999994E-2</v>
      </c>
      <c r="AV14" s="272">
        <v>6.7715739999999996E-2</v>
      </c>
      <c r="AW14" s="272">
        <v>6.7057971999999993E-2</v>
      </c>
      <c r="AX14" s="272">
        <v>7.1329435999999996E-2</v>
      </c>
      <c r="AY14" s="272">
        <v>7.0399979000000001E-2</v>
      </c>
      <c r="AZ14" s="272">
        <v>6.2775339999999999E-2</v>
      </c>
      <c r="BA14" s="272">
        <v>6.9518545000000001E-2</v>
      </c>
      <c r="BB14" s="759">
        <v>6.3819209000000002E-2</v>
      </c>
      <c r="BC14" s="272">
        <v>6.8627403000000003E-2</v>
      </c>
      <c r="BD14" s="272">
        <v>6.6407978000000006E-2</v>
      </c>
      <c r="BE14" s="272">
        <v>6.7614142000000002E-2</v>
      </c>
      <c r="BF14" s="272">
        <v>7.0157200000000003E-2</v>
      </c>
      <c r="BG14" s="272">
        <v>6.6617599999999999E-2</v>
      </c>
      <c r="BH14" s="272">
        <v>6.7797300000000005E-2</v>
      </c>
      <c r="BI14" s="360">
        <v>6.7720799999999998E-2</v>
      </c>
      <c r="BJ14" s="360">
        <v>7.0364700000000002E-2</v>
      </c>
      <c r="BK14" s="360">
        <v>6.92445E-2</v>
      </c>
      <c r="BL14" s="360">
        <v>6.0984999999999998E-2</v>
      </c>
      <c r="BM14" s="360">
        <v>6.9775299999999998E-2</v>
      </c>
      <c r="BN14" s="360">
        <v>6.5660899999999994E-2</v>
      </c>
      <c r="BO14" s="360">
        <v>7.0095400000000002E-2</v>
      </c>
      <c r="BP14" s="360">
        <v>6.9057599999999997E-2</v>
      </c>
      <c r="BQ14" s="360">
        <v>7.0147500000000002E-2</v>
      </c>
      <c r="BR14" s="360">
        <v>7.0299E-2</v>
      </c>
      <c r="BS14" s="360">
        <v>6.7774299999999996E-2</v>
      </c>
      <c r="BT14" s="360">
        <v>6.8410700000000005E-2</v>
      </c>
      <c r="BU14" s="360">
        <v>6.9306800000000002E-2</v>
      </c>
      <c r="BV14" s="360">
        <v>7.1187700000000007E-2</v>
      </c>
    </row>
    <row r="15" spans="1:74" ht="12" customHeight="1" x14ac:dyDescent="0.2">
      <c r="A15" s="603" t="s">
        <v>764</v>
      </c>
      <c r="B15" s="604" t="s">
        <v>595</v>
      </c>
      <c r="C15" s="272">
        <v>3.5671200000000002E-4</v>
      </c>
      <c r="D15" s="272">
        <v>3.2219200000000001E-4</v>
      </c>
      <c r="E15" s="272">
        <v>3.5671200000000002E-4</v>
      </c>
      <c r="F15" s="272">
        <v>3.4520500000000001E-4</v>
      </c>
      <c r="G15" s="272">
        <v>3.5671200000000002E-4</v>
      </c>
      <c r="H15" s="272">
        <v>3.4520500000000001E-4</v>
      </c>
      <c r="I15" s="272">
        <v>3.5671200000000002E-4</v>
      </c>
      <c r="J15" s="272">
        <v>3.5671200000000002E-4</v>
      </c>
      <c r="K15" s="272">
        <v>3.4520500000000001E-4</v>
      </c>
      <c r="L15" s="272">
        <v>3.5671200000000002E-4</v>
      </c>
      <c r="M15" s="272">
        <v>3.4520500000000001E-4</v>
      </c>
      <c r="N15" s="272">
        <v>3.5671200000000002E-4</v>
      </c>
      <c r="O15" s="272">
        <v>3.5671200000000002E-4</v>
      </c>
      <c r="P15" s="272">
        <v>3.2219200000000001E-4</v>
      </c>
      <c r="Q15" s="272">
        <v>3.5671200000000002E-4</v>
      </c>
      <c r="R15" s="272">
        <v>3.4520500000000001E-4</v>
      </c>
      <c r="S15" s="272">
        <v>3.5671200000000002E-4</v>
      </c>
      <c r="T15" s="272">
        <v>3.4520500000000001E-4</v>
      </c>
      <c r="U15" s="272">
        <v>3.5671200000000002E-4</v>
      </c>
      <c r="V15" s="272">
        <v>3.5671200000000002E-4</v>
      </c>
      <c r="W15" s="272">
        <v>3.4520500000000001E-4</v>
      </c>
      <c r="X15" s="272">
        <v>3.5671200000000002E-4</v>
      </c>
      <c r="Y15" s="272">
        <v>3.4520500000000001E-4</v>
      </c>
      <c r="Z15" s="272">
        <v>3.5671200000000002E-4</v>
      </c>
      <c r="AA15" s="272">
        <v>3.5671200000000002E-4</v>
      </c>
      <c r="AB15" s="272">
        <v>3.2219200000000001E-4</v>
      </c>
      <c r="AC15" s="272">
        <v>3.5671200000000002E-4</v>
      </c>
      <c r="AD15" s="272">
        <v>3.4520500000000001E-4</v>
      </c>
      <c r="AE15" s="272">
        <v>3.5671200000000002E-4</v>
      </c>
      <c r="AF15" s="272">
        <v>3.4520500000000001E-4</v>
      </c>
      <c r="AG15" s="272">
        <v>3.5671200000000002E-4</v>
      </c>
      <c r="AH15" s="272">
        <v>3.5671200000000002E-4</v>
      </c>
      <c r="AI15" s="272">
        <v>3.4520500000000001E-4</v>
      </c>
      <c r="AJ15" s="272">
        <v>3.5671200000000002E-4</v>
      </c>
      <c r="AK15" s="272">
        <v>3.4520500000000001E-4</v>
      </c>
      <c r="AL15" s="272">
        <v>3.5671200000000002E-4</v>
      </c>
      <c r="AM15" s="272">
        <v>3.5573799999999997E-4</v>
      </c>
      <c r="AN15" s="272">
        <v>3.3278700000000002E-4</v>
      </c>
      <c r="AO15" s="272">
        <v>3.5573799999999997E-4</v>
      </c>
      <c r="AP15" s="272">
        <v>3.4426200000000002E-4</v>
      </c>
      <c r="AQ15" s="272">
        <v>3.5573799999999997E-4</v>
      </c>
      <c r="AR15" s="272">
        <v>3.4426200000000002E-4</v>
      </c>
      <c r="AS15" s="272">
        <v>3.5573799999999997E-4</v>
      </c>
      <c r="AT15" s="272">
        <v>3.5573799999999997E-4</v>
      </c>
      <c r="AU15" s="272">
        <v>3.4426200000000002E-4</v>
      </c>
      <c r="AV15" s="272">
        <v>3.5573799999999997E-4</v>
      </c>
      <c r="AW15" s="272">
        <v>3.4426200000000002E-4</v>
      </c>
      <c r="AX15" s="272">
        <v>3.5573799999999997E-4</v>
      </c>
      <c r="AY15" s="272">
        <v>3.5671200000000002E-4</v>
      </c>
      <c r="AZ15" s="272">
        <v>3.2219200000000001E-4</v>
      </c>
      <c r="BA15" s="272">
        <v>3.5671200000000002E-4</v>
      </c>
      <c r="BB15" s="759">
        <v>3.4520500000000001E-4</v>
      </c>
      <c r="BC15" s="272">
        <v>3.5671200000000002E-4</v>
      </c>
      <c r="BD15" s="272">
        <v>3.4520500000000001E-4</v>
      </c>
      <c r="BE15" s="272">
        <v>3.5671200000000002E-4</v>
      </c>
      <c r="BF15" s="272">
        <v>3.5671200000000002E-4</v>
      </c>
      <c r="BG15" s="272">
        <v>3.5017300000000001E-4</v>
      </c>
      <c r="BH15" s="272">
        <v>3.4966700000000001E-4</v>
      </c>
      <c r="BI15" s="360">
        <v>3.5015799999999999E-4</v>
      </c>
      <c r="BJ15" s="360">
        <v>3.4965099999999998E-4</v>
      </c>
      <c r="BK15" s="360">
        <v>3.4900900000000001E-4</v>
      </c>
      <c r="BL15" s="360">
        <v>3.5144700000000001E-4</v>
      </c>
      <c r="BM15" s="360">
        <v>3.50968E-4</v>
      </c>
      <c r="BN15" s="360">
        <v>3.5149200000000002E-4</v>
      </c>
      <c r="BO15" s="360">
        <v>3.5101799999999998E-4</v>
      </c>
      <c r="BP15" s="360">
        <v>3.51546E-4</v>
      </c>
      <c r="BQ15" s="360">
        <v>3.5107600000000002E-4</v>
      </c>
      <c r="BR15" s="360">
        <v>3.5056399999999999E-4</v>
      </c>
      <c r="BS15" s="360">
        <v>3.5060000000000001E-4</v>
      </c>
      <c r="BT15" s="360">
        <v>3.5068499999999999E-4</v>
      </c>
      <c r="BU15" s="360">
        <v>3.5073199999999998E-4</v>
      </c>
      <c r="BV15" s="360">
        <v>3.5083100000000002E-4</v>
      </c>
    </row>
    <row r="16" spans="1:74" ht="12" customHeight="1" x14ac:dyDescent="0.2">
      <c r="A16" s="603" t="s">
        <v>765</v>
      </c>
      <c r="B16" s="604" t="s">
        <v>54</v>
      </c>
      <c r="C16" s="272">
        <v>3.086929E-3</v>
      </c>
      <c r="D16" s="272">
        <v>3.464848E-3</v>
      </c>
      <c r="E16" s="272">
        <v>2.8838890000000002E-3</v>
      </c>
      <c r="F16" s="272">
        <v>2.3893360000000002E-3</v>
      </c>
      <c r="G16" s="272">
        <v>3.128586E-3</v>
      </c>
      <c r="H16" s="272">
        <v>3.1322350000000001E-3</v>
      </c>
      <c r="I16" s="272">
        <v>3.0572770000000002E-3</v>
      </c>
      <c r="J16" s="272">
        <v>2.2931829999999999E-3</v>
      </c>
      <c r="K16" s="272">
        <v>2.2816859999999998E-3</v>
      </c>
      <c r="L16" s="272">
        <v>2.2786360000000001E-3</v>
      </c>
      <c r="M16" s="272">
        <v>1.9687670000000002E-3</v>
      </c>
      <c r="N16" s="272">
        <v>3.0750679999999998E-3</v>
      </c>
      <c r="O16" s="272">
        <v>1.136499E-3</v>
      </c>
      <c r="P16" s="272">
        <v>9.8614100000000006E-4</v>
      </c>
      <c r="Q16" s="272">
        <v>1.0884950000000001E-3</v>
      </c>
      <c r="R16" s="272">
        <v>1.2032130000000001E-3</v>
      </c>
      <c r="S16" s="272">
        <v>1.232063E-3</v>
      </c>
      <c r="T16" s="272">
        <v>9.5171299999999997E-4</v>
      </c>
      <c r="U16" s="272">
        <v>8.4729800000000002E-4</v>
      </c>
      <c r="V16" s="272">
        <v>9.1282799999999997E-4</v>
      </c>
      <c r="W16" s="272">
        <v>8.1602200000000001E-4</v>
      </c>
      <c r="X16" s="272">
        <v>8.8830199999999999E-4</v>
      </c>
      <c r="Y16" s="272">
        <v>9.4260800000000005E-4</v>
      </c>
      <c r="Z16" s="272">
        <v>1.18688E-3</v>
      </c>
      <c r="AA16" s="272">
        <v>1.128301E-3</v>
      </c>
      <c r="AB16" s="272">
        <v>9.7548999999999997E-4</v>
      </c>
      <c r="AC16" s="272">
        <v>1.213193E-3</v>
      </c>
      <c r="AD16" s="272">
        <v>1.2834109999999999E-3</v>
      </c>
      <c r="AE16" s="272">
        <v>1.1875259999999999E-3</v>
      </c>
      <c r="AF16" s="272">
        <v>1.0615399999999999E-3</v>
      </c>
      <c r="AG16" s="272">
        <v>1.074099E-3</v>
      </c>
      <c r="AH16" s="272">
        <v>8.4025699999999996E-4</v>
      </c>
      <c r="AI16" s="272">
        <v>7.1647599999999996E-4</v>
      </c>
      <c r="AJ16" s="272">
        <v>1.065788E-3</v>
      </c>
      <c r="AK16" s="272">
        <v>1.2392989999999999E-3</v>
      </c>
      <c r="AL16" s="272">
        <v>1.349769E-3</v>
      </c>
      <c r="AM16" s="272">
        <v>1.2663360000000001E-3</v>
      </c>
      <c r="AN16" s="272">
        <v>1.2210369999999999E-3</v>
      </c>
      <c r="AO16" s="272">
        <v>1.3659360000000001E-3</v>
      </c>
      <c r="AP16" s="272">
        <v>1.2228849999999999E-3</v>
      </c>
      <c r="AQ16" s="272">
        <v>1.2148389999999999E-3</v>
      </c>
      <c r="AR16" s="272">
        <v>9.8189700000000002E-4</v>
      </c>
      <c r="AS16" s="272">
        <v>9.4536000000000002E-4</v>
      </c>
      <c r="AT16" s="272">
        <v>8.1464000000000005E-4</v>
      </c>
      <c r="AU16" s="272">
        <v>5.5799799999999998E-4</v>
      </c>
      <c r="AV16" s="272">
        <v>7.4497300000000001E-4</v>
      </c>
      <c r="AW16" s="272">
        <v>6.3575100000000005E-4</v>
      </c>
      <c r="AX16" s="272">
        <v>1.1470930000000001E-3</v>
      </c>
      <c r="AY16" s="272">
        <v>1.2271000000000001E-3</v>
      </c>
      <c r="AZ16" s="272">
        <v>1.1139889999999999E-3</v>
      </c>
      <c r="BA16" s="272">
        <v>1.268779E-3</v>
      </c>
      <c r="BB16" s="759">
        <v>1.224663E-3</v>
      </c>
      <c r="BC16" s="272">
        <v>1.3288740000000001E-3</v>
      </c>
      <c r="BD16" s="272">
        <v>1.24227E-3</v>
      </c>
      <c r="BE16" s="272">
        <v>1.214735E-3</v>
      </c>
      <c r="BF16" s="272">
        <v>1.09906E-3</v>
      </c>
      <c r="BG16" s="272">
        <v>5.5803299999999999E-4</v>
      </c>
      <c r="BH16" s="272">
        <v>7.4501899999999998E-4</v>
      </c>
      <c r="BI16" s="360">
        <v>6.3579100000000003E-4</v>
      </c>
      <c r="BJ16" s="360">
        <v>1.1471599999999999E-3</v>
      </c>
      <c r="BK16" s="360">
        <v>1.22718E-3</v>
      </c>
      <c r="BL16" s="360">
        <v>1.1140600000000001E-3</v>
      </c>
      <c r="BM16" s="360">
        <v>1.2688599999999999E-3</v>
      </c>
      <c r="BN16" s="360">
        <v>1.22474E-3</v>
      </c>
      <c r="BO16" s="360">
        <v>1.3289599999999999E-3</v>
      </c>
      <c r="BP16" s="360">
        <v>1.2423499999999999E-3</v>
      </c>
      <c r="BQ16" s="360">
        <v>1.21481E-3</v>
      </c>
      <c r="BR16" s="360">
        <v>1.09913E-3</v>
      </c>
      <c r="BS16" s="360">
        <v>5.58034E-4</v>
      </c>
      <c r="BT16" s="360">
        <v>7.4501899999999998E-4</v>
      </c>
      <c r="BU16" s="360">
        <v>6.3579100000000003E-4</v>
      </c>
      <c r="BV16" s="360">
        <v>1.1471599999999999E-3</v>
      </c>
    </row>
    <row r="17" spans="1:74" ht="12" customHeight="1" x14ac:dyDescent="0.2">
      <c r="A17" s="603" t="s">
        <v>1280</v>
      </c>
      <c r="B17" s="604" t="s">
        <v>1279</v>
      </c>
      <c r="C17" s="272">
        <v>4.6842092878E-4</v>
      </c>
      <c r="D17" s="272">
        <v>5.0570753841999998E-4</v>
      </c>
      <c r="E17" s="272">
        <v>6.9785640889999997E-4</v>
      </c>
      <c r="F17" s="272">
        <v>7.7116191550999998E-4</v>
      </c>
      <c r="G17" s="272">
        <v>8.4911932749000003E-4</v>
      </c>
      <c r="H17" s="272">
        <v>8.5795028627000001E-4</v>
      </c>
      <c r="I17" s="272">
        <v>8.9857758164999999E-4</v>
      </c>
      <c r="J17" s="272">
        <v>8.8962115871999998E-4</v>
      </c>
      <c r="K17" s="272">
        <v>8.1342034024999997E-4</v>
      </c>
      <c r="L17" s="272">
        <v>7.4076047310999999E-4</v>
      </c>
      <c r="M17" s="272">
        <v>6.0763261026999999E-4</v>
      </c>
      <c r="N17" s="272">
        <v>5.7594093844000002E-4</v>
      </c>
      <c r="O17" s="272">
        <v>5.9344939170000003E-4</v>
      </c>
      <c r="P17" s="272">
        <v>6.2942410499999997E-4</v>
      </c>
      <c r="Q17" s="272">
        <v>8.9527082940000005E-4</v>
      </c>
      <c r="R17" s="272">
        <v>9.7715639910000008E-4</v>
      </c>
      <c r="S17" s="272">
        <v>1.0750402613999999E-3</v>
      </c>
      <c r="T17" s="272">
        <v>1.0877457164999999E-3</v>
      </c>
      <c r="U17" s="272">
        <v>1.1315667504E-3</v>
      </c>
      <c r="V17" s="272">
        <v>1.1206064754000001E-3</v>
      </c>
      <c r="W17" s="272">
        <v>1.0222799225999999E-3</v>
      </c>
      <c r="X17" s="272">
        <v>9.6621752159999996E-4</v>
      </c>
      <c r="Y17" s="272">
        <v>7.7763374610000005E-4</v>
      </c>
      <c r="Z17" s="272">
        <v>7.1551946639999997E-4</v>
      </c>
      <c r="AA17" s="272">
        <v>7.5002368632000002E-4</v>
      </c>
      <c r="AB17" s="272">
        <v>8.0179483168000003E-4</v>
      </c>
      <c r="AC17" s="272">
        <v>1.1302147501E-3</v>
      </c>
      <c r="AD17" s="272">
        <v>1.2259388658E-3</v>
      </c>
      <c r="AE17" s="272">
        <v>1.3628626532E-3</v>
      </c>
      <c r="AF17" s="272">
        <v>1.3600991969999999E-3</v>
      </c>
      <c r="AG17" s="272">
        <v>1.4183072552E-3</v>
      </c>
      <c r="AH17" s="272">
        <v>1.3926006072999999E-3</v>
      </c>
      <c r="AI17" s="272">
        <v>1.2746316659000001E-3</v>
      </c>
      <c r="AJ17" s="272">
        <v>1.178842224E-3</v>
      </c>
      <c r="AK17" s="272">
        <v>9.4600868643E-4</v>
      </c>
      <c r="AL17" s="272">
        <v>8.8033955723000005E-4</v>
      </c>
      <c r="AM17" s="272">
        <v>9.2807091609E-4</v>
      </c>
      <c r="AN17" s="272">
        <v>1.0322853863E-3</v>
      </c>
      <c r="AO17" s="272">
        <v>1.4253765554E-3</v>
      </c>
      <c r="AP17" s="272">
        <v>1.5475775342999999E-3</v>
      </c>
      <c r="AQ17" s="272">
        <v>1.7155239931999999E-3</v>
      </c>
      <c r="AR17" s="272">
        <v>1.7333555269E-3</v>
      </c>
      <c r="AS17" s="272">
        <v>1.8038841418000001E-3</v>
      </c>
      <c r="AT17" s="272">
        <v>1.7675370598E-3</v>
      </c>
      <c r="AU17" s="272">
        <v>1.6118042687000001E-3</v>
      </c>
      <c r="AV17" s="272">
        <v>1.4747226174E-3</v>
      </c>
      <c r="AW17" s="272">
        <v>1.1679810227000001E-3</v>
      </c>
      <c r="AX17" s="272">
        <v>1.0741567716E-3</v>
      </c>
      <c r="AY17" s="272">
        <v>1.1280564696999999E-3</v>
      </c>
      <c r="AZ17" s="272">
        <v>1.3094767114999999E-3</v>
      </c>
      <c r="BA17" s="272">
        <v>1.9751398708000001E-3</v>
      </c>
      <c r="BB17" s="759">
        <v>2.1351940684999999E-3</v>
      </c>
      <c r="BC17" s="272">
        <v>2.3667282580000001E-3</v>
      </c>
      <c r="BD17" s="272">
        <v>2.4375173388999998E-3</v>
      </c>
      <c r="BE17" s="272">
        <v>2.5283787071999999E-3</v>
      </c>
      <c r="BF17" s="272">
        <v>2.4635802522E-3</v>
      </c>
      <c r="BG17" s="272">
        <v>2.2296799999999999E-3</v>
      </c>
      <c r="BH17" s="272">
        <v>2.0512099999999999E-3</v>
      </c>
      <c r="BI17" s="360">
        <v>1.63053E-3</v>
      </c>
      <c r="BJ17" s="360">
        <v>1.4858499999999999E-3</v>
      </c>
      <c r="BK17" s="360">
        <v>1.57307E-3</v>
      </c>
      <c r="BL17" s="360">
        <v>1.65668E-3</v>
      </c>
      <c r="BM17" s="360">
        <v>2.33403E-3</v>
      </c>
      <c r="BN17" s="360">
        <v>2.5206899999999999E-3</v>
      </c>
      <c r="BO17" s="360">
        <v>2.7770899999999999E-3</v>
      </c>
      <c r="BP17" s="360">
        <v>2.7862500000000001E-3</v>
      </c>
      <c r="BQ17" s="360">
        <v>2.8699900000000002E-3</v>
      </c>
      <c r="BR17" s="360">
        <v>2.7939499999999999E-3</v>
      </c>
      <c r="BS17" s="360">
        <v>2.5474600000000001E-3</v>
      </c>
      <c r="BT17" s="360">
        <v>2.3411500000000002E-3</v>
      </c>
      <c r="BU17" s="360">
        <v>1.8594200000000001E-3</v>
      </c>
      <c r="BV17" s="360">
        <v>1.6928900000000001E-3</v>
      </c>
    </row>
    <row r="18" spans="1:74" ht="12" customHeight="1" x14ac:dyDescent="0.2">
      <c r="A18" s="603" t="s">
        <v>24</v>
      </c>
      <c r="B18" s="604" t="s">
        <v>1033</v>
      </c>
      <c r="C18" s="272">
        <v>1.5661036E-2</v>
      </c>
      <c r="D18" s="272">
        <v>1.4174024E-2</v>
      </c>
      <c r="E18" s="272">
        <v>1.5649116000000001E-2</v>
      </c>
      <c r="F18" s="272">
        <v>1.6008509000000001E-2</v>
      </c>
      <c r="G18" s="272">
        <v>1.5279526E-2</v>
      </c>
      <c r="H18" s="272">
        <v>1.4602809E-2</v>
      </c>
      <c r="I18" s="272">
        <v>1.5399486E-2</v>
      </c>
      <c r="J18" s="272">
        <v>1.5556066E-2</v>
      </c>
      <c r="K18" s="272">
        <v>1.4718909000000001E-2</v>
      </c>
      <c r="L18" s="272">
        <v>1.6489586000000001E-2</v>
      </c>
      <c r="M18" s="272">
        <v>1.6474388999999999E-2</v>
      </c>
      <c r="N18" s="272">
        <v>1.7160795999999999E-2</v>
      </c>
      <c r="O18" s="272">
        <v>1.6492765999999999E-2</v>
      </c>
      <c r="P18" s="272">
        <v>1.5203654E-2</v>
      </c>
      <c r="Q18" s="272">
        <v>1.6648406000000001E-2</v>
      </c>
      <c r="R18" s="272">
        <v>1.7001919000000001E-2</v>
      </c>
      <c r="S18" s="272">
        <v>1.5370745999999999E-2</v>
      </c>
      <c r="T18" s="272">
        <v>1.4966739E-2</v>
      </c>
      <c r="U18" s="272">
        <v>1.5967545999999999E-2</v>
      </c>
      <c r="V18" s="272">
        <v>1.4935936E-2</v>
      </c>
      <c r="W18" s="272">
        <v>1.4310389E-2</v>
      </c>
      <c r="X18" s="272">
        <v>1.6541475999999999E-2</v>
      </c>
      <c r="Y18" s="272">
        <v>1.5878628999999998E-2</v>
      </c>
      <c r="Z18" s="272">
        <v>1.6706756E-2</v>
      </c>
      <c r="AA18" s="272">
        <v>1.6636206000000001E-2</v>
      </c>
      <c r="AB18" s="272">
        <v>1.4557964E-2</v>
      </c>
      <c r="AC18" s="272">
        <v>1.6545635999999999E-2</v>
      </c>
      <c r="AD18" s="272">
        <v>1.5970629E-2</v>
      </c>
      <c r="AE18" s="272">
        <v>1.5363425999999999E-2</v>
      </c>
      <c r="AF18" s="272">
        <v>1.4928719E-2</v>
      </c>
      <c r="AG18" s="272">
        <v>1.5733336000000001E-2</v>
      </c>
      <c r="AH18" s="272">
        <v>1.5213925999999999E-2</v>
      </c>
      <c r="AI18" s="272">
        <v>1.4701449E-2</v>
      </c>
      <c r="AJ18" s="272">
        <v>1.6885305999999999E-2</v>
      </c>
      <c r="AK18" s="272">
        <v>1.6498868999999999E-2</v>
      </c>
      <c r="AL18" s="272">
        <v>1.7284095999999999E-2</v>
      </c>
      <c r="AM18" s="272">
        <v>1.5557936E-2</v>
      </c>
      <c r="AN18" s="272">
        <v>1.4713725E-2</v>
      </c>
      <c r="AO18" s="272">
        <v>1.6057966E-2</v>
      </c>
      <c r="AP18" s="272">
        <v>1.5667569999999999E-2</v>
      </c>
      <c r="AQ18" s="272">
        <v>1.5591186E-2</v>
      </c>
      <c r="AR18" s="272">
        <v>1.5838209999999998E-2</v>
      </c>
      <c r="AS18" s="272">
        <v>1.6625806E-2</v>
      </c>
      <c r="AT18" s="272">
        <v>1.5661445999999999E-2</v>
      </c>
      <c r="AU18" s="272">
        <v>1.457891E-2</v>
      </c>
      <c r="AV18" s="272">
        <v>1.4121376E-2</v>
      </c>
      <c r="AW18" s="272">
        <v>1.535224E-2</v>
      </c>
      <c r="AX18" s="272">
        <v>1.6146806E-2</v>
      </c>
      <c r="AY18" s="272">
        <v>1.7479336000000002E-2</v>
      </c>
      <c r="AZ18" s="272">
        <v>1.5719264E-2</v>
      </c>
      <c r="BA18" s="272">
        <v>1.7178926000000001E-2</v>
      </c>
      <c r="BB18" s="759">
        <v>1.6137449000000002E-2</v>
      </c>
      <c r="BC18" s="272">
        <v>1.4719316E-2</v>
      </c>
      <c r="BD18" s="272">
        <v>1.2843258999999999E-2</v>
      </c>
      <c r="BE18" s="272">
        <v>1.3608666E-2</v>
      </c>
      <c r="BF18" s="272">
        <v>1.3773066E-2</v>
      </c>
      <c r="BG18" s="272">
        <v>1.47014E-2</v>
      </c>
      <c r="BH18" s="272">
        <v>1.5508600000000001E-2</v>
      </c>
      <c r="BI18" s="360">
        <v>1.55172E-2</v>
      </c>
      <c r="BJ18" s="360">
        <v>1.64067E-2</v>
      </c>
      <c r="BK18" s="360">
        <v>1.60439E-2</v>
      </c>
      <c r="BL18" s="360">
        <v>1.4484E-2</v>
      </c>
      <c r="BM18" s="360">
        <v>1.59335E-2</v>
      </c>
      <c r="BN18" s="360">
        <v>1.49304E-2</v>
      </c>
      <c r="BO18" s="360">
        <v>1.4703000000000001E-2</v>
      </c>
      <c r="BP18" s="360">
        <v>1.40538E-2</v>
      </c>
      <c r="BQ18" s="360">
        <v>1.44742E-2</v>
      </c>
      <c r="BR18" s="360">
        <v>1.47312E-2</v>
      </c>
      <c r="BS18" s="360">
        <v>1.45916E-2</v>
      </c>
      <c r="BT18" s="360">
        <v>1.53945E-2</v>
      </c>
      <c r="BU18" s="360">
        <v>1.52976E-2</v>
      </c>
      <c r="BV18" s="360">
        <v>1.6158200000000001E-2</v>
      </c>
    </row>
    <row r="19" spans="1:74" ht="12" customHeight="1" x14ac:dyDescent="0.2">
      <c r="A19" s="557" t="s">
        <v>56</v>
      </c>
      <c r="B19" s="604" t="s">
        <v>1284</v>
      </c>
      <c r="C19" s="272">
        <v>0.112988134</v>
      </c>
      <c r="D19" s="272">
        <v>0.10140890900000001</v>
      </c>
      <c r="E19" s="272">
        <v>0.109386574</v>
      </c>
      <c r="F19" s="272">
        <v>0.10448650299999999</v>
      </c>
      <c r="G19" s="272">
        <v>0.108278554</v>
      </c>
      <c r="H19" s="272">
        <v>0.108908203</v>
      </c>
      <c r="I19" s="272">
        <v>0.116786274</v>
      </c>
      <c r="J19" s="272">
        <v>0.11290953400000001</v>
      </c>
      <c r="K19" s="272">
        <v>0.10520384300000001</v>
      </c>
      <c r="L19" s="272">
        <v>0.108057954</v>
      </c>
      <c r="M19" s="272">
        <v>0.109192023</v>
      </c>
      <c r="N19" s="272">
        <v>0.114346634</v>
      </c>
      <c r="O19" s="272">
        <v>0.112964624</v>
      </c>
      <c r="P19" s="272">
        <v>0.10248383899999999</v>
      </c>
      <c r="Q19" s="272">
        <v>0.111533774</v>
      </c>
      <c r="R19" s="272">
        <v>0.107111663</v>
      </c>
      <c r="S19" s="272">
        <v>0.108831154</v>
      </c>
      <c r="T19" s="272">
        <v>0.110537763</v>
      </c>
      <c r="U19" s="272">
        <v>0.113832554</v>
      </c>
      <c r="V19" s="272">
        <v>0.11529223399999999</v>
      </c>
      <c r="W19" s="272">
        <v>0.107246643</v>
      </c>
      <c r="X19" s="272">
        <v>0.110203064</v>
      </c>
      <c r="Y19" s="272">
        <v>0.109312993</v>
      </c>
      <c r="Z19" s="272">
        <v>0.115603624</v>
      </c>
      <c r="AA19" s="272">
        <v>0.115295644</v>
      </c>
      <c r="AB19" s="272">
        <v>0.103081539</v>
      </c>
      <c r="AC19" s="272">
        <v>0.107303494</v>
      </c>
      <c r="AD19" s="272">
        <v>0.107051603</v>
      </c>
      <c r="AE19" s="272">
        <v>0.110162994</v>
      </c>
      <c r="AF19" s="272">
        <v>0.107158063</v>
      </c>
      <c r="AG19" s="272">
        <v>0.111919854</v>
      </c>
      <c r="AH19" s="272">
        <v>0.112266954</v>
      </c>
      <c r="AI19" s="272">
        <v>0.10706492300000001</v>
      </c>
      <c r="AJ19" s="272">
        <v>0.10569295400000001</v>
      </c>
      <c r="AK19" s="272">
        <v>0.107521413</v>
      </c>
      <c r="AL19" s="272">
        <v>0.11132278399999999</v>
      </c>
      <c r="AM19" s="272">
        <v>0.112553787</v>
      </c>
      <c r="AN19" s="272">
        <v>0.103210107</v>
      </c>
      <c r="AO19" s="272">
        <v>0.10561817699999999</v>
      </c>
      <c r="AP19" s="272">
        <v>0.10172808699999999</v>
      </c>
      <c r="AQ19" s="272">
        <v>0.106391077</v>
      </c>
      <c r="AR19" s="272">
        <v>0.106930977</v>
      </c>
      <c r="AS19" s="272">
        <v>0.108909797</v>
      </c>
      <c r="AT19" s="272">
        <v>0.108592627</v>
      </c>
      <c r="AU19" s="272">
        <v>0.10299578700000001</v>
      </c>
      <c r="AV19" s="272">
        <v>0.104389207</v>
      </c>
      <c r="AW19" s="272">
        <v>0.10826274700000001</v>
      </c>
      <c r="AX19" s="272">
        <v>0.113270577</v>
      </c>
      <c r="AY19" s="272">
        <v>0.111209424</v>
      </c>
      <c r="AZ19" s="272">
        <v>0.100732379</v>
      </c>
      <c r="BA19" s="272">
        <v>0.10969269399999999</v>
      </c>
      <c r="BB19" s="759">
        <v>0.10265026300000001</v>
      </c>
      <c r="BC19" s="272">
        <v>0.10388576400000001</v>
      </c>
      <c r="BD19" s="272">
        <v>0.10689423300000001</v>
      </c>
      <c r="BE19" s="272">
        <v>0.11084543400000001</v>
      </c>
      <c r="BF19" s="272">
        <v>0.111380194</v>
      </c>
      <c r="BG19" s="272">
        <v>0.1043999</v>
      </c>
      <c r="BH19" s="272">
        <v>0.1068104</v>
      </c>
      <c r="BI19" s="360">
        <v>0.1032232</v>
      </c>
      <c r="BJ19" s="360">
        <v>0.1074605</v>
      </c>
      <c r="BK19" s="360">
        <v>0.1078427</v>
      </c>
      <c r="BL19" s="360">
        <v>9.6626799999999999E-2</v>
      </c>
      <c r="BM19" s="360">
        <v>0.10197879999999999</v>
      </c>
      <c r="BN19" s="360">
        <v>0.1000989</v>
      </c>
      <c r="BO19" s="360">
        <v>0.1012947</v>
      </c>
      <c r="BP19" s="360">
        <v>0.10079440000000001</v>
      </c>
      <c r="BQ19" s="360">
        <v>0.1066091</v>
      </c>
      <c r="BR19" s="360">
        <v>0.105161</v>
      </c>
      <c r="BS19" s="360">
        <v>0.100506</v>
      </c>
      <c r="BT19" s="360">
        <v>0.10438</v>
      </c>
      <c r="BU19" s="360">
        <v>0.1017364</v>
      </c>
      <c r="BV19" s="360">
        <v>0.10659440000000001</v>
      </c>
    </row>
    <row r="20" spans="1:74" ht="12" customHeight="1" x14ac:dyDescent="0.2">
      <c r="A20" s="603" t="s">
        <v>23</v>
      </c>
      <c r="B20" s="604" t="s">
        <v>488</v>
      </c>
      <c r="C20" s="272">
        <v>0.18888306858000001</v>
      </c>
      <c r="D20" s="272">
        <v>0.17095527498999999</v>
      </c>
      <c r="E20" s="272">
        <v>0.18711790790999999</v>
      </c>
      <c r="F20" s="272">
        <v>0.18203390478000001</v>
      </c>
      <c r="G20" s="272">
        <v>0.18951003305</v>
      </c>
      <c r="H20" s="272">
        <v>0.18843525880000001</v>
      </c>
      <c r="I20" s="272">
        <v>0.19748890442</v>
      </c>
      <c r="J20" s="272">
        <v>0.19159243677999999</v>
      </c>
      <c r="K20" s="272">
        <v>0.18135532370999999</v>
      </c>
      <c r="L20" s="272">
        <v>0.19151605708</v>
      </c>
      <c r="M20" s="272">
        <v>0.19205675244000001</v>
      </c>
      <c r="N20" s="272">
        <v>0.20239790614</v>
      </c>
      <c r="O20" s="272">
        <v>0.19460867043999999</v>
      </c>
      <c r="P20" s="272">
        <v>0.17613333581000001</v>
      </c>
      <c r="Q20" s="272">
        <v>0.19321371278999999</v>
      </c>
      <c r="R20" s="272">
        <v>0.1883750387</v>
      </c>
      <c r="S20" s="272">
        <v>0.19115804820000001</v>
      </c>
      <c r="T20" s="272">
        <v>0.191661533</v>
      </c>
      <c r="U20" s="272">
        <v>0.19766331301000001</v>
      </c>
      <c r="V20" s="272">
        <v>0.19648531559999999</v>
      </c>
      <c r="W20" s="272">
        <v>0.18572066589</v>
      </c>
      <c r="X20" s="272">
        <v>0.19300526473999999</v>
      </c>
      <c r="Y20" s="272">
        <v>0.19119882782</v>
      </c>
      <c r="Z20" s="272">
        <v>0.20353523806000001</v>
      </c>
      <c r="AA20" s="272">
        <v>0.20021225672000001</v>
      </c>
      <c r="AB20" s="272">
        <v>0.17917846081</v>
      </c>
      <c r="AC20" s="272">
        <v>0.19175196067</v>
      </c>
      <c r="AD20" s="272">
        <v>0.18750900281999999</v>
      </c>
      <c r="AE20" s="272">
        <v>0.19396365916</v>
      </c>
      <c r="AF20" s="272">
        <v>0.19043691659</v>
      </c>
      <c r="AG20" s="272">
        <v>0.19730800475999999</v>
      </c>
      <c r="AH20" s="272">
        <v>0.19586031114999999</v>
      </c>
      <c r="AI20" s="272">
        <v>0.18726052240999999</v>
      </c>
      <c r="AJ20" s="272">
        <v>0.19129556448999999</v>
      </c>
      <c r="AK20" s="272">
        <v>0.19234516397000001</v>
      </c>
      <c r="AL20" s="272">
        <v>0.20010888365999999</v>
      </c>
      <c r="AM20" s="272">
        <v>0.19743264888000001</v>
      </c>
      <c r="AN20" s="272">
        <v>0.18365158766</v>
      </c>
      <c r="AO20" s="272">
        <v>0.19242020049</v>
      </c>
      <c r="AP20" s="272">
        <v>0.18187742864000001</v>
      </c>
      <c r="AQ20" s="272">
        <v>0.19130075717</v>
      </c>
      <c r="AR20" s="272">
        <v>0.19210241807</v>
      </c>
      <c r="AS20" s="272">
        <v>0.19715911350000001</v>
      </c>
      <c r="AT20" s="272">
        <v>0.19663678169000001</v>
      </c>
      <c r="AU20" s="272">
        <v>0.18561107201999999</v>
      </c>
      <c r="AV20" s="272">
        <v>0.18886031264</v>
      </c>
      <c r="AW20" s="272">
        <v>0.19316287653</v>
      </c>
      <c r="AX20" s="272">
        <v>0.20383207601</v>
      </c>
      <c r="AY20" s="272">
        <v>0.20211268927000001</v>
      </c>
      <c r="AZ20" s="272">
        <v>0.18202720259999999</v>
      </c>
      <c r="BA20" s="272">
        <v>0.19953200596000001</v>
      </c>
      <c r="BB20" s="759">
        <v>0.18566116590000001</v>
      </c>
      <c r="BC20" s="272">
        <v>0.19051226909999999</v>
      </c>
      <c r="BD20" s="272">
        <v>0.18937921000999999</v>
      </c>
      <c r="BE20" s="272">
        <v>0.19525070429999999</v>
      </c>
      <c r="BF20" s="272">
        <v>0.19601070000000001</v>
      </c>
      <c r="BG20" s="272">
        <v>0.18812209999999999</v>
      </c>
      <c r="BH20" s="272">
        <v>0.19276450000000001</v>
      </c>
      <c r="BI20" s="360">
        <v>0.18893180000000001</v>
      </c>
      <c r="BJ20" s="360">
        <v>0.1972633</v>
      </c>
      <c r="BK20" s="360">
        <v>0.1961512</v>
      </c>
      <c r="BL20" s="360">
        <v>0.17490929999999999</v>
      </c>
      <c r="BM20" s="360">
        <v>0.19086620000000001</v>
      </c>
      <c r="BN20" s="360">
        <v>0.1837646</v>
      </c>
      <c r="BO20" s="360">
        <v>0.1893842</v>
      </c>
      <c r="BP20" s="360">
        <v>0.18708939999999999</v>
      </c>
      <c r="BQ20" s="360">
        <v>0.19440789999999999</v>
      </c>
      <c r="BR20" s="360">
        <v>0.1932691</v>
      </c>
      <c r="BS20" s="360">
        <v>0.18531629999999999</v>
      </c>
      <c r="BT20" s="360">
        <v>0.19085060000000001</v>
      </c>
      <c r="BU20" s="360">
        <v>0.18885650000000001</v>
      </c>
      <c r="BV20" s="360">
        <v>0.19700110000000001</v>
      </c>
    </row>
    <row r="21" spans="1:74" ht="12" customHeight="1" x14ac:dyDescent="0.2">
      <c r="A21" s="603"/>
      <c r="B21" s="170" t="s">
        <v>490</v>
      </c>
      <c r="C21" s="238"/>
      <c r="D21" s="238"/>
      <c r="E21" s="238"/>
      <c r="F21" s="238"/>
      <c r="G21" s="238"/>
      <c r="H21" s="238"/>
      <c r="I21" s="238"/>
      <c r="J21" s="238"/>
      <c r="K21" s="238"/>
      <c r="L21" s="238"/>
      <c r="M21" s="238"/>
      <c r="N21" s="238"/>
      <c r="O21" s="238"/>
      <c r="P21" s="238"/>
      <c r="Q21" s="238"/>
      <c r="R21" s="238"/>
      <c r="S21" s="238"/>
      <c r="T21" s="238"/>
      <c r="U21" s="238"/>
      <c r="V21" s="238"/>
      <c r="W21" s="238"/>
      <c r="X21" s="238"/>
      <c r="Y21" s="238"/>
      <c r="Z21" s="238"/>
      <c r="AA21" s="238"/>
      <c r="AB21" s="238"/>
      <c r="AC21" s="238"/>
      <c r="AD21" s="238"/>
      <c r="AE21" s="238"/>
      <c r="AF21" s="238"/>
      <c r="AG21" s="238"/>
      <c r="AH21" s="238"/>
      <c r="AI21" s="238"/>
      <c r="AJ21" s="238"/>
      <c r="AK21" s="238"/>
      <c r="AL21" s="238"/>
      <c r="AM21" s="238"/>
      <c r="AN21" s="238"/>
      <c r="AO21" s="238"/>
      <c r="AP21" s="238"/>
      <c r="AQ21" s="238"/>
      <c r="AR21" s="238"/>
      <c r="AS21" s="238"/>
      <c r="AT21" s="238"/>
      <c r="AU21" s="238"/>
      <c r="AV21" s="238"/>
      <c r="AW21" s="238"/>
      <c r="AX21" s="238"/>
      <c r="AY21" s="238"/>
      <c r="AZ21" s="238"/>
      <c r="BA21" s="238"/>
      <c r="BB21" s="760"/>
      <c r="BC21" s="238"/>
      <c r="BD21" s="238"/>
      <c r="BE21" s="238"/>
      <c r="BF21" s="238"/>
      <c r="BG21" s="238"/>
      <c r="BH21" s="238"/>
      <c r="BI21" s="361"/>
      <c r="BJ21" s="361"/>
      <c r="BK21" s="361"/>
      <c r="BL21" s="361"/>
      <c r="BM21" s="361"/>
      <c r="BN21" s="361"/>
      <c r="BO21" s="361"/>
      <c r="BP21" s="361"/>
      <c r="BQ21" s="361"/>
      <c r="BR21" s="361"/>
      <c r="BS21" s="361"/>
      <c r="BT21" s="361"/>
      <c r="BU21" s="361"/>
      <c r="BV21" s="361"/>
    </row>
    <row r="22" spans="1:74" ht="12" customHeight="1" x14ac:dyDescent="0.2">
      <c r="A22" s="603" t="s">
        <v>68</v>
      </c>
      <c r="B22" s="604" t="s">
        <v>595</v>
      </c>
      <c r="C22" s="272">
        <v>1.6731509999999999E-3</v>
      </c>
      <c r="D22" s="272">
        <v>1.5112330000000001E-3</v>
      </c>
      <c r="E22" s="272">
        <v>1.6731509999999999E-3</v>
      </c>
      <c r="F22" s="272">
        <v>1.619178E-3</v>
      </c>
      <c r="G22" s="272">
        <v>1.6731509999999999E-3</v>
      </c>
      <c r="H22" s="272">
        <v>1.619178E-3</v>
      </c>
      <c r="I22" s="272">
        <v>1.6731509999999999E-3</v>
      </c>
      <c r="J22" s="272">
        <v>1.6731509999999999E-3</v>
      </c>
      <c r="K22" s="272">
        <v>1.619178E-3</v>
      </c>
      <c r="L22" s="272">
        <v>1.6731509999999999E-3</v>
      </c>
      <c r="M22" s="272">
        <v>1.619178E-3</v>
      </c>
      <c r="N22" s="272">
        <v>1.6731509999999999E-3</v>
      </c>
      <c r="O22" s="272">
        <v>1.6731509999999999E-3</v>
      </c>
      <c r="P22" s="272">
        <v>1.5112330000000001E-3</v>
      </c>
      <c r="Q22" s="272">
        <v>1.6731509999999999E-3</v>
      </c>
      <c r="R22" s="272">
        <v>1.619178E-3</v>
      </c>
      <c r="S22" s="272">
        <v>1.6731509999999999E-3</v>
      </c>
      <c r="T22" s="272">
        <v>1.619178E-3</v>
      </c>
      <c r="U22" s="272">
        <v>1.6731509999999999E-3</v>
      </c>
      <c r="V22" s="272">
        <v>1.6731509999999999E-3</v>
      </c>
      <c r="W22" s="272">
        <v>1.619178E-3</v>
      </c>
      <c r="X22" s="272">
        <v>1.6731509999999999E-3</v>
      </c>
      <c r="Y22" s="272">
        <v>1.619178E-3</v>
      </c>
      <c r="Z22" s="272">
        <v>1.6731509999999999E-3</v>
      </c>
      <c r="AA22" s="272">
        <v>1.6731509999999999E-3</v>
      </c>
      <c r="AB22" s="272">
        <v>1.5112330000000001E-3</v>
      </c>
      <c r="AC22" s="272">
        <v>1.6731509999999999E-3</v>
      </c>
      <c r="AD22" s="272">
        <v>1.619178E-3</v>
      </c>
      <c r="AE22" s="272">
        <v>1.6731509999999999E-3</v>
      </c>
      <c r="AF22" s="272">
        <v>1.619178E-3</v>
      </c>
      <c r="AG22" s="272">
        <v>1.6731509999999999E-3</v>
      </c>
      <c r="AH22" s="272">
        <v>1.6731509999999999E-3</v>
      </c>
      <c r="AI22" s="272">
        <v>1.619178E-3</v>
      </c>
      <c r="AJ22" s="272">
        <v>1.6731509999999999E-3</v>
      </c>
      <c r="AK22" s="272">
        <v>1.619178E-3</v>
      </c>
      <c r="AL22" s="272">
        <v>1.6731509999999999E-3</v>
      </c>
      <c r="AM22" s="272">
        <v>1.6685789999999999E-3</v>
      </c>
      <c r="AN22" s="272">
        <v>1.560929E-3</v>
      </c>
      <c r="AO22" s="272">
        <v>1.6685789999999999E-3</v>
      </c>
      <c r="AP22" s="272">
        <v>1.6147539999999999E-3</v>
      </c>
      <c r="AQ22" s="272">
        <v>1.6685789999999999E-3</v>
      </c>
      <c r="AR22" s="272">
        <v>1.6147539999999999E-3</v>
      </c>
      <c r="AS22" s="272">
        <v>1.6685789999999999E-3</v>
      </c>
      <c r="AT22" s="272">
        <v>1.6685789999999999E-3</v>
      </c>
      <c r="AU22" s="272">
        <v>1.6147539999999999E-3</v>
      </c>
      <c r="AV22" s="272">
        <v>1.6685789999999999E-3</v>
      </c>
      <c r="AW22" s="272">
        <v>1.6147539999999999E-3</v>
      </c>
      <c r="AX22" s="272">
        <v>1.6685789999999999E-3</v>
      </c>
      <c r="AY22" s="272">
        <v>1.6731509999999999E-3</v>
      </c>
      <c r="AZ22" s="272">
        <v>1.5112330000000001E-3</v>
      </c>
      <c r="BA22" s="272">
        <v>1.6731509999999999E-3</v>
      </c>
      <c r="BB22" s="759">
        <v>1.619178E-3</v>
      </c>
      <c r="BC22" s="272">
        <v>1.6731509999999999E-3</v>
      </c>
      <c r="BD22" s="272">
        <v>1.619178E-3</v>
      </c>
      <c r="BE22" s="272">
        <v>1.6731509999999999E-3</v>
      </c>
      <c r="BF22" s="272">
        <v>1.6731509999999999E-3</v>
      </c>
      <c r="BG22" s="272">
        <v>1.64248E-3</v>
      </c>
      <c r="BH22" s="272">
        <v>1.64011E-3</v>
      </c>
      <c r="BI22" s="360">
        <v>1.64241E-3</v>
      </c>
      <c r="BJ22" s="360">
        <v>1.64003E-3</v>
      </c>
      <c r="BK22" s="360">
        <v>1.6370200000000001E-3</v>
      </c>
      <c r="BL22" s="360">
        <v>1.64846E-3</v>
      </c>
      <c r="BM22" s="360">
        <v>1.6462099999999999E-3</v>
      </c>
      <c r="BN22" s="360">
        <v>1.6486700000000001E-3</v>
      </c>
      <c r="BO22" s="360">
        <v>1.6464400000000001E-3</v>
      </c>
      <c r="BP22" s="360">
        <v>1.6489199999999999E-3</v>
      </c>
      <c r="BQ22" s="360">
        <v>1.64672E-3</v>
      </c>
      <c r="BR22" s="360">
        <v>1.6443199999999999E-3</v>
      </c>
      <c r="BS22" s="360">
        <v>1.64448E-3</v>
      </c>
      <c r="BT22" s="360">
        <v>1.64488E-3</v>
      </c>
      <c r="BU22" s="360">
        <v>1.6451E-3</v>
      </c>
      <c r="BV22" s="360">
        <v>1.6455700000000001E-3</v>
      </c>
    </row>
    <row r="23" spans="1:74" ht="12" customHeight="1" x14ac:dyDescent="0.2">
      <c r="A23" s="603" t="s">
        <v>1282</v>
      </c>
      <c r="B23" s="604" t="s">
        <v>1281</v>
      </c>
      <c r="C23" s="272">
        <v>2.1700260779000001E-3</v>
      </c>
      <c r="D23" s="272">
        <v>2.3864351067000001E-3</v>
      </c>
      <c r="E23" s="272">
        <v>3.3002257938000001E-3</v>
      </c>
      <c r="F23" s="272">
        <v>3.6486197976E-3</v>
      </c>
      <c r="G23" s="272">
        <v>4.0241856630999998E-3</v>
      </c>
      <c r="H23" s="272">
        <v>4.0796248362000003E-3</v>
      </c>
      <c r="I23" s="272">
        <v>4.2509834287999997E-3</v>
      </c>
      <c r="J23" s="272">
        <v>4.2198201853000002E-3</v>
      </c>
      <c r="K23" s="272">
        <v>3.8851821184999998E-3</v>
      </c>
      <c r="L23" s="272">
        <v>3.5795613431E-3</v>
      </c>
      <c r="M23" s="272">
        <v>2.9229493700999999E-3</v>
      </c>
      <c r="N23" s="272">
        <v>2.7739691261999999E-3</v>
      </c>
      <c r="O23" s="272">
        <v>3.0048016347000001E-3</v>
      </c>
      <c r="P23" s="272">
        <v>3.2504620811999998E-3</v>
      </c>
      <c r="Q23" s="272">
        <v>4.3855002954000001E-3</v>
      </c>
      <c r="R23" s="272">
        <v>4.7481983529000004E-3</v>
      </c>
      <c r="S23" s="272">
        <v>5.2329004952000003E-3</v>
      </c>
      <c r="T23" s="272">
        <v>5.2169738319E-3</v>
      </c>
      <c r="U23" s="272">
        <v>5.3878770242999996E-3</v>
      </c>
      <c r="V23" s="272">
        <v>5.3172446470999999E-3</v>
      </c>
      <c r="W23" s="272">
        <v>4.7913432258000002E-3</v>
      </c>
      <c r="X23" s="272">
        <v>4.3256745402E-3</v>
      </c>
      <c r="Y23" s="272">
        <v>3.4801895402999999E-3</v>
      </c>
      <c r="Z23" s="272">
        <v>3.3182176357999999E-3</v>
      </c>
      <c r="AA23" s="272">
        <v>3.237515719E-3</v>
      </c>
      <c r="AB23" s="272">
        <v>3.5344000575999999E-3</v>
      </c>
      <c r="AC23" s="272">
        <v>4.7685483099999997E-3</v>
      </c>
      <c r="AD23" s="272">
        <v>5.2540116623999997E-3</v>
      </c>
      <c r="AE23" s="272">
        <v>5.7729317250000004E-3</v>
      </c>
      <c r="AF23" s="272">
        <v>5.7261981235000002E-3</v>
      </c>
      <c r="AG23" s="272">
        <v>5.9770811476000003E-3</v>
      </c>
      <c r="AH23" s="272">
        <v>5.7889160651999998E-3</v>
      </c>
      <c r="AI23" s="272">
        <v>5.1515334151000002E-3</v>
      </c>
      <c r="AJ23" s="272">
        <v>4.5435881811999998E-3</v>
      </c>
      <c r="AK23" s="272">
        <v>3.6700752108999998E-3</v>
      </c>
      <c r="AL23" s="272">
        <v>3.4737164536E-3</v>
      </c>
      <c r="AM23" s="272">
        <v>4.0285050118000001E-3</v>
      </c>
      <c r="AN23" s="272">
        <v>4.7736283671999998E-3</v>
      </c>
      <c r="AO23" s="272">
        <v>6.1035399962999998E-3</v>
      </c>
      <c r="AP23" s="272">
        <v>6.5680054796000004E-3</v>
      </c>
      <c r="AQ23" s="272">
        <v>7.2011679647000001E-3</v>
      </c>
      <c r="AR23" s="272">
        <v>7.3133530781000003E-3</v>
      </c>
      <c r="AS23" s="272">
        <v>7.5663963115999997E-3</v>
      </c>
      <c r="AT23" s="272">
        <v>7.2374720301999996E-3</v>
      </c>
      <c r="AU23" s="272">
        <v>6.5121461820999999E-3</v>
      </c>
      <c r="AV23" s="272">
        <v>5.8067887144000003E-3</v>
      </c>
      <c r="AW23" s="272">
        <v>4.7050204260999998E-3</v>
      </c>
      <c r="AX23" s="272">
        <v>4.3576262968000002E-3</v>
      </c>
      <c r="AY23" s="272">
        <v>4.6908225382000001E-3</v>
      </c>
      <c r="AZ23" s="272">
        <v>5.1511066607999997E-3</v>
      </c>
      <c r="BA23" s="272">
        <v>6.9943214277999998E-3</v>
      </c>
      <c r="BB23" s="759">
        <v>7.5430558043999996E-3</v>
      </c>
      <c r="BC23" s="272">
        <v>8.1676266374999997E-3</v>
      </c>
      <c r="BD23" s="272">
        <v>8.2208701940999999E-3</v>
      </c>
      <c r="BE23" s="272">
        <v>8.7802983469000007E-3</v>
      </c>
      <c r="BF23" s="272">
        <v>8.4683154205E-3</v>
      </c>
      <c r="BG23" s="272">
        <v>7.80607E-3</v>
      </c>
      <c r="BH23" s="272">
        <v>7.0514699999999998E-3</v>
      </c>
      <c r="BI23" s="360">
        <v>5.7565300000000002E-3</v>
      </c>
      <c r="BJ23" s="360">
        <v>5.4967499999999999E-3</v>
      </c>
      <c r="BK23" s="360">
        <v>5.8912399999999998E-3</v>
      </c>
      <c r="BL23" s="360">
        <v>6.4712299999999997E-3</v>
      </c>
      <c r="BM23" s="360">
        <v>8.6620599999999992E-3</v>
      </c>
      <c r="BN23" s="360">
        <v>9.4542800000000007E-3</v>
      </c>
      <c r="BO23" s="360">
        <v>1.03333E-2</v>
      </c>
      <c r="BP23" s="360">
        <v>1.03778E-2</v>
      </c>
      <c r="BQ23" s="360">
        <v>1.07595E-2</v>
      </c>
      <c r="BR23" s="360">
        <v>1.0471299999999999E-2</v>
      </c>
      <c r="BS23" s="360">
        <v>9.4619200000000004E-3</v>
      </c>
      <c r="BT23" s="360">
        <v>8.5409400000000003E-3</v>
      </c>
      <c r="BU23" s="360">
        <v>6.9702399999999999E-3</v>
      </c>
      <c r="BV23" s="360">
        <v>6.6527899999999996E-3</v>
      </c>
    </row>
    <row r="24" spans="1:74" ht="12" customHeight="1" x14ac:dyDescent="0.2">
      <c r="A24" s="557" t="s">
        <v>1054</v>
      </c>
      <c r="B24" s="604" t="s">
        <v>1033</v>
      </c>
      <c r="C24" s="272">
        <v>3.81146E-3</v>
      </c>
      <c r="D24" s="272">
        <v>3.4072400000000002E-3</v>
      </c>
      <c r="E24" s="272">
        <v>3.9909699999999999E-3</v>
      </c>
      <c r="F24" s="272">
        <v>3.8526300000000001E-3</v>
      </c>
      <c r="G24" s="272">
        <v>4.0795199999999997E-3</v>
      </c>
      <c r="H24" s="272">
        <v>4.0623899999999999E-3</v>
      </c>
      <c r="I24" s="272">
        <v>4.1263699999999999E-3</v>
      </c>
      <c r="J24" s="272">
        <v>4.1321600000000002E-3</v>
      </c>
      <c r="K24" s="272">
        <v>3.9464900000000004E-3</v>
      </c>
      <c r="L24" s="272">
        <v>3.8894099999999998E-3</v>
      </c>
      <c r="M24" s="272">
        <v>3.7624300000000002E-3</v>
      </c>
      <c r="N24" s="272">
        <v>4.0153799999999998E-3</v>
      </c>
      <c r="O24" s="272">
        <v>4.46855E-3</v>
      </c>
      <c r="P24" s="272">
        <v>3.4573E-3</v>
      </c>
      <c r="Q24" s="272">
        <v>3.8006400000000001E-3</v>
      </c>
      <c r="R24" s="272">
        <v>3.7563599999999998E-3</v>
      </c>
      <c r="S24" s="272">
        <v>3.96525E-3</v>
      </c>
      <c r="T24" s="272">
        <v>3.9349399999999996E-3</v>
      </c>
      <c r="U24" s="272">
        <v>4.2034300000000002E-3</v>
      </c>
      <c r="V24" s="272">
        <v>4.1548399999999999E-3</v>
      </c>
      <c r="W24" s="272">
        <v>3.9355400000000004E-3</v>
      </c>
      <c r="X24" s="272">
        <v>3.8002999999999999E-3</v>
      </c>
      <c r="Y24" s="272">
        <v>3.6468899999999999E-3</v>
      </c>
      <c r="Z24" s="272">
        <v>3.8385200000000002E-3</v>
      </c>
      <c r="AA24" s="272">
        <v>3.8576700000000001E-3</v>
      </c>
      <c r="AB24" s="272">
        <v>3.3915199999999999E-3</v>
      </c>
      <c r="AC24" s="272">
        <v>3.8823500000000001E-3</v>
      </c>
      <c r="AD24" s="272">
        <v>3.8593099999999999E-3</v>
      </c>
      <c r="AE24" s="272">
        <v>4.0069900000000002E-3</v>
      </c>
      <c r="AF24" s="272">
        <v>3.9311499999999996E-3</v>
      </c>
      <c r="AG24" s="272">
        <v>4.2678000000000004E-3</v>
      </c>
      <c r="AH24" s="272">
        <v>4.0826600000000001E-3</v>
      </c>
      <c r="AI24" s="272">
        <v>4.0447599999999997E-3</v>
      </c>
      <c r="AJ24" s="272">
        <v>3.7764600000000001E-3</v>
      </c>
      <c r="AK24" s="272">
        <v>3.9126100000000004E-3</v>
      </c>
      <c r="AL24" s="272">
        <v>4.0157700000000001E-3</v>
      </c>
      <c r="AM24" s="272">
        <v>4.1626900000000001E-3</v>
      </c>
      <c r="AN24" s="272">
        <v>3.6893199999999998E-3</v>
      </c>
      <c r="AO24" s="272">
        <v>4.8335299999999999E-3</v>
      </c>
      <c r="AP24" s="272">
        <v>4.2063200000000004E-3</v>
      </c>
      <c r="AQ24" s="272">
        <v>3.9249699999999998E-3</v>
      </c>
      <c r="AR24" s="272">
        <v>3.6197099999999999E-3</v>
      </c>
      <c r="AS24" s="272">
        <v>4.0528200000000004E-3</v>
      </c>
      <c r="AT24" s="272">
        <v>3.9209900000000001E-3</v>
      </c>
      <c r="AU24" s="272">
        <v>3.5613699999999999E-3</v>
      </c>
      <c r="AV24" s="272">
        <v>4.2539199999999996E-3</v>
      </c>
      <c r="AW24" s="272">
        <v>4.0598500000000003E-3</v>
      </c>
      <c r="AX24" s="272">
        <v>4.2183300000000002E-3</v>
      </c>
      <c r="AY24" s="272">
        <v>4.3006700000000004E-3</v>
      </c>
      <c r="AZ24" s="272">
        <v>3.7380199999999999E-3</v>
      </c>
      <c r="BA24" s="272">
        <v>3.9471799999999998E-3</v>
      </c>
      <c r="BB24" s="759">
        <v>3.74274E-3</v>
      </c>
      <c r="BC24" s="272">
        <v>3.86083E-3</v>
      </c>
      <c r="BD24" s="272">
        <v>3.9426299999999999E-3</v>
      </c>
      <c r="BE24" s="272">
        <v>3.9523800000000001E-3</v>
      </c>
      <c r="BF24" s="272">
        <v>4.0109200000000003E-3</v>
      </c>
      <c r="BG24" s="272">
        <v>3.7493000000000001E-3</v>
      </c>
      <c r="BH24" s="272">
        <v>3.9395899999999998E-3</v>
      </c>
      <c r="BI24" s="360">
        <v>3.7691600000000001E-3</v>
      </c>
      <c r="BJ24" s="360">
        <v>3.8522399999999998E-3</v>
      </c>
      <c r="BK24" s="360">
        <v>4.2038500000000003E-3</v>
      </c>
      <c r="BL24" s="360">
        <v>3.7616400000000001E-3</v>
      </c>
      <c r="BM24" s="360">
        <v>3.9871000000000004E-3</v>
      </c>
      <c r="BN24" s="360">
        <v>3.6489399999999998E-3</v>
      </c>
      <c r="BO24" s="360">
        <v>4.0862499999999996E-3</v>
      </c>
      <c r="BP24" s="360">
        <v>3.9771900000000002E-3</v>
      </c>
      <c r="BQ24" s="360">
        <v>3.98599E-3</v>
      </c>
      <c r="BR24" s="360">
        <v>4.0745099999999999E-3</v>
      </c>
      <c r="BS24" s="360">
        <v>3.70573E-3</v>
      </c>
      <c r="BT24" s="360">
        <v>3.8749100000000001E-3</v>
      </c>
      <c r="BU24" s="360">
        <v>3.72669E-3</v>
      </c>
      <c r="BV24" s="360">
        <v>3.8288300000000001E-3</v>
      </c>
    </row>
    <row r="25" spans="1:74" ht="12" customHeight="1" x14ac:dyDescent="0.2">
      <c r="A25" s="557" t="s">
        <v>25</v>
      </c>
      <c r="B25" s="604" t="s">
        <v>1284</v>
      </c>
      <c r="C25" s="272">
        <v>5.9556610000000001E-3</v>
      </c>
      <c r="D25" s="272">
        <v>5.3852639999999998E-3</v>
      </c>
      <c r="E25" s="272">
        <v>5.9653010000000001E-3</v>
      </c>
      <c r="F25" s="272">
        <v>5.6863820000000002E-3</v>
      </c>
      <c r="G25" s="272">
        <v>5.9155409999999999E-3</v>
      </c>
      <c r="H25" s="272">
        <v>5.7638919999999996E-3</v>
      </c>
      <c r="I25" s="272">
        <v>5.9579510000000004E-3</v>
      </c>
      <c r="J25" s="272">
        <v>5.9642209999999996E-3</v>
      </c>
      <c r="K25" s="272">
        <v>5.7227520000000002E-3</v>
      </c>
      <c r="L25" s="272">
        <v>5.990591E-3</v>
      </c>
      <c r="M25" s="272">
        <v>5.817132E-3</v>
      </c>
      <c r="N25" s="272">
        <v>6.0395010000000001E-3</v>
      </c>
      <c r="O25" s="272">
        <v>6.4516590000000002E-3</v>
      </c>
      <c r="P25" s="272">
        <v>5.806042E-3</v>
      </c>
      <c r="Q25" s="272">
        <v>6.4198989999999997E-3</v>
      </c>
      <c r="R25" s="272">
        <v>6.0869899999999996E-3</v>
      </c>
      <c r="S25" s="272">
        <v>6.395469E-3</v>
      </c>
      <c r="T25" s="272">
        <v>6.3210499999999999E-3</v>
      </c>
      <c r="U25" s="272">
        <v>6.4224089999999996E-3</v>
      </c>
      <c r="V25" s="272">
        <v>6.4051189999999999E-3</v>
      </c>
      <c r="W25" s="272">
        <v>6.1466899999999998E-3</v>
      </c>
      <c r="X25" s="272">
        <v>6.338799E-3</v>
      </c>
      <c r="Y25" s="272">
        <v>6.1142899999999997E-3</v>
      </c>
      <c r="Z25" s="272">
        <v>6.3507390000000002E-3</v>
      </c>
      <c r="AA25" s="272">
        <v>6.9828870000000001E-3</v>
      </c>
      <c r="AB25" s="272">
        <v>6.3306960000000002E-3</v>
      </c>
      <c r="AC25" s="272">
        <v>6.9025370000000003E-3</v>
      </c>
      <c r="AD25" s="272">
        <v>6.6786500000000004E-3</v>
      </c>
      <c r="AE25" s="272">
        <v>6.7414670000000001E-3</v>
      </c>
      <c r="AF25" s="272">
        <v>6.6292699999999996E-3</v>
      </c>
      <c r="AG25" s="272">
        <v>6.9879069999999998E-3</v>
      </c>
      <c r="AH25" s="272">
        <v>6.8666769999999999E-3</v>
      </c>
      <c r="AI25" s="272">
        <v>6.6994100000000003E-3</v>
      </c>
      <c r="AJ25" s="272">
        <v>6.8561569999999999E-3</v>
      </c>
      <c r="AK25" s="272">
        <v>6.6454000000000001E-3</v>
      </c>
      <c r="AL25" s="272">
        <v>6.9187670000000001E-3</v>
      </c>
      <c r="AM25" s="272">
        <v>7.0565439999999997E-3</v>
      </c>
      <c r="AN25" s="272">
        <v>6.5729530000000003E-3</v>
      </c>
      <c r="AO25" s="272">
        <v>6.8236039999999996E-3</v>
      </c>
      <c r="AP25" s="272">
        <v>6.698964E-3</v>
      </c>
      <c r="AQ25" s="272">
        <v>6.8135940000000001E-3</v>
      </c>
      <c r="AR25" s="272">
        <v>6.7685139999999998E-3</v>
      </c>
      <c r="AS25" s="272">
        <v>6.9557739999999996E-3</v>
      </c>
      <c r="AT25" s="272">
        <v>7.0670539999999997E-3</v>
      </c>
      <c r="AU25" s="272">
        <v>6.7430839999999999E-3</v>
      </c>
      <c r="AV25" s="272">
        <v>6.8886640000000001E-3</v>
      </c>
      <c r="AW25" s="272">
        <v>6.6634040000000004E-3</v>
      </c>
      <c r="AX25" s="272">
        <v>6.9618739999999998E-3</v>
      </c>
      <c r="AY25" s="272">
        <v>7.1226270000000003E-3</v>
      </c>
      <c r="AZ25" s="272">
        <v>6.3883059999999998E-3</v>
      </c>
      <c r="BA25" s="272">
        <v>6.8662669999999997E-3</v>
      </c>
      <c r="BB25" s="759">
        <v>6.6588899999999998E-3</v>
      </c>
      <c r="BC25" s="272">
        <v>6.8852469999999997E-3</v>
      </c>
      <c r="BD25" s="272">
        <v>6.6903900000000001E-3</v>
      </c>
      <c r="BE25" s="272">
        <v>6.9368870000000001E-3</v>
      </c>
      <c r="BF25" s="272">
        <v>6.9470670000000003E-3</v>
      </c>
      <c r="BG25" s="272">
        <v>6.1718700000000003E-3</v>
      </c>
      <c r="BH25" s="272">
        <v>6.1008E-3</v>
      </c>
      <c r="BI25" s="360">
        <v>5.7813600000000001E-3</v>
      </c>
      <c r="BJ25" s="360">
        <v>6.2417599999999998E-3</v>
      </c>
      <c r="BK25" s="360">
        <v>7.0710199999999999E-3</v>
      </c>
      <c r="BL25" s="360">
        <v>6.3760800000000001E-3</v>
      </c>
      <c r="BM25" s="360">
        <v>6.7049199999999996E-3</v>
      </c>
      <c r="BN25" s="360">
        <v>6.6264699999999998E-3</v>
      </c>
      <c r="BO25" s="360">
        <v>6.9824800000000001E-3</v>
      </c>
      <c r="BP25" s="360">
        <v>6.7364499999999997E-3</v>
      </c>
      <c r="BQ25" s="360">
        <v>6.9773600000000002E-3</v>
      </c>
      <c r="BR25" s="360">
        <v>6.9844599999999996E-3</v>
      </c>
      <c r="BS25" s="360">
        <v>6.1473999999999999E-3</v>
      </c>
      <c r="BT25" s="360">
        <v>6.0803699999999999E-3</v>
      </c>
      <c r="BU25" s="360">
        <v>5.7721500000000002E-3</v>
      </c>
      <c r="BV25" s="360">
        <v>6.2322300000000001E-3</v>
      </c>
    </row>
    <row r="26" spans="1:74" ht="12" customHeight="1" x14ac:dyDescent="0.2">
      <c r="A26" s="603" t="s">
        <v>239</v>
      </c>
      <c r="B26" s="604" t="s">
        <v>488</v>
      </c>
      <c r="C26" s="272">
        <v>1.3854715885E-2</v>
      </c>
      <c r="D26" s="272">
        <v>1.2921478532E-2</v>
      </c>
      <c r="E26" s="272">
        <v>1.5191939664999999E-2</v>
      </c>
      <c r="F26" s="272">
        <v>1.5067556816E-2</v>
      </c>
      <c r="G26" s="272">
        <v>1.5967390323E-2</v>
      </c>
      <c r="H26" s="272">
        <v>1.5800027207000002E-2</v>
      </c>
      <c r="I26" s="272">
        <v>1.6283497633999999E-2</v>
      </c>
      <c r="J26" s="272">
        <v>1.6250376380999999E-2</v>
      </c>
      <c r="K26" s="272">
        <v>1.542369289E-2</v>
      </c>
      <c r="L26" s="272">
        <v>1.5382274196999999E-2</v>
      </c>
      <c r="M26" s="272">
        <v>1.4361913648E-2</v>
      </c>
      <c r="N26" s="272">
        <v>1.4759327125000001E-2</v>
      </c>
      <c r="O26" s="272">
        <v>1.5926010817E-2</v>
      </c>
      <c r="P26" s="272">
        <v>1.4330706593E-2</v>
      </c>
      <c r="Q26" s="272">
        <v>1.6606584192999999E-2</v>
      </c>
      <c r="R26" s="272">
        <v>1.6544034752E-2</v>
      </c>
      <c r="S26" s="272">
        <v>1.7614878887000002E-2</v>
      </c>
      <c r="T26" s="272">
        <v>1.7427929339E-2</v>
      </c>
      <c r="U26" s="272">
        <v>1.8035616381999998E-2</v>
      </c>
      <c r="V26" s="272">
        <v>1.7892164530000001E-2</v>
      </c>
      <c r="W26" s="272">
        <v>1.6811960152999999E-2</v>
      </c>
      <c r="X26" s="272">
        <v>1.6478454550999999E-2</v>
      </c>
      <c r="Y26" s="272">
        <v>1.5182171421E-2</v>
      </c>
      <c r="Z26" s="272">
        <v>1.5515280893E-2</v>
      </c>
      <c r="AA26" s="272">
        <v>1.7831983544999999E-2</v>
      </c>
      <c r="AB26" s="272">
        <v>1.6729377956000002E-2</v>
      </c>
      <c r="AC26" s="272">
        <v>1.9411771860999998E-2</v>
      </c>
      <c r="AD26" s="272">
        <v>1.9504066255000001E-2</v>
      </c>
      <c r="AE26" s="272">
        <v>2.0478512405999998E-2</v>
      </c>
      <c r="AF26" s="272">
        <v>2.0146783224999999E-2</v>
      </c>
      <c r="AG26" s="272">
        <v>2.1204010528E-2</v>
      </c>
      <c r="AH26" s="272">
        <v>2.0717965232999999E-2</v>
      </c>
      <c r="AI26" s="272">
        <v>1.9729961279000001E-2</v>
      </c>
      <c r="AJ26" s="272">
        <v>1.9086454802E-2</v>
      </c>
      <c r="AK26" s="272">
        <v>1.8034766361000001E-2</v>
      </c>
      <c r="AL26" s="272">
        <v>1.8293537153E-2</v>
      </c>
      <c r="AM26" s="272">
        <v>1.9026668752000001E-2</v>
      </c>
      <c r="AN26" s="272">
        <v>1.8751334115999999E-2</v>
      </c>
      <c r="AO26" s="272">
        <v>2.1735534157000001E-2</v>
      </c>
      <c r="AP26" s="272">
        <v>2.1224674815E-2</v>
      </c>
      <c r="AQ26" s="272">
        <v>2.1942249829000001E-2</v>
      </c>
      <c r="AR26" s="272">
        <v>2.1643964429E-2</v>
      </c>
      <c r="AS26" s="272">
        <v>2.2623812149999999E-2</v>
      </c>
      <c r="AT26" s="272">
        <v>2.2299711465E-2</v>
      </c>
      <c r="AU26" s="272">
        <v>2.0676476477000001E-2</v>
      </c>
      <c r="AV26" s="272">
        <v>2.0889823767E-2</v>
      </c>
      <c r="AW26" s="272">
        <v>1.9283193418E-2</v>
      </c>
      <c r="AX26" s="272">
        <v>1.9576855899E-2</v>
      </c>
      <c r="AY26" s="272">
        <v>1.9948519699000002E-2</v>
      </c>
      <c r="AZ26" s="272">
        <v>1.8835051756000001E-2</v>
      </c>
      <c r="BA26" s="272">
        <v>2.1835793643E-2</v>
      </c>
      <c r="BB26" s="759">
        <v>2.1870896420000001E-2</v>
      </c>
      <c r="BC26" s="272">
        <v>2.3051382740000001E-2</v>
      </c>
      <c r="BD26" s="272">
        <v>2.2945285310999999E-2</v>
      </c>
      <c r="BE26" s="272">
        <v>2.3753205541000001E-2</v>
      </c>
      <c r="BF26" s="272">
        <v>2.3397000000000001E-2</v>
      </c>
      <c r="BG26" s="272">
        <v>2.1627199999999999E-2</v>
      </c>
      <c r="BH26" s="272">
        <v>2.1069000000000001E-2</v>
      </c>
      <c r="BI26" s="360">
        <v>1.9181799999999999E-2</v>
      </c>
      <c r="BJ26" s="360">
        <v>1.9549E-2</v>
      </c>
      <c r="BK26" s="360">
        <v>2.0985299999999998E-2</v>
      </c>
      <c r="BL26" s="360">
        <v>2.0297099999999998E-2</v>
      </c>
      <c r="BM26" s="360">
        <v>2.34516E-2</v>
      </c>
      <c r="BN26" s="360">
        <v>2.37425E-2</v>
      </c>
      <c r="BO26" s="360">
        <v>2.5589400000000002E-2</v>
      </c>
      <c r="BP26" s="360">
        <v>2.5234300000000001E-2</v>
      </c>
      <c r="BQ26" s="360">
        <v>2.5876400000000001E-2</v>
      </c>
      <c r="BR26" s="360">
        <v>2.57223E-2</v>
      </c>
      <c r="BS26" s="360">
        <v>2.3277599999999999E-2</v>
      </c>
      <c r="BT26" s="360">
        <v>2.2502000000000001E-2</v>
      </c>
      <c r="BU26" s="360">
        <v>2.0412799999999998E-2</v>
      </c>
      <c r="BV26" s="360">
        <v>2.0719600000000001E-2</v>
      </c>
    </row>
    <row r="27" spans="1:74" ht="12" customHeight="1" x14ac:dyDescent="0.2">
      <c r="A27" s="603"/>
      <c r="B27" s="170" t="s">
        <v>491</v>
      </c>
      <c r="C27" s="238"/>
      <c r="D27" s="238"/>
      <c r="E27" s="238"/>
      <c r="F27" s="238"/>
      <c r="G27" s="238"/>
      <c r="H27" s="238"/>
      <c r="I27" s="238"/>
      <c r="J27" s="238"/>
      <c r="K27" s="238"/>
      <c r="L27" s="238"/>
      <c r="M27" s="238"/>
      <c r="N27" s="238"/>
      <c r="O27" s="238"/>
      <c r="P27" s="238"/>
      <c r="Q27" s="238"/>
      <c r="R27" s="238"/>
      <c r="S27" s="238"/>
      <c r="T27" s="238"/>
      <c r="U27" s="238"/>
      <c r="V27" s="238"/>
      <c r="W27" s="238"/>
      <c r="X27" s="238"/>
      <c r="Y27" s="238"/>
      <c r="Z27" s="238"/>
      <c r="AA27" s="238"/>
      <c r="AB27" s="238"/>
      <c r="AC27" s="238"/>
      <c r="AD27" s="238"/>
      <c r="AE27" s="238"/>
      <c r="AF27" s="238"/>
      <c r="AG27" s="238"/>
      <c r="AH27" s="238"/>
      <c r="AI27" s="238"/>
      <c r="AJ27" s="238"/>
      <c r="AK27" s="238"/>
      <c r="AL27" s="238"/>
      <c r="AM27" s="238"/>
      <c r="AN27" s="238"/>
      <c r="AO27" s="238"/>
      <c r="AP27" s="238"/>
      <c r="AQ27" s="238"/>
      <c r="AR27" s="238"/>
      <c r="AS27" s="238"/>
      <c r="AT27" s="238"/>
      <c r="AU27" s="238"/>
      <c r="AV27" s="238"/>
      <c r="AW27" s="238"/>
      <c r="AX27" s="238"/>
      <c r="AY27" s="238"/>
      <c r="AZ27" s="238"/>
      <c r="BA27" s="238"/>
      <c r="BB27" s="760"/>
      <c r="BC27" s="238"/>
      <c r="BD27" s="238"/>
      <c r="BE27" s="238"/>
      <c r="BF27" s="238"/>
      <c r="BG27" s="238"/>
      <c r="BH27" s="238"/>
      <c r="BI27" s="361"/>
      <c r="BJ27" s="361"/>
      <c r="BK27" s="361"/>
      <c r="BL27" s="361"/>
      <c r="BM27" s="361"/>
      <c r="BN27" s="361"/>
      <c r="BO27" s="361"/>
      <c r="BP27" s="361"/>
      <c r="BQ27" s="361"/>
      <c r="BR27" s="361"/>
      <c r="BS27" s="361"/>
      <c r="BT27" s="361"/>
      <c r="BU27" s="361"/>
      <c r="BV27" s="361"/>
    </row>
    <row r="28" spans="1:74" ht="12" customHeight="1" x14ac:dyDescent="0.2">
      <c r="A28" s="603" t="s">
        <v>763</v>
      </c>
      <c r="B28" s="604" t="s">
        <v>595</v>
      </c>
      <c r="C28" s="272">
        <v>3.3632879999999999E-3</v>
      </c>
      <c r="D28" s="272">
        <v>3.0378079999999999E-3</v>
      </c>
      <c r="E28" s="272">
        <v>3.3632879999999999E-3</v>
      </c>
      <c r="F28" s="272">
        <v>3.254795E-3</v>
      </c>
      <c r="G28" s="272">
        <v>3.3632879999999999E-3</v>
      </c>
      <c r="H28" s="272">
        <v>3.254795E-3</v>
      </c>
      <c r="I28" s="272">
        <v>3.3632879999999999E-3</v>
      </c>
      <c r="J28" s="272">
        <v>3.3632879999999999E-3</v>
      </c>
      <c r="K28" s="272">
        <v>3.254795E-3</v>
      </c>
      <c r="L28" s="272">
        <v>3.3632879999999999E-3</v>
      </c>
      <c r="M28" s="272">
        <v>3.254795E-3</v>
      </c>
      <c r="N28" s="272">
        <v>3.3632879999999999E-3</v>
      </c>
      <c r="O28" s="272">
        <v>3.3632879999999999E-3</v>
      </c>
      <c r="P28" s="272">
        <v>3.0378079999999999E-3</v>
      </c>
      <c r="Q28" s="272">
        <v>3.3632879999999999E-3</v>
      </c>
      <c r="R28" s="272">
        <v>3.254795E-3</v>
      </c>
      <c r="S28" s="272">
        <v>3.3632879999999999E-3</v>
      </c>
      <c r="T28" s="272">
        <v>3.254795E-3</v>
      </c>
      <c r="U28" s="272">
        <v>3.3632879999999999E-3</v>
      </c>
      <c r="V28" s="272">
        <v>3.3632879999999999E-3</v>
      </c>
      <c r="W28" s="272">
        <v>3.254795E-3</v>
      </c>
      <c r="X28" s="272">
        <v>3.3632879999999999E-3</v>
      </c>
      <c r="Y28" s="272">
        <v>3.254795E-3</v>
      </c>
      <c r="Z28" s="272">
        <v>3.3632879999999999E-3</v>
      </c>
      <c r="AA28" s="272">
        <v>3.3632879999999999E-3</v>
      </c>
      <c r="AB28" s="272">
        <v>3.0378079999999999E-3</v>
      </c>
      <c r="AC28" s="272">
        <v>3.3632879999999999E-3</v>
      </c>
      <c r="AD28" s="272">
        <v>3.254795E-3</v>
      </c>
      <c r="AE28" s="272">
        <v>3.3632879999999999E-3</v>
      </c>
      <c r="AF28" s="272">
        <v>3.254795E-3</v>
      </c>
      <c r="AG28" s="272">
        <v>3.3632879999999999E-3</v>
      </c>
      <c r="AH28" s="272">
        <v>3.3632879999999999E-3</v>
      </c>
      <c r="AI28" s="272">
        <v>3.254795E-3</v>
      </c>
      <c r="AJ28" s="272">
        <v>3.3632879999999999E-3</v>
      </c>
      <c r="AK28" s="272">
        <v>3.254795E-3</v>
      </c>
      <c r="AL28" s="272">
        <v>3.3632879999999999E-3</v>
      </c>
      <c r="AM28" s="272">
        <v>3.3540979999999998E-3</v>
      </c>
      <c r="AN28" s="272">
        <v>3.1377050000000002E-3</v>
      </c>
      <c r="AO28" s="272">
        <v>3.3540979999999998E-3</v>
      </c>
      <c r="AP28" s="272">
        <v>3.2459020000000002E-3</v>
      </c>
      <c r="AQ28" s="272">
        <v>3.3540979999999998E-3</v>
      </c>
      <c r="AR28" s="272">
        <v>3.2459020000000002E-3</v>
      </c>
      <c r="AS28" s="272">
        <v>3.3540979999999998E-3</v>
      </c>
      <c r="AT28" s="272">
        <v>3.3540979999999998E-3</v>
      </c>
      <c r="AU28" s="272">
        <v>3.2459020000000002E-3</v>
      </c>
      <c r="AV28" s="272">
        <v>3.3540979999999998E-3</v>
      </c>
      <c r="AW28" s="272">
        <v>3.2459020000000002E-3</v>
      </c>
      <c r="AX28" s="272">
        <v>3.3540979999999998E-3</v>
      </c>
      <c r="AY28" s="272">
        <v>3.3632879999999999E-3</v>
      </c>
      <c r="AZ28" s="272">
        <v>3.0378079999999999E-3</v>
      </c>
      <c r="BA28" s="272">
        <v>3.3632879999999999E-3</v>
      </c>
      <c r="BB28" s="759">
        <v>3.254795E-3</v>
      </c>
      <c r="BC28" s="272">
        <v>3.3632879999999999E-3</v>
      </c>
      <c r="BD28" s="272">
        <v>3.254795E-3</v>
      </c>
      <c r="BE28" s="272">
        <v>3.3632879999999999E-3</v>
      </c>
      <c r="BF28" s="272">
        <v>3.3632879999999999E-3</v>
      </c>
      <c r="BG28" s="272">
        <v>3.8703223473000002E-3</v>
      </c>
      <c r="BH28" s="272">
        <v>3.9993327341999998E-3</v>
      </c>
      <c r="BI28" s="360">
        <v>3.87032E-3</v>
      </c>
      <c r="BJ28" s="360">
        <v>3.9993299999999997E-3</v>
      </c>
      <c r="BK28" s="360">
        <v>4.3890400000000003E-3</v>
      </c>
      <c r="BL28" s="360">
        <v>4.1058800000000001E-3</v>
      </c>
      <c r="BM28" s="360">
        <v>4.3890400000000003E-3</v>
      </c>
      <c r="BN28" s="360">
        <v>4.2474599999999998E-3</v>
      </c>
      <c r="BO28" s="360">
        <v>4.3890400000000003E-3</v>
      </c>
      <c r="BP28" s="360">
        <v>4.2474599999999998E-3</v>
      </c>
      <c r="BQ28" s="360">
        <v>4.3890400000000003E-3</v>
      </c>
      <c r="BR28" s="360">
        <v>4.3890400000000003E-3</v>
      </c>
      <c r="BS28" s="360">
        <v>4.2474599999999998E-3</v>
      </c>
      <c r="BT28" s="360">
        <v>4.3890400000000003E-3</v>
      </c>
      <c r="BU28" s="360">
        <v>4.2474599999999998E-3</v>
      </c>
      <c r="BV28" s="360">
        <v>4.3890400000000003E-3</v>
      </c>
    </row>
    <row r="29" spans="1:74" ht="12" customHeight="1" x14ac:dyDescent="0.2">
      <c r="A29" s="603" t="s">
        <v>26</v>
      </c>
      <c r="B29" s="604" t="s">
        <v>1286</v>
      </c>
      <c r="C29" s="272">
        <v>4.977324E-3</v>
      </c>
      <c r="D29" s="272">
        <v>5.3652939999999996E-3</v>
      </c>
      <c r="E29" s="272">
        <v>7.392493E-3</v>
      </c>
      <c r="F29" s="272">
        <v>8.1475829999999999E-3</v>
      </c>
      <c r="G29" s="272">
        <v>8.9946009999999996E-3</v>
      </c>
      <c r="H29" s="272">
        <v>9.0756250000000004E-3</v>
      </c>
      <c r="I29" s="272">
        <v>9.5273890000000007E-3</v>
      </c>
      <c r="J29" s="272">
        <v>9.4284339999999994E-3</v>
      </c>
      <c r="K29" s="272">
        <v>8.5993630000000005E-3</v>
      </c>
      <c r="L29" s="272">
        <v>7.8374350000000002E-3</v>
      </c>
      <c r="M29" s="272">
        <v>6.4289239999999999E-3</v>
      </c>
      <c r="N29" s="272">
        <v>6.1024749999999996E-3</v>
      </c>
      <c r="O29" s="272">
        <v>5.928099E-3</v>
      </c>
      <c r="P29" s="272">
        <v>6.281628E-3</v>
      </c>
      <c r="Q29" s="272">
        <v>8.6209300000000006E-3</v>
      </c>
      <c r="R29" s="272">
        <v>9.4315670000000001E-3</v>
      </c>
      <c r="S29" s="272">
        <v>1.0454016E-2</v>
      </c>
      <c r="T29" s="272">
        <v>1.0595179E-2</v>
      </c>
      <c r="U29" s="272">
        <v>1.1090134999999999E-2</v>
      </c>
      <c r="V29" s="272">
        <v>1.1043183E-2</v>
      </c>
      <c r="W29" s="272">
        <v>1.0237763E-2</v>
      </c>
      <c r="X29" s="272">
        <v>9.5383159999999998E-3</v>
      </c>
      <c r="Y29" s="272">
        <v>7.8966690000000003E-3</v>
      </c>
      <c r="Z29" s="272">
        <v>7.6615019999999997E-3</v>
      </c>
      <c r="AA29" s="272">
        <v>6.4773950000000004E-3</v>
      </c>
      <c r="AB29" s="272">
        <v>7.1103E-3</v>
      </c>
      <c r="AC29" s="272">
        <v>1.0018984999999999E-2</v>
      </c>
      <c r="AD29" s="272">
        <v>1.1284776999999999E-2</v>
      </c>
      <c r="AE29" s="272">
        <v>1.2484303E-2</v>
      </c>
      <c r="AF29" s="272">
        <v>1.2705614E-2</v>
      </c>
      <c r="AG29" s="272">
        <v>1.3497439999999999E-2</v>
      </c>
      <c r="AH29" s="272">
        <v>1.3460532000000001E-2</v>
      </c>
      <c r="AI29" s="272">
        <v>1.2230127E-2</v>
      </c>
      <c r="AJ29" s="272">
        <v>1.1070589E-2</v>
      </c>
      <c r="AK29" s="272">
        <v>9.1540230000000007E-3</v>
      </c>
      <c r="AL29" s="272">
        <v>8.4471790000000008E-3</v>
      </c>
      <c r="AM29" s="272">
        <v>8.090926E-3</v>
      </c>
      <c r="AN29" s="272">
        <v>9.5790170000000004E-3</v>
      </c>
      <c r="AO29" s="272">
        <v>1.2813051000000001E-2</v>
      </c>
      <c r="AP29" s="272">
        <v>1.4473051000000001E-2</v>
      </c>
      <c r="AQ29" s="272">
        <v>1.6044023000000001E-2</v>
      </c>
      <c r="AR29" s="272">
        <v>1.6580754999999999E-2</v>
      </c>
      <c r="AS29" s="272">
        <v>1.7261180000000001E-2</v>
      </c>
      <c r="AT29" s="272">
        <v>1.6749799999999999E-2</v>
      </c>
      <c r="AU29" s="272">
        <v>1.4915354E-2</v>
      </c>
      <c r="AV29" s="272">
        <v>1.3358426E-2</v>
      </c>
      <c r="AW29" s="272">
        <v>1.0921800000000001E-2</v>
      </c>
      <c r="AX29" s="272">
        <v>9.9046729999999993E-3</v>
      </c>
      <c r="AY29" s="272">
        <v>9.7984460000000006E-3</v>
      </c>
      <c r="AZ29" s="272">
        <v>1.1023019E-2</v>
      </c>
      <c r="BA29" s="272">
        <v>1.5756635000000001E-2</v>
      </c>
      <c r="BB29" s="759">
        <v>1.7583805000000001E-2</v>
      </c>
      <c r="BC29" s="272">
        <v>1.9460203999999998E-2</v>
      </c>
      <c r="BD29" s="272">
        <v>1.9885407000000001E-2</v>
      </c>
      <c r="BE29" s="272">
        <v>2.0449595000000001E-2</v>
      </c>
      <c r="BF29" s="272">
        <v>1.9926263E-2</v>
      </c>
      <c r="BG29" s="272">
        <v>1.7981500000000001E-2</v>
      </c>
      <c r="BH29" s="272">
        <v>1.62121E-2</v>
      </c>
      <c r="BI29" s="360">
        <v>1.3267599999999999E-2</v>
      </c>
      <c r="BJ29" s="360">
        <v>1.21251E-2</v>
      </c>
      <c r="BK29" s="360">
        <v>1.18478E-2</v>
      </c>
      <c r="BL29" s="360">
        <v>1.3101700000000001E-2</v>
      </c>
      <c r="BM29" s="360">
        <v>1.83841E-2</v>
      </c>
      <c r="BN29" s="360">
        <v>2.0512200000000001E-2</v>
      </c>
      <c r="BO29" s="360">
        <v>2.2591300000000002E-2</v>
      </c>
      <c r="BP29" s="360">
        <v>2.29865E-2</v>
      </c>
      <c r="BQ29" s="360">
        <v>2.41993E-2</v>
      </c>
      <c r="BR29" s="360">
        <v>2.3542899999999999E-2</v>
      </c>
      <c r="BS29" s="360">
        <v>2.1132700000000001E-2</v>
      </c>
      <c r="BT29" s="360">
        <v>1.90379E-2</v>
      </c>
      <c r="BU29" s="360">
        <v>1.5591799999999999E-2</v>
      </c>
      <c r="BV29" s="360">
        <v>1.4259000000000001E-2</v>
      </c>
    </row>
    <row r="30" spans="1:74" ht="12" customHeight="1" x14ac:dyDescent="0.2">
      <c r="A30" s="603" t="s">
        <v>932</v>
      </c>
      <c r="B30" s="604" t="s">
        <v>1284</v>
      </c>
      <c r="C30" s="272">
        <v>4.9260274E-2</v>
      </c>
      <c r="D30" s="272">
        <v>4.4493151000000002E-2</v>
      </c>
      <c r="E30" s="272">
        <v>4.9260274E-2</v>
      </c>
      <c r="F30" s="272">
        <v>4.7671233E-2</v>
      </c>
      <c r="G30" s="272">
        <v>4.9260274E-2</v>
      </c>
      <c r="H30" s="272">
        <v>4.7671233E-2</v>
      </c>
      <c r="I30" s="272">
        <v>4.9260274E-2</v>
      </c>
      <c r="J30" s="272">
        <v>4.9260274E-2</v>
      </c>
      <c r="K30" s="272">
        <v>4.7671233E-2</v>
      </c>
      <c r="L30" s="272">
        <v>4.9260274E-2</v>
      </c>
      <c r="M30" s="272">
        <v>4.7671233E-2</v>
      </c>
      <c r="N30" s="272">
        <v>4.9260274E-2</v>
      </c>
      <c r="O30" s="272">
        <v>5.0146958999999998E-2</v>
      </c>
      <c r="P30" s="272">
        <v>4.5294027000000001E-2</v>
      </c>
      <c r="Q30" s="272">
        <v>5.0146958999999998E-2</v>
      </c>
      <c r="R30" s="272">
        <v>4.8529315000000003E-2</v>
      </c>
      <c r="S30" s="272">
        <v>5.0146958999999998E-2</v>
      </c>
      <c r="T30" s="272">
        <v>4.8529315000000003E-2</v>
      </c>
      <c r="U30" s="272">
        <v>5.0146958999999998E-2</v>
      </c>
      <c r="V30" s="272">
        <v>5.0146958999999998E-2</v>
      </c>
      <c r="W30" s="272">
        <v>4.8529315000000003E-2</v>
      </c>
      <c r="X30" s="272">
        <v>5.0146958999999998E-2</v>
      </c>
      <c r="Y30" s="272">
        <v>4.8529315000000003E-2</v>
      </c>
      <c r="Z30" s="272">
        <v>5.0146958999999998E-2</v>
      </c>
      <c r="AA30" s="272">
        <v>3.7359483999999998E-2</v>
      </c>
      <c r="AB30" s="272">
        <v>3.3744049999999998E-2</v>
      </c>
      <c r="AC30" s="272">
        <v>3.7359483999999998E-2</v>
      </c>
      <c r="AD30" s="272">
        <v>3.615434E-2</v>
      </c>
      <c r="AE30" s="272">
        <v>3.7359483999999998E-2</v>
      </c>
      <c r="AF30" s="272">
        <v>3.615434E-2</v>
      </c>
      <c r="AG30" s="272">
        <v>3.7359483999999998E-2</v>
      </c>
      <c r="AH30" s="272">
        <v>3.7359483999999998E-2</v>
      </c>
      <c r="AI30" s="272">
        <v>3.615434E-2</v>
      </c>
      <c r="AJ30" s="272">
        <v>3.7359483999999998E-2</v>
      </c>
      <c r="AK30" s="272">
        <v>3.615434E-2</v>
      </c>
      <c r="AL30" s="272">
        <v>3.7359483999999998E-2</v>
      </c>
      <c r="AM30" s="272">
        <v>3.1557026000000002E-2</v>
      </c>
      <c r="AN30" s="272">
        <v>2.9521089E-2</v>
      </c>
      <c r="AO30" s="272">
        <v>3.1557026000000002E-2</v>
      </c>
      <c r="AP30" s="272">
        <v>3.0539057000000001E-2</v>
      </c>
      <c r="AQ30" s="272">
        <v>3.1557026000000002E-2</v>
      </c>
      <c r="AR30" s="272">
        <v>3.0539057000000001E-2</v>
      </c>
      <c r="AS30" s="272">
        <v>3.1557026000000002E-2</v>
      </c>
      <c r="AT30" s="272">
        <v>3.1557026000000002E-2</v>
      </c>
      <c r="AU30" s="272">
        <v>3.0539057000000001E-2</v>
      </c>
      <c r="AV30" s="272">
        <v>3.1557026000000002E-2</v>
      </c>
      <c r="AW30" s="272">
        <v>3.0539057000000001E-2</v>
      </c>
      <c r="AX30" s="272">
        <v>3.1557026000000002E-2</v>
      </c>
      <c r="AY30" s="272">
        <v>3.2371283000000001E-2</v>
      </c>
      <c r="AZ30" s="272">
        <v>2.9238579000000001E-2</v>
      </c>
      <c r="BA30" s="272">
        <v>3.2371283000000001E-2</v>
      </c>
      <c r="BB30" s="759">
        <v>3.1327048000000003E-2</v>
      </c>
      <c r="BC30" s="272">
        <v>3.2371283000000001E-2</v>
      </c>
      <c r="BD30" s="272">
        <v>3.1327048000000003E-2</v>
      </c>
      <c r="BE30" s="272">
        <v>3.2371283000000001E-2</v>
      </c>
      <c r="BF30" s="272">
        <v>3.2371283000000001E-2</v>
      </c>
      <c r="BG30" s="272">
        <v>3.2356741000000001E-2</v>
      </c>
      <c r="BH30" s="272">
        <v>3.3435298351000002E-2</v>
      </c>
      <c r="BI30" s="360">
        <v>3.2356700000000002E-2</v>
      </c>
      <c r="BJ30" s="360">
        <v>3.3435300000000001E-2</v>
      </c>
      <c r="BK30" s="360">
        <v>3.5001499999999998E-2</v>
      </c>
      <c r="BL30" s="360">
        <v>3.2743300000000003E-2</v>
      </c>
      <c r="BM30" s="360">
        <v>3.5001499999999998E-2</v>
      </c>
      <c r="BN30" s="360">
        <v>3.3872399999999997E-2</v>
      </c>
      <c r="BO30" s="360">
        <v>3.5001499999999998E-2</v>
      </c>
      <c r="BP30" s="360">
        <v>3.3872399999999997E-2</v>
      </c>
      <c r="BQ30" s="360">
        <v>3.5001499999999998E-2</v>
      </c>
      <c r="BR30" s="360">
        <v>3.5001499999999998E-2</v>
      </c>
      <c r="BS30" s="360">
        <v>3.3872399999999997E-2</v>
      </c>
      <c r="BT30" s="360">
        <v>3.5001499999999998E-2</v>
      </c>
      <c r="BU30" s="360">
        <v>3.3872399999999997E-2</v>
      </c>
      <c r="BV30" s="360">
        <v>3.5001499999999998E-2</v>
      </c>
    </row>
    <row r="31" spans="1:74" ht="12" customHeight="1" x14ac:dyDescent="0.2">
      <c r="A31" s="602" t="s">
        <v>27</v>
      </c>
      <c r="B31" s="604" t="s">
        <v>488</v>
      </c>
      <c r="C31" s="272">
        <v>5.7600885999999997E-2</v>
      </c>
      <c r="D31" s="272">
        <v>5.2896252999999997E-2</v>
      </c>
      <c r="E31" s="272">
        <v>6.0016054999999999E-2</v>
      </c>
      <c r="F31" s="272">
        <v>5.9073610999999998E-2</v>
      </c>
      <c r="G31" s="272">
        <v>6.1618162999999997E-2</v>
      </c>
      <c r="H31" s="272">
        <v>6.0001653000000002E-2</v>
      </c>
      <c r="I31" s="272">
        <v>6.2150951000000003E-2</v>
      </c>
      <c r="J31" s="272">
        <v>6.2051995999999998E-2</v>
      </c>
      <c r="K31" s="272">
        <v>5.9525390999999997E-2</v>
      </c>
      <c r="L31" s="272">
        <v>6.0460997000000002E-2</v>
      </c>
      <c r="M31" s="272">
        <v>5.7354952000000001E-2</v>
      </c>
      <c r="N31" s="272">
        <v>5.8726037000000002E-2</v>
      </c>
      <c r="O31" s="272">
        <v>5.9438346000000003E-2</v>
      </c>
      <c r="P31" s="272">
        <v>5.4613463000000001E-2</v>
      </c>
      <c r="Q31" s="272">
        <v>6.2131177000000003E-2</v>
      </c>
      <c r="R31" s="272">
        <v>6.1215677000000003E-2</v>
      </c>
      <c r="S31" s="272">
        <v>6.3964262999999993E-2</v>
      </c>
      <c r="T31" s="272">
        <v>6.2379288999999997E-2</v>
      </c>
      <c r="U31" s="272">
        <v>6.4600381999999998E-2</v>
      </c>
      <c r="V31" s="272">
        <v>6.4553429999999995E-2</v>
      </c>
      <c r="W31" s="272">
        <v>6.2021872999999998E-2</v>
      </c>
      <c r="X31" s="272">
        <v>6.3048563000000002E-2</v>
      </c>
      <c r="Y31" s="272">
        <v>5.9680779000000003E-2</v>
      </c>
      <c r="Z31" s="272">
        <v>6.1171748999999997E-2</v>
      </c>
      <c r="AA31" s="272">
        <v>4.7200167000000001E-2</v>
      </c>
      <c r="AB31" s="272">
        <v>4.3892158000000001E-2</v>
      </c>
      <c r="AC31" s="272">
        <v>5.0741756999999998E-2</v>
      </c>
      <c r="AD31" s="272">
        <v>5.0693912000000001E-2</v>
      </c>
      <c r="AE31" s="272">
        <v>5.3207075E-2</v>
      </c>
      <c r="AF31" s="272">
        <v>5.2114749000000002E-2</v>
      </c>
      <c r="AG31" s="272">
        <v>5.4220211999999997E-2</v>
      </c>
      <c r="AH31" s="272">
        <v>5.4183304000000002E-2</v>
      </c>
      <c r="AI31" s="272">
        <v>5.1639261999999998E-2</v>
      </c>
      <c r="AJ31" s="272">
        <v>5.1793361000000003E-2</v>
      </c>
      <c r="AK31" s="272">
        <v>4.8563158000000002E-2</v>
      </c>
      <c r="AL31" s="272">
        <v>4.9169951000000003E-2</v>
      </c>
      <c r="AM31" s="272">
        <v>4.300205E-2</v>
      </c>
      <c r="AN31" s="272">
        <v>4.2237811E-2</v>
      </c>
      <c r="AO31" s="272">
        <v>4.7724175000000001E-2</v>
      </c>
      <c r="AP31" s="272">
        <v>4.8258009999999997E-2</v>
      </c>
      <c r="AQ31" s="272">
        <v>5.0955146999999999E-2</v>
      </c>
      <c r="AR31" s="272">
        <v>5.0365713999999999E-2</v>
      </c>
      <c r="AS31" s="272">
        <v>5.2172304000000003E-2</v>
      </c>
      <c r="AT31" s="272">
        <v>5.1660923999999997E-2</v>
      </c>
      <c r="AU31" s="272">
        <v>4.8700313000000002E-2</v>
      </c>
      <c r="AV31" s="272">
        <v>4.8269550000000001E-2</v>
      </c>
      <c r="AW31" s="272">
        <v>4.4706758999999999E-2</v>
      </c>
      <c r="AX31" s="272">
        <v>4.4815796999999997E-2</v>
      </c>
      <c r="AY31" s="272">
        <v>4.5533017000000002E-2</v>
      </c>
      <c r="AZ31" s="272">
        <v>4.3299405999999999E-2</v>
      </c>
      <c r="BA31" s="272">
        <v>5.1491205999999998E-2</v>
      </c>
      <c r="BB31" s="759">
        <v>5.2165648000000002E-2</v>
      </c>
      <c r="BC31" s="272">
        <v>5.5194775000000001E-2</v>
      </c>
      <c r="BD31" s="272">
        <v>5.4467250000000002E-2</v>
      </c>
      <c r="BE31" s="272">
        <v>5.6184166000000001E-2</v>
      </c>
      <c r="BF31" s="272">
        <v>5.5660833999999999E-2</v>
      </c>
      <c r="BG31" s="272">
        <v>5.42085E-2</v>
      </c>
      <c r="BH31" s="272">
        <v>5.3646699999999999E-2</v>
      </c>
      <c r="BI31" s="360">
        <v>4.94946E-2</v>
      </c>
      <c r="BJ31" s="360">
        <v>4.9559699999999998E-2</v>
      </c>
      <c r="BK31" s="360">
        <v>5.1238300000000001E-2</v>
      </c>
      <c r="BL31" s="360">
        <v>4.9950899999999999E-2</v>
      </c>
      <c r="BM31" s="360">
        <v>5.7774600000000002E-2</v>
      </c>
      <c r="BN31" s="360">
        <v>5.8632099999999999E-2</v>
      </c>
      <c r="BO31" s="360">
        <v>6.1981799999999997E-2</v>
      </c>
      <c r="BP31" s="360">
        <v>6.1106300000000002E-2</v>
      </c>
      <c r="BQ31" s="360">
        <v>6.3589900000000005E-2</v>
      </c>
      <c r="BR31" s="360">
        <v>6.29334E-2</v>
      </c>
      <c r="BS31" s="360">
        <v>5.9252600000000002E-2</v>
      </c>
      <c r="BT31" s="360">
        <v>5.8428399999999998E-2</v>
      </c>
      <c r="BU31" s="360">
        <v>5.3711700000000001E-2</v>
      </c>
      <c r="BV31" s="360">
        <v>5.3649599999999999E-2</v>
      </c>
    </row>
    <row r="32" spans="1:74" ht="12" customHeight="1" x14ac:dyDescent="0.2">
      <c r="A32" s="602"/>
      <c r="B32" s="170" t="s">
        <v>492</v>
      </c>
      <c r="C32" s="239"/>
      <c r="D32" s="239"/>
      <c r="E32" s="239"/>
      <c r="F32" s="239"/>
      <c r="G32" s="239"/>
      <c r="H32" s="239"/>
      <c r="I32" s="239"/>
      <c r="J32" s="239"/>
      <c r="K32" s="239"/>
      <c r="L32" s="239"/>
      <c r="M32" s="239"/>
      <c r="N32" s="239"/>
      <c r="O32" s="239"/>
      <c r="P32" s="239"/>
      <c r="Q32" s="239"/>
      <c r="R32" s="239"/>
      <c r="S32" s="239"/>
      <c r="T32" s="239"/>
      <c r="U32" s="239"/>
      <c r="V32" s="239"/>
      <c r="W32" s="239"/>
      <c r="X32" s="239"/>
      <c r="Y32" s="239"/>
      <c r="Z32" s="239"/>
      <c r="AA32" s="239"/>
      <c r="AB32" s="239"/>
      <c r="AC32" s="239"/>
      <c r="AD32" s="239"/>
      <c r="AE32" s="239"/>
      <c r="AF32" s="239"/>
      <c r="AG32" s="239"/>
      <c r="AH32" s="239"/>
      <c r="AI32" s="239"/>
      <c r="AJ32" s="239"/>
      <c r="AK32" s="239"/>
      <c r="AL32" s="239"/>
      <c r="AM32" s="239"/>
      <c r="AN32" s="239"/>
      <c r="AO32" s="239"/>
      <c r="AP32" s="239"/>
      <c r="AQ32" s="239"/>
      <c r="AR32" s="239"/>
      <c r="AS32" s="239"/>
      <c r="AT32" s="239"/>
      <c r="AU32" s="239"/>
      <c r="AV32" s="239"/>
      <c r="AW32" s="239"/>
      <c r="AX32" s="239"/>
      <c r="AY32" s="239"/>
      <c r="AZ32" s="239"/>
      <c r="BA32" s="239"/>
      <c r="BB32" s="761"/>
      <c r="BC32" s="239"/>
      <c r="BD32" s="239"/>
      <c r="BE32" s="239"/>
      <c r="BF32" s="239"/>
      <c r="BG32" s="239"/>
      <c r="BH32" s="239"/>
      <c r="BI32" s="362"/>
      <c r="BJ32" s="362"/>
      <c r="BK32" s="362"/>
      <c r="BL32" s="362"/>
      <c r="BM32" s="362"/>
      <c r="BN32" s="362"/>
      <c r="BO32" s="362"/>
      <c r="BP32" s="362"/>
      <c r="BQ32" s="362"/>
      <c r="BR32" s="362"/>
      <c r="BS32" s="362"/>
      <c r="BT32" s="362"/>
      <c r="BU32" s="362"/>
      <c r="BV32" s="362"/>
    </row>
    <row r="33" spans="1:74" ht="12" customHeight="1" x14ac:dyDescent="0.2">
      <c r="A33" s="602" t="s">
        <v>48</v>
      </c>
      <c r="B33" s="604" t="s">
        <v>1288</v>
      </c>
      <c r="C33" s="272">
        <v>8.8928478623999992E-3</v>
      </c>
      <c r="D33" s="272">
        <v>1.0387205050000001E-2</v>
      </c>
      <c r="E33" s="272">
        <v>1.3227823299E-2</v>
      </c>
      <c r="F33" s="272">
        <v>1.3933357182000001E-2</v>
      </c>
      <c r="G33" s="272">
        <v>1.4048205899999999E-2</v>
      </c>
      <c r="H33" s="272">
        <v>1.8009927046000001E-2</v>
      </c>
      <c r="I33" s="272">
        <v>1.6806922615999999E-2</v>
      </c>
      <c r="J33" s="272">
        <v>1.7937558996999999E-2</v>
      </c>
      <c r="K33" s="272">
        <v>2.1209689430000001E-2</v>
      </c>
      <c r="L33" s="272">
        <v>2.4537574802000001E-2</v>
      </c>
      <c r="M33" s="272">
        <v>2.1354409171E-2</v>
      </c>
      <c r="N33" s="272">
        <v>2.5139090499999999E-2</v>
      </c>
      <c r="O33" s="272">
        <v>1.1812645379E-2</v>
      </c>
      <c r="P33" s="272">
        <v>1.0606495244E-2</v>
      </c>
      <c r="Q33" s="272">
        <v>1.5686886268000001E-2</v>
      </c>
      <c r="R33" s="272">
        <v>1.484943536E-2</v>
      </c>
      <c r="S33" s="272">
        <v>1.6691441578999999E-2</v>
      </c>
      <c r="T33" s="272">
        <v>1.6070156503000001E-2</v>
      </c>
      <c r="U33" s="272">
        <v>1.6944659553999999E-2</v>
      </c>
      <c r="V33" s="272">
        <v>2.1473368361E-2</v>
      </c>
      <c r="W33" s="272">
        <v>1.9925849823E-2</v>
      </c>
      <c r="X33" s="272">
        <v>1.8404681623000001E-2</v>
      </c>
      <c r="Y33" s="272">
        <v>1.6568232735000001E-2</v>
      </c>
      <c r="Z33" s="272">
        <v>1.8973394785999999E-2</v>
      </c>
      <c r="AA33" s="272">
        <v>6.7337281500999997E-3</v>
      </c>
      <c r="AB33" s="272">
        <v>1.2654656812999999E-2</v>
      </c>
      <c r="AC33" s="272">
        <v>1.4760347226E-2</v>
      </c>
      <c r="AD33" s="272">
        <v>1.6945672517999999E-2</v>
      </c>
      <c r="AE33" s="272">
        <v>1.9436498151000001E-2</v>
      </c>
      <c r="AF33" s="272">
        <v>2.2605151648000001E-2</v>
      </c>
      <c r="AG33" s="272">
        <v>2.117251409E-2</v>
      </c>
      <c r="AH33" s="272">
        <v>2.1933299154999999E-2</v>
      </c>
      <c r="AI33" s="272">
        <v>2.2070553885E-2</v>
      </c>
      <c r="AJ33" s="272">
        <v>1.9844109012E-2</v>
      </c>
      <c r="AK33" s="272">
        <v>1.7367468689999999E-2</v>
      </c>
      <c r="AL33" s="272">
        <v>1.9721034326E-2</v>
      </c>
      <c r="AM33" s="272">
        <v>1.3480141193000001E-2</v>
      </c>
      <c r="AN33" s="272">
        <v>1.7223531180000001E-2</v>
      </c>
      <c r="AO33" s="272">
        <v>1.9639679197E-2</v>
      </c>
      <c r="AP33" s="272">
        <v>1.8984493242000001E-2</v>
      </c>
      <c r="AQ33" s="272">
        <v>2.5186635446E-2</v>
      </c>
      <c r="AR33" s="272">
        <v>2.4381167012E-2</v>
      </c>
      <c r="AS33" s="272">
        <v>2.8528320324E-2</v>
      </c>
      <c r="AT33" s="272">
        <v>2.9784244889E-2</v>
      </c>
      <c r="AU33" s="272">
        <v>2.9911172755999998E-2</v>
      </c>
      <c r="AV33" s="272">
        <v>2.7369892073000002E-2</v>
      </c>
      <c r="AW33" s="272">
        <v>2.9125939922000001E-2</v>
      </c>
      <c r="AX33" s="272">
        <v>2.7251442112E-2</v>
      </c>
      <c r="AY33" s="272">
        <v>1.6715165829000001E-2</v>
      </c>
      <c r="AZ33" s="272">
        <v>1.4884075817999999E-2</v>
      </c>
      <c r="BA33" s="272">
        <v>2.192554465E-2</v>
      </c>
      <c r="BB33" s="759">
        <v>2.2871461685999999E-2</v>
      </c>
      <c r="BC33" s="272">
        <v>2.8287856592000001E-2</v>
      </c>
      <c r="BD33" s="272">
        <v>2.8054166770999998E-2</v>
      </c>
      <c r="BE33" s="272">
        <v>2.8085077380999999E-2</v>
      </c>
      <c r="BF33" s="272">
        <v>2.6959473069000001E-2</v>
      </c>
      <c r="BG33" s="272">
        <v>2.9408500000000001E-2</v>
      </c>
      <c r="BH33" s="272">
        <v>3.1696099999999998E-2</v>
      </c>
      <c r="BI33" s="360">
        <v>3.1114699999999999E-2</v>
      </c>
      <c r="BJ33" s="360">
        <v>3.3565400000000002E-2</v>
      </c>
      <c r="BK33" s="360">
        <v>2.3043299999999999E-2</v>
      </c>
      <c r="BL33" s="360">
        <v>1.9794900000000001E-2</v>
      </c>
      <c r="BM33" s="360">
        <v>2.28638E-2</v>
      </c>
      <c r="BN33" s="360">
        <v>2.24157E-2</v>
      </c>
      <c r="BO33" s="360">
        <v>2.3969299999999999E-2</v>
      </c>
      <c r="BP33" s="360">
        <v>2.52871E-2</v>
      </c>
      <c r="BQ33" s="360">
        <v>2.70735E-2</v>
      </c>
      <c r="BR33" s="360">
        <v>2.7049900000000002E-2</v>
      </c>
      <c r="BS33" s="360">
        <v>2.66891E-2</v>
      </c>
      <c r="BT33" s="360">
        <v>2.70455E-2</v>
      </c>
      <c r="BU33" s="360">
        <v>2.6389900000000001E-2</v>
      </c>
      <c r="BV33" s="360">
        <v>2.6610600000000002E-2</v>
      </c>
    </row>
    <row r="34" spans="1:74" ht="12" customHeight="1" x14ac:dyDescent="0.2">
      <c r="A34" s="602" t="s">
        <v>493</v>
      </c>
      <c r="B34" s="604" t="s">
        <v>1287</v>
      </c>
      <c r="C34" s="272">
        <v>8.3220699408000004E-2</v>
      </c>
      <c r="D34" s="272">
        <v>7.7027845711999998E-2</v>
      </c>
      <c r="E34" s="272">
        <v>8.8635025078000002E-2</v>
      </c>
      <c r="F34" s="272">
        <v>8.8737206260999998E-2</v>
      </c>
      <c r="G34" s="272">
        <v>9.3013553420999998E-2</v>
      </c>
      <c r="H34" s="272">
        <v>9.2592294227999999E-2</v>
      </c>
      <c r="I34" s="272">
        <v>9.1425824111000004E-2</v>
      </c>
      <c r="J34" s="272">
        <v>9.1218975711999994E-2</v>
      </c>
      <c r="K34" s="272">
        <v>8.9558018722000005E-2</v>
      </c>
      <c r="L34" s="272">
        <v>9.3362626359000001E-2</v>
      </c>
      <c r="M34" s="272">
        <v>8.9007681165000005E-2</v>
      </c>
      <c r="N34" s="272">
        <v>9.2062363967999994E-2</v>
      </c>
      <c r="O34" s="272">
        <v>8.6563356564999999E-2</v>
      </c>
      <c r="P34" s="272">
        <v>8.2025010334000004E-2</v>
      </c>
      <c r="Q34" s="272">
        <v>8.7389542284999996E-2</v>
      </c>
      <c r="R34" s="272">
        <v>8.9260558397000006E-2</v>
      </c>
      <c r="S34" s="272">
        <v>9.3475435152999997E-2</v>
      </c>
      <c r="T34" s="272">
        <v>9.1573026907999996E-2</v>
      </c>
      <c r="U34" s="272">
        <v>9.5354526903999995E-2</v>
      </c>
      <c r="V34" s="272">
        <v>9.4922008902999996E-2</v>
      </c>
      <c r="W34" s="272">
        <v>8.8327682446999997E-2</v>
      </c>
      <c r="X34" s="272">
        <v>9.5832104735999998E-2</v>
      </c>
      <c r="Y34" s="272">
        <v>9.1282670792999995E-2</v>
      </c>
      <c r="Z34" s="272">
        <v>9.3668347422999995E-2</v>
      </c>
      <c r="AA34" s="272">
        <v>8.7175204886000002E-2</v>
      </c>
      <c r="AB34" s="272">
        <v>8.2407735878999994E-2</v>
      </c>
      <c r="AC34" s="272">
        <v>9.1842081936000006E-2</v>
      </c>
      <c r="AD34" s="272">
        <v>8.7918699259999997E-2</v>
      </c>
      <c r="AE34" s="272">
        <v>9.6111954934000002E-2</v>
      </c>
      <c r="AF34" s="272">
        <v>9.3888005836000002E-2</v>
      </c>
      <c r="AG34" s="272">
        <v>9.6511427848E-2</v>
      </c>
      <c r="AH34" s="272">
        <v>9.7124201228000001E-2</v>
      </c>
      <c r="AI34" s="272">
        <v>9.3344700301000005E-2</v>
      </c>
      <c r="AJ34" s="272">
        <v>9.4024273229000005E-2</v>
      </c>
      <c r="AK34" s="272">
        <v>9.1880810738999993E-2</v>
      </c>
      <c r="AL34" s="272">
        <v>9.2399315033000001E-2</v>
      </c>
      <c r="AM34" s="272">
        <v>8.7649265547000005E-2</v>
      </c>
      <c r="AN34" s="272">
        <v>8.9682799477999994E-2</v>
      </c>
      <c r="AO34" s="272">
        <v>9.5767214599999997E-2</v>
      </c>
      <c r="AP34" s="272">
        <v>8.8752613800999997E-2</v>
      </c>
      <c r="AQ34" s="272">
        <v>9.6798880487E-2</v>
      </c>
      <c r="AR34" s="272">
        <v>9.6730426354000004E-2</v>
      </c>
      <c r="AS34" s="272">
        <v>9.8972851540000004E-2</v>
      </c>
      <c r="AT34" s="272">
        <v>0.10025167577999999</v>
      </c>
      <c r="AU34" s="272">
        <v>9.3863686747999997E-2</v>
      </c>
      <c r="AV34" s="272">
        <v>9.5311314522999999E-2</v>
      </c>
      <c r="AW34" s="272">
        <v>9.4065225862999993E-2</v>
      </c>
      <c r="AX34" s="272">
        <v>9.9107492086000004E-2</v>
      </c>
      <c r="AY34" s="272">
        <v>9.0300615577999996E-2</v>
      </c>
      <c r="AZ34" s="272">
        <v>8.5410100077000006E-2</v>
      </c>
      <c r="BA34" s="272">
        <v>9.4313611594999999E-2</v>
      </c>
      <c r="BB34" s="759">
        <v>9.2158386117999994E-2</v>
      </c>
      <c r="BC34" s="272">
        <v>9.8465932347999996E-2</v>
      </c>
      <c r="BD34" s="272">
        <v>9.9443707470000003E-2</v>
      </c>
      <c r="BE34" s="272">
        <v>9.7619530999999996E-2</v>
      </c>
      <c r="BF34" s="272">
        <v>0.10081</v>
      </c>
      <c r="BG34" s="272">
        <v>9.4394599999999995E-2</v>
      </c>
      <c r="BH34" s="272">
        <v>9.8086499999999993E-2</v>
      </c>
      <c r="BI34" s="360">
        <v>9.3736E-2</v>
      </c>
      <c r="BJ34" s="360">
        <v>9.6894300000000003E-2</v>
      </c>
      <c r="BK34" s="360">
        <v>9.1167100000000001E-2</v>
      </c>
      <c r="BL34" s="360">
        <v>8.5108400000000001E-2</v>
      </c>
      <c r="BM34" s="360">
        <v>9.8419000000000006E-2</v>
      </c>
      <c r="BN34" s="360">
        <v>9.4592099999999998E-2</v>
      </c>
      <c r="BO34" s="360">
        <v>0.1017159</v>
      </c>
      <c r="BP34" s="360">
        <v>0.100368</v>
      </c>
      <c r="BQ34" s="360">
        <v>0.1017219</v>
      </c>
      <c r="BR34" s="360">
        <v>0.1028051</v>
      </c>
      <c r="BS34" s="360">
        <v>9.6969799999999995E-2</v>
      </c>
      <c r="BT34" s="360">
        <v>9.9099999999999994E-2</v>
      </c>
      <c r="BU34" s="360">
        <v>9.6557299999999999E-2</v>
      </c>
      <c r="BV34" s="360">
        <v>9.8678600000000005E-2</v>
      </c>
    </row>
    <row r="35" spans="1:74" ht="12" customHeight="1" x14ac:dyDescent="0.2">
      <c r="A35" s="602" t="s">
        <v>494</v>
      </c>
      <c r="B35" s="604" t="s">
        <v>488</v>
      </c>
      <c r="C35" s="272">
        <v>9.2113547271000004E-2</v>
      </c>
      <c r="D35" s="272">
        <v>8.7415050761999999E-2</v>
      </c>
      <c r="E35" s="272">
        <v>0.10186284838</v>
      </c>
      <c r="F35" s="272">
        <v>0.10267056344</v>
      </c>
      <c r="G35" s="272">
        <v>0.10706175932000001</v>
      </c>
      <c r="H35" s="272">
        <v>0.11060222127</v>
      </c>
      <c r="I35" s="272">
        <v>0.10823274673</v>
      </c>
      <c r="J35" s="272">
        <v>0.10915653471</v>
      </c>
      <c r="K35" s="272">
        <v>0.11076770815</v>
      </c>
      <c r="L35" s="272">
        <v>0.11790020116</v>
      </c>
      <c r="M35" s="272">
        <v>0.11036209034</v>
      </c>
      <c r="N35" s="272">
        <v>0.11720145446999999</v>
      </c>
      <c r="O35" s="272">
        <v>9.8376001943999994E-2</v>
      </c>
      <c r="P35" s="272">
        <v>9.2631505577999998E-2</v>
      </c>
      <c r="Q35" s="272">
        <v>0.10307642855</v>
      </c>
      <c r="R35" s="272">
        <v>0.10410999376000001</v>
      </c>
      <c r="S35" s="272">
        <v>0.11016687673</v>
      </c>
      <c r="T35" s="272">
        <v>0.10764318341</v>
      </c>
      <c r="U35" s="272">
        <v>0.11229918646000001</v>
      </c>
      <c r="V35" s="272">
        <v>0.11639537726</v>
      </c>
      <c r="W35" s="272">
        <v>0.10825353226999999</v>
      </c>
      <c r="X35" s="272">
        <v>0.11423678635999999</v>
      </c>
      <c r="Y35" s="272">
        <v>0.10785090353</v>
      </c>
      <c r="Z35" s="272">
        <v>0.11264174221000001</v>
      </c>
      <c r="AA35" s="272">
        <v>9.3908933035999995E-2</v>
      </c>
      <c r="AB35" s="272">
        <v>9.5062392691999995E-2</v>
      </c>
      <c r="AC35" s="272">
        <v>0.10660242916</v>
      </c>
      <c r="AD35" s="272">
        <v>0.10486437178000001</v>
      </c>
      <c r="AE35" s="272">
        <v>0.11554845309</v>
      </c>
      <c r="AF35" s="272">
        <v>0.11649315748</v>
      </c>
      <c r="AG35" s="272">
        <v>0.11768394193999999</v>
      </c>
      <c r="AH35" s="272">
        <v>0.11905750038</v>
      </c>
      <c r="AI35" s="272">
        <v>0.11541525419</v>
      </c>
      <c r="AJ35" s="272">
        <v>0.11386838224</v>
      </c>
      <c r="AK35" s="272">
        <v>0.10924827943</v>
      </c>
      <c r="AL35" s="272">
        <v>0.11212034936</v>
      </c>
      <c r="AM35" s="272">
        <v>0.10112940674</v>
      </c>
      <c r="AN35" s="272">
        <v>0.10690633066000001</v>
      </c>
      <c r="AO35" s="272">
        <v>0.11540689379999999</v>
      </c>
      <c r="AP35" s="272">
        <v>0.10773710704</v>
      </c>
      <c r="AQ35" s="272">
        <v>0.12198551593</v>
      </c>
      <c r="AR35" s="272">
        <v>0.12111159337000001</v>
      </c>
      <c r="AS35" s="272">
        <v>0.12750117186000001</v>
      </c>
      <c r="AT35" s="272">
        <v>0.13003592067</v>
      </c>
      <c r="AU35" s="272">
        <v>0.1237748595</v>
      </c>
      <c r="AV35" s="272">
        <v>0.1226812066</v>
      </c>
      <c r="AW35" s="272">
        <v>0.12319116578</v>
      </c>
      <c r="AX35" s="272">
        <v>0.12635893419999999</v>
      </c>
      <c r="AY35" s="272">
        <v>0.10701578141</v>
      </c>
      <c r="AZ35" s="272">
        <v>0.10029417589</v>
      </c>
      <c r="BA35" s="272">
        <v>0.11623915625</v>
      </c>
      <c r="BB35" s="759">
        <v>0.1150298478</v>
      </c>
      <c r="BC35" s="272">
        <v>0.12675378894</v>
      </c>
      <c r="BD35" s="272">
        <v>0.12749787424</v>
      </c>
      <c r="BE35" s="272">
        <v>0.12570460838</v>
      </c>
      <c r="BF35" s="272">
        <v>0.13151599999999999</v>
      </c>
      <c r="BG35" s="272">
        <v>0.1238031</v>
      </c>
      <c r="BH35" s="272">
        <v>0.1297826</v>
      </c>
      <c r="BI35" s="360">
        <v>0.1248507</v>
      </c>
      <c r="BJ35" s="360">
        <v>0.13045970000000001</v>
      </c>
      <c r="BK35" s="360">
        <v>0.1142103</v>
      </c>
      <c r="BL35" s="360">
        <v>0.1049033</v>
      </c>
      <c r="BM35" s="360">
        <v>0.1212828</v>
      </c>
      <c r="BN35" s="360">
        <v>0.1170078</v>
      </c>
      <c r="BO35" s="360">
        <v>0.1256853</v>
      </c>
      <c r="BP35" s="360">
        <v>0.12565499999999999</v>
      </c>
      <c r="BQ35" s="360">
        <v>0.1287954</v>
      </c>
      <c r="BR35" s="360">
        <v>0.1298551</v>
      </c>
      <c r="BS35" s="360">
        <v>0.1236589</v>
      </c>
      <c r="BT35" s="360">
        <v>0.12614549999999999</v>
      </c>
      <c r="BU35" s="360">
        <v>0.12294720000000001</v>
      </c>
      <c r="BV35" s="360">
        <v>0.12528929999999999</v>
      </c>
    </row>
    <row r="36" spans="1:74" s="169" customFormat="1" ht="12" customHeight="1" x14ac:dyDescent="0.2">
      <c r="A36" s="132"/>
      <c r="B36" s="170" t="s">
        <v>495</v>
      </c>
      <c r="C36" s="171"/>
      <c r="D36" s="171"/>
      <c r="E36" s="171"/>
      <c r="F36" s="171"/>
      <c r="G36" s="171"/>
      <c r="H36" s="171"/>
      <c r="I36" s="171"/>
      <c r="J36" s="171"/>
      <c r="K36" s="171"/>
      <c r="L36" s="171"/>
      <c r="M36" s="171"/>
      <c r="N36" s="171"/>
      <c r="O36" s="171"/>
      <c r="P36" s="171"/>
      <c r="Q36" s="171"/>
      <c r="R36" s="171"/>
      <c r="S36" s="171"/>
      <c r="T36" s="171"/>
      <c r="U36" s="171"/>
      <c r="V36" s="171"/>
      <c r="W36" s="171"/>
      <c r="X36" s="171"/>
      <c r="Y36" s="171"/>
      <c r="Z36" s="171"/>
      <c r="AA36" s="171"/>
      <c r="AB36" s="171"/>
      <c r="AC36" s="171"/>
      <c r="AD36" s="171"/>
      <c r="AE36" s="171"/>
      <c r="AF36" s="171"/>
      <c r="AG36" s="171"/>
      <c r="AH36" s="171"/>
      <c r="AI36" s="171"/>
      <c r="AJ36" s="171"/>
      <c r="AK36" s="171"/>
      <c r="AL36" s="171"/>
      <c r="AM36" s="171"/>
      <c r="AN36" s="171"/>
      <c r="AO36" s="171"/>
      <c r="AP36" s="171"/>
      <c r="AQ36" s="171"/>
      <c r="AR36" s="171"/>
      <c r="AS36" s="171"/>
      <c r="AT36" s="171"/>
      <c r="AU36" s="171"/>
      <c r="AV36" s="171"/>
      <c r="AW36" s="171"/>
      <c r="AX36" s="171"/>
      <c r="AY36" s="171"/>
      <c r="AZ36" s="171"/>
      <c r="BA36" s="171"/>
      <c r="BB36" s="762"/>
      <c r="BC36" s="171"/>
      <c r="BD36" s="171"/>
      <c r="BE36" s="171"/>
      <c r="BF36" s="171"/>
      <c r="BG36" s="171"/>
      <c r="BH36" s="171"/>
      <c r="BI36" s="421"/>
      <c r="BJ36" s="421"/>
      <c r="BK36" s="421"/>
      <c r="BL36" s="421"/>
      <c r="BM36" s="421"/>
      <c r="BN36" s="421"/>
      <c r="BO36" s="421"/>
      <c r="BP36" s="421"/>
      <c r="BQ36" s="421"/>
      <c r="BR36" s="421"/>
      <c r="BS36" s="421"/>
      <c r="BT36" s="421"/>
      <c r="BU36" s="421"/>
      <c r="BV36" s="421"/>
    </row>
    <row r="37" spans="1:74" s="169" customFormat="1" ht="12" customHeight="1" x14ac:dyDescent="0.2">
      <c r="A37" s="602" t="s">
        <v>48</v>
      </c>
      <c r="B37" s="604" t="s">
        <v>1288</v>
      </c>
      <c r="C37" s="272">
        <v>8.8928478623999992E-3</v>
      </c>
      <c r="D37" s="272">
        <v>1.0387205050000001E-2</v>
      </c>
      <c r="E37" s="272">
        <v>1.3227823299E-2</v>
      </c>
      <c r="F37" s="272">
        <v>1.3933357182000001E-2</v>
      </c>
      <c r="G37" s="272">
        <v>1.4048205899999999E-2</v>
      </c>
      <c r="H37" s="272">
        <v>1.8009927046000001E-2</v>
      </c>
      <c r="I37" s="272">
        <v>1.6806922615999999E-2</v>
      </c>
      <c r="J37" s="272">
        <v>1.7937558996999999E-2</v>
      </c>
      <c r="K37" s="272">
        <v>2.1209689430000001E-2</v>
      </c>
      <c r="L37" s="272">
        <v>2.4537574802000001E-2</v>
      </c>
      <c r="M37" s="272">
        <v>2.1354409171E-2</v>
      </c>
      <c r="N37" s="272">
        <v>2.5139090499999999E-2</v>
      </c>
      <c r="O37" s="272">
        <v>1.1812645379E-2</v>
      </c>
      <c r="P37" s="272">
        <v>1.0606495244E-2</v>
      </c>
      <c r="Q37" s="272">
        <v>1.5686886268000001E-2</v>
      </c>
      <c r="R37" s="272">
        <v>1.484943536E-2</v>
      </c>
      <c r="S37" s="272">
        <v>1.6691441578999999E-2</v>
      </c>
      <c r="T37" s="272">
        <v>1.6070156503000001E-2</v>
      </c>
      <c r="U37" s="272">
        <v>1.6944659553999999E-2</v>
      </c>
      <c r="V37" s="272">
        <v>2.1473368361E-2</v>
      </c>
      <c r="W37" s="272">
        <v>1.9925849823E-2</v>
      </c>
      <c r="X37" s="272">
        <v>1.8404681623000001E-2</v>
      </c>
      <c r="Y37" s="272">
        <v>1.6568232735000001E-2</v>
      </c>
      <c r="Z37" s="272">
        <v>1.8973394785999999E-2</v>
      </c>
      <c r="AA37" s="272">
        <v>6.7337281500999997E-3</v>
      </c>
      <c r="AB37" s="272">
        <v>1.2654656812999999E-2</v>
      </c>
      <c r="AC37" s="272">
        <v>1.4760347226E-2</v>
      </c>
      <c r="AD37" s="272">
        <v>1.6945672517999999E-2</v>
      </c>
      <c r="AE37" s="272">
        <v>1.9436498151000001E-2</v>
      </c>
      <c r="AF37" s="272">
        <v>2.2605151648000001E-2</v>
      </c>
      <c r="AG37" s="272">
        <v>2.117251409E-2</v>
      </c>
      <c r="AH37" s="272">
        <v>2.1933299154999999E-2</v>
      </c>
      <c r="AI37" s="272">
        <v>2.2070553885E-2</v>
      </c>
      <c r="AJ37" s="272">
        <v>1.9844109012E-2</v>
      </c>
      <c r="AK37" s="272">
        <v>1.7367468689999999E-2</v>
      </c>
      <c r="AL37" s="272">
        <v>1.9721034326E-2</v>
      </c>
      <c r="AM37" s="272">
        <v>1.3480141193000001E-2</v>
      </c>
      <c r="AN37" s="272">
        <v>1.7223531180000001E-2</v>
      </c>
      <c r="AO37" s="272">
        <v>1.9639679197E-2</v>
      </c>
      <c r="AP37" s="272">
        <v>1.8984493242000001E-2</v>
      </c>
      <c r="AQ37" s="272">
        <v>2.5186635446E-2</v>
      </c>
      <c r="AR37" s="272">
        <v>2.4381167012E-2</v>
      </c>
      <c r="AS37" s="272">
        <v>2.8528320324E-2</v>
      </c>
      <c r="AT37" s="272">
        <v>2.9784244889E-2</v>
      </c>
      <c r="AU37" s="272">
        <v>2.9911172755999998E-2</v>
      </c>
      <c r="AV37" s="272">
        <v>2.7369892073000002E-2</v>
      </c>
      <c r="AW37" s="272">
        <v>2.9125939922000001E-2</v>
      </c>
      <c r="AX37" s="272">
        <v>2.7251442112E-2</v>
      </c>
      <c r="AY37" s="272">
        <v>1.6715165829000001E-2</v>
      </c>
      <c r="AZ37" s="272">
        <v>1.4884075817999999E-2</v>
      </c>
      <c r="BA37" s="272">
        <v>2.192554465E-2</v>
      </c>
      <c r="BB37" s="759">
        <v>2.2871461685999999E-2</v>
      </c>
      <c r="BC37" s="272">
        <v>2.8287856592000001E-2</v>
      </c>
      <c r="BD37" s="272">
        <v>2.8054166770999998E-2</v>
      </c>
      <c r="BE37" s="272">
        <v>2.8085077380999999E-2</v>
      </c>
      <c r="BF37" s="272">
        <v>2.6959473069000001E-2</v>
      </c>
      <c r="BG37" s="272">
        <v>2.9408500000000001E-2</v>
      </c>
      <c r="BH37" s="272">
        <v>3.1696099999999998E-2</v>
      </c>
      <c r="BI37" s="360">
        <v>3.1114699999999999E-2</v>
      </c>
      <c r="BJ37" s="360">
        <v>3.3565400000000002E-2</v>
      </c>
      <c r="BK37" s="360">
        <v>2.3043299999999999E-2</v>
      </c>
      <c r="BL37" s="360">
        <v>1.9794900000000001E-2</v>
      </c>
      <c r="BM37" s="360">
        <v>2.28638E-2</v>
      </c>
      <c r="BN37" s="360">
        <v>2.24157E-2</v>
      </c>
      <c r="BO37" s="360">
        <v>2.3969299999999999E-2</v>
      </c>
      <c r="BP37" s="360">
        <v>2.52871E-2</v>
      </c>
      <c r="BQ37" s="360">
        <v>2.70735E-2</v>
      </c>
      <c r="BR37" s="360">
        <v>2.7049900000000002E-2</v>
      </c>
      <c r="BS37" s="360">
        <v>2.66891E-2</v>
      </c>
      <c r="BT37" s="360">
        <v>2.70455E-2</v>
      </c>
      <c r="BU37" s="360">
        <v>2.6389900000000001E-2</v>
      </c>
      <c r="BV37" s="360">
        <v>2.6610600000000002E-2</v>
      </c>
    </row>
    <row r="38" spans="1:74" s="169" customFormat="1" ht="12" customHeight="1" x14ac:dyDescent="0.2">
      <c r="A38" s="603" t="s">
        <v>1215</v>
      </c>
      <c r="B38" s="604" t="s">
        <v>1285</v>
      </c>
      <c r="C38" s="272">
        <v>5.5419782000000001E-2</v>
      </c>
      <c r="D38" s="272">
        <v>5.0314919999999999E-2</v>
      </c>
      <c r="E38" s="272">
        <v>5.7376755000000002E-2</v>
      </c>
      <c r="F38" s="272">
        <v>5.7334465000000001E-2</v>
      </c>
      <c r="G38" s="272">
        <v>6.0927228999999999E-2</v>
      </c>
      <c r="H38" s="272">
        <v>5.9912959000000002E-2</v>
      </c>
      <c r="I38" s="272">
        <v>6.0375643999999999E-2</v>
      </c>
      <c r="J38" s="272">
        <v>5.8966605999999998E-2</v>
      </c>
      <c r="K38" s="272">
        <v>5.7321946999999998E-2</v>
      </c>
      <c r="L38" s="272">
        <v>6.2789190999999994E-2</v>
      </c>
      <c r="M38" s="272">
        <v>6.2606360999999999E-2</v>
      </c>
      <c r="N38" s="272">
        <v>6.5940108999999997E-2</v>
      </c>
      <c r="O38" s="272">
        <v>6.2529896000000001E-2</v>
      </c>
      <c r="P38" s="272">
        <v>5.6066194E-2</v>
      </c>
      <c r="Q38" s="272">
        <v>6.2441349E-2</v>
      </c>
      <c r="R38" s="272">
        <v>6.1541433999999999E-2</v>
      </c>
      <c r="S38" s="272">
        <v>6.4140648999999994E-2</v>
      </c>
      <c r="T38" s="272">
        <v>6.3656784999999994E-2</v>
      </c>
      <c r="U38" s="272">
        <v>6.5407233999999995E-2</v>
      </c>
      <c r="V38" s="272">
        <v>6.3740805999999997E-2</v>
      </c>
      <c r="W38" s="272">
        <v>6.1842695000000003E-2</v>
      </c>
      <c r="X38" s="272">
        <v>6.3761329000000005E-2</v>
      </c>
      <c r="Y38" s="272">
        <v>6.3525557999999996E-2</v>
      </c>
      <c r="Z38" s="272">
        <v>6.8460199999999999E-2</v>
      </c>
      <c r="AA38" s="272">
        <v>6.5405716000000003E-2</v>
      </c>
      <c r="AB38" s="272">
        <v>5.8925323000000002E-2</v>
      </c>
      <c r="AC38" s="272">
        <v>6.4861656000000004E-2</v>
      </c>
      <c r="AD38" s="272">
        <v>6.1445791999999999E-2</v>
      </c>
      <c r="AE38" s="272">
        <v>6.5349715000000003E-2</v>
      </c>
      <c r="AF38" s="272">
        <v>6.5436615000000004E-2</v>
      </c>
      <c r="AG38" s="272">
        <v>6.6674594000000004E-2</v>
      </c>
      <c r="AH38" s="272">
        <v>6.5622429999999995E-2</v>
      </c>
      <c r="AI38" s="272">
        <v>6.2935771000000001E-2</v>
      </c>
      <c r="AJ38" s="272">
        <v>6.5789846999999999E-2</v>
      </c>
      <c r="AK38" s="272">
        <v>6.5272070000000001E-2</v>
      </c>
      <c r="AL38" s="272">
        <v>6.8322696000000002E-2</v>
      </c>
      <c r="AM38" s="272">
        <v>6.6298613000000006E-2</v>
      </c>
      <c r="AN38" s="272">
        <v>6.2729654999999995E-2</v>
      </c>
      <c r="AO38" s="272">
        <v>6.7480604999999999E-2</v>
      </c>
      <c r="AP38" s="272">
        <v>6.1485958E-2</v>
      </c>
      <c r="AQ38" s="272">
        <v>6.6186623E-2</v>
      </c>
      <c r="AR38" s="272">
        <v>6.6442403999999997E-2</v>
      </c>
      <c r="AS38" s="272">
        <v>6.8718651000000006E-2</v>
      </c>
      <c r="AT38" s="272">
        <v>6.9593574000000005E-2</v>
      </c>
      <c r="AU38" s="272">
        <v>6.5618134999999994E-2</v>
      </c>
      <c r="AV38" s="272">
        <v>6.7715739999999996E-2</v>
      </c>
      <c r="AW38" s="272">
        <v>6.7057971999999993E-2</v>
      </c>
      <c r="AX38" s="272">
        <v>7.1329435999999996E-2</v>
      </c>
      <c r="AY38" s="272">
        <v>7.0399979000000001E-2</v>
      </c>
      <c r="AZ38" s="272">
        <v>6.2775339999999999E-2</v>
      </c>
      <c r="BA38" s="272">
        <v>6.9518545000000001E-2</v>
      </c>
      <c r="BB38" s="759">
        <v>6.3819209000000002E-2</v>
      </c>
      <c r="BC38" s="272">
        <v>6.8627403000000003E-2</v>
      </c>
      <c r="BD38" s="272">
        <v>6.6407978000000006E-2</v>
      </c>
      <c r="BE38" s="272">
        <v>6.7614142000000002E-2</v>
      </c>
      <c r="BF38" s="272">
        <v>7.0157200000000003E-2</v>
      </c>
      <c r="BG38" s="272">
        <v>6.6617599999999999E-2</v>
      </c>
      <c r="BH38" s="272">
        <v>6.7797300000000005E-2</v>
      </c>
      <c r="BI38" s="360">
        <v>6.7720799999999998E-2</v>
      </c>
      <c r="BJ38" s="360">
        <v>7.0364700000000002E-2</v>
      </c>
      <c r="BK38" s="360">
        <v>6.92445E-2</v>
      </c>
      <c r="BL38" s="360">
        <v>6.0984999999999998E-2</v>
      </c>
      <c r="BM38" s="360">
        <v>6.9775299999999998E-2</v>
      </c>
      <c r="BN38" s="360">
        <v>6.5660899999999994E-2</v>
      </c>
      <c r="BO38" s="360">
        <v>7.0095400000000002E-2</v>
      </c>
      <c r="BP38" s="360">
        <v>6.9057599999999997E-2</v>
      </c>
      <c r="BQ38" s="360">
        <v>7.0147500000000002E-2</v>
      </c>
      <c r="BR38" s="360">
        <v>7.0299E-2</v>
      </c>
      <c r="BS38" s="360">
        <v>6.7774299999999996E-2</v>
      </c>
      <c r="BT38" s="360">
        <v>6.8410700000000005E-2</v>
      </c>
      <c r="BU38" s="360">
        <v>6.9306800000000002E-2</v>
      </c>
      <c r="BV38" s="360">
        <v>7.1187700000000007E-2</v>
      </c>
    </row>
    <row r="39" spans="1:74" s="169" customFormat="1" ht="12" customHeight="1" x14ac:dyDescent="0.2">
      <c r="A39" s="602" t="s">
        <v>47</v>
      </c>
      <c r="B39" s="604" t="s">
        <v>1287</v>
      </c>
      <c r="C39" s="272">
        <v>8.4790978857999993E-2</v>
      </c>
      <c r="D39" s="272">
        <v>7.8481274524E-2</v>
      </c>
      <c r="E39" s="272">
        <v>9.0307465887999996E-2</v>
      </c>
      <c r="F39" s="272">
        <v>9.0411576189999995E-2</v>
      </c>
      <c r="G39" s="272">
        <v>9.4768616040000003E-2</v>
      </c>
      <c r="H39" s="272">
        <v>9.4339406119999997E-2</v>
      </c>
      <c r="I39" s="272">
        <v>9.3150928522999998E-2</v>
      </c>
      <c r="J39" s="272">
        <v>9.2940173995E-2</v>
      </c>
      <c r="K39" s="272">
        <v>9.124787728E-2</v>
      </c>
      <c r="L39" s="272">
        <v>9.5124274923000005E-2</v>
      </c>
      <c r="M39" s="272">
        <v>9.068715812E-2</v>
      </c>
      <c r="N39" s="272">
        <v>9.3799478584999998E-2</v>
      </c>
      <c r="O39" s="272">
        <v>8.7972451383E-2</v>
      </c>
      <c r="P39" s="272">
        <v>8.3360224859999998E-2</v>
      </c>
      <c r="Q39" s="272">
        <v>8.8812086210999994E-2</v>
      </c>
      <c r="R39" s="272">
        <v>9.0713559060000004E-2</v>
      </c>
      <c r="S39" s="272">
        <v>9.4997044333999997E-2</v>
      </c>
      <c r="T39" s="272">
        <v>9.3063667399999994E-2</v>
      </c>
      <c r="U39" s="272">
        <v>9.6906724124000004E-2</v>
      </c>
      <c r="V39" s="272">
        <v>9.6467162629E-2</v>
      </c>
      <c r="W39" s="272">
        <v>8.9765496350000001E-2</v>
      </c>
      <c r="X39" s="272">
        <v>9.7392069661999994E-2</v>
      </c>
      <c r="Y39" s="272">
        <v>9.2768585579999993E-2</v>
      </c>
      <c r="Z39" s="272">
        <v>9.5193101394999993E-2</v>
      </c>
      <c r="AA39" s="272">
        <v>9.0605987616E-2</v>
      </c>
      <c r="AB39" s="272">
        <v>8.5650878E-2</v>
      </c>
      <c r="AC39" s="272">
        <v>9.5456505625999999E-2</v>
      </c>
      <c r="AD39" s="272">
        <v>9.1378714109999995E-2</v>
      </c>
      <c r="AE39" s="272">
        <v>9.9894393930999997E-2</v>
      </c>
      <c r="AF39" s="272">
        <v>9.7582935009999996E-2</v>
      </c>
      <c r="AG39" s="272">
        <v>0.10030959295</v>
      </c>
      <c r="AH39" s="272">
        <v>0.10094646077</v>
      </c>
      <c r="AI39" s="272">
        <v>9.7018216779999999E-2</v>
      </c>
      <c r="AJ39" s="272">
        <v>9.7724572868000001E-2</v>
      </c>
      <c r="AK39" s="272">
        <v>9.5496765289999994E-2</v>
      </c>
      <c r="AL39" s="272">
        <v>9.6035712521999994E-2</v>
      </c>
      <c r="AM39" s="272">
        <v>9.1098747359000004E-2</v>
      </c>
      <c r="AN39" s="272">
        <v>9.3212241698000006E-2</v>
      </c>
      <c r="AO39" s="272">
        <v>9.9536102032000001E-2</v>
      </c>
      <c r="AP39" s="272">
        <v>9.2245450600000001E-2</v>
      </c>
      <c r="AQ39" s="272">
        <v>0.10060836595</v>
      </c>
      <c r="AR39" s="272">
        <v>0.10053722143</v>
      </c>
      <c r="AS39" s="272">
        <v>0.10286787235</v>
      </c>
      <c r="AT39" s="272">
        <v>0.1041970252</v>
      </c>
      <c r="AU39" s="272">
        <v>9.7557666550000005E-2</v>
      </c>
      <c r="AV39" s="272">
        <v>9.9062272399999998E-2</v>
      </c>
      <c r="AW39" s="272">
        <v>9.7767139959999999E-2</v>
      </c>
      <c r="AX39" s="272">
        <v>0.10300785041</v>
      </c>
      <c r="AY39" s="272">
        <v>9.3853678369999999E-2</v>
      </c>
      <c r="AZ39" s="272">
        <v>8.8770945335999996E-2</v>
      </c>
      <c r="BA39" s="272">
        <v>9.8025320627000007E-2</v>
      </c>
      <c r="BB39" s="759">
        <v>9.5785229180000001E-2</v>
      </c>
      <c r="BC39" s="272">
        <v>0.10234100018</v>
      </c>
      <c r="BD39" s="272">
        <v>0.10335723819000001</v>
      </c>
      <c r="BE39" s="272">
        <v>0.10146129326</v>
      </c>
      <c r="BF39" s="272">
        <v>0.10443255626</v>
      </c>
      <c r="BG39" s="272">
        <v>9.5386379330000007E-2</v>
      </c>
      <c r="BH39" s="272">
        <v>0.1038517202</v>
      </c>
      <c r="BI39" s="360">
        <v>9.7424899999999995E-2</v>
      </c>
      <c r="BJ39" s="360">
        <v>0.10070750000000001</v>
      </c>
      <c r="BK39" s="360">
        <v>9.47548E-2</v>
      </c>
      <c r="BL39" s="360">
        <v>8.84577E-2</v>
      </c>
      <c r="BM39" s="360">
        <v>0.1022922</v>
      </c>
      <c r="BN39" s="360">
        <v>9.8314600000000002E-2</v>
      </c>
      <c r="BO39" s="360">
        <v>0.1057188</v>
      </c>
      <c r="BP39" s="360">
        <v>0.1043178</v>
      </c>
      <c r="BQ39" s="360">
        <v>0.105725</v>
      </c>
      <c r="BR39" s="360">
        <v>0.1068509</v>
      </c>
      <c r="BS39" s="360">
        <v>0.1007859</v>
      </c>
      <c r="BT39" s="360">
        <v>0.10299990000000001</v>
      </c>
      <c r="BU39" s="360">
        <v>0.10035719999999999</v>
      </c>
      <c r="BV39" s="360">
        <v>0.102562</v>
      </c>
    </row>
    <row r="40" spans="1:74" s="169" customFormat="1" ht="12" customHeight="1" x14ac:dyDescent="0.2">
      <c r="A40" s="599" t="s">
        <v>35</v>
      </c>
      <c r="B40" s="604" t="s">
        <v>595</v>
      </c>
      <c r="C40" s="272">
        <v>1.8577671E-2</v>
      </c>
      <c r="D40" s="272">
        <v>1.6666153999999999E-2</v>
      </c>
      <c r="E40" s="272">
        <v>1.8542711999999999E-2</v>
      </c>
      <c r="F40" s="272">
        <v>1.7375921999999999E-2</v>
      </c>
      <c r="G40" s="272">
        <v>1.7870025000000001E-2</v>
      </c>
      <c r="H40" s="272">
        <v>1.7415004000000001E-2</v>
      </c>
      <c r="I40" s="272">
        <v>1.8148344E-2</v>
      </c>
      <c r="J40" s="272">
        <v>1.8010517E-2</v>
      </c>
      <c r="K40" s="272">
        <v>1.7615796E-2</v>
      </c>
      <c r="L40" s="272">
        <v>1.8402297000000001E-2</v>
      </c>
      <c r="M40" s="272">
        <v>1.6959198000000002E-2</v>
      </c>
      <c r="N40" s="272">
        <v>1.8422526000000002E-2</v>
      </c>
      <c r="O40" s="272">
        <v>1.8279348000000001E-2</v>
      </c>
      <c r="P40" s="272">
        <v>1.6341527000000002E-2</v>
      </c>
      <c r="Q40" s="272">
        <v>1.8114351000000001E-2</v>
      </c>
      <c r="R40" s="272">
        <v>1.7710891999999999E-2</v>
      </c>
      <c r="S40" s="272">
        <v>1.8063902E-2</v>
      </c>
      <c r="T40" s="272">
        <v>1.7519175000000001E-2</v>
      </c>
      <c r="U40" s="272">
        <v>1.7942280000000001E-2</v>
      </c>
      <c r="V40" s="272">
        <v>1.8033925999999999E-2</v>
      </c>
      <c r="W40" s="272">
        <v>1.7653687000000001E-2</v>
      </c>
      <c r="X40" s="272">
        <v>1.8184966E-2</v>
      </c>
      <c r="Y40" s="272">
        <v>1.817626E-2</v>
      </c>
      <c r="Z40" s="272">
        <v>1.8469394E-2</v>
      </c>
      <c r="AA40" s="272">
        <v>1.8084835E-2</v>
      </c>
      <c r="AB40" s="272">
        <v>1.6614097000000001E-2</v>
      </c>
      <c r="AC40" s="272">
        <v>1.8383784E-2</v>
      </c>
      <c r="AD40" s="272">
        <v>1.7076932999999999E-2</v>
      </c>
      <c r="AE40" s="272">
        <v>1.8347967E-2</v>
      </c>
      <c r="AF40" s="272">
        <v>1.7348860000000001E-2</v>
      </c>
      <c r="AG40" s="272">
        <v>1.8036491000000002E-2</v>
      </c>
      <c r="AH40" s="272">
        <v>1.7919217000000001E-2</v>
      </c>
      <c r="AI40" s="272">
        <v>1.6428643999999999E-2</v>
      </c>
      <c r="AJ40" s="272">
        <v>1.7722488000000002E-2</v>
      </c>
      <c r="AK40" s="272">
        <v>1.7647260000000001E-2</v>
      </c>
      <c r="AL40" s="272">
        <v>1.8225306E-2</v>
      </c>
      <c r="AM40" s="272">
        <v>1.9090576000000001E-2</v>
      </c>
      <c r="AN40" s="272">
        <v>1.7817400000000001E-2</v>
      </c>
      <c r="AO40" s="272">
        <v>1.8987206999999999E-2</v>
      </c>
      <c r="AP40" s="272">
        <v>1.7688103E-2</v>
      </c>
      <c r="AQ40" s="272">
        <v>1.9132631000000001E-2</v>
      </c>
      <c r="AR40" s="272">
        <v>1.7913170999999999E-2</v>
      </c>
      <c r="AS40" s="272">
        <v>1.8649510000000001E-2</v>
      </c>
      <c r="AT40" s="272">
        <v>1.8831441000000001E-2</v>
      </c>
      <c r="AU40" s="272">
        <v>1.8723242000000001E-2</v>
      </c>
      <c r="AV40" s="272">
        <v>1.9255245000000001E-2</v>
      </c>
      <c r="AW40" s="272">
        <v>1.9244857000000001E-2</v>
      </c>
      <c r="AX40" s="272">
        <v>2.0474967E-2</v>
      </c>
      <c r="AY40" s="272">
        <v>1.9749208000000001E-2</v>
      </c>
      <c r="AZ40" s="272">
        <v>1.7631858E-2</v>
      </c>
      <c r="BA40" s="272">
        <v>1.9676187000000001E-2</v>
      </c>
      <c r="BB40" s="759">
        <v>1.9221108000000001E-2</v>
      </c>
      <c r="BC40" s="272">
        <v>1.8644053000000001E-2</v>
      </c>
      <c r="BD40" s="272">
        <v>1.8140492000000001E-2</v>
      </c>
      <c r="BE40" s="272">
        <v>1.9406824999999999E-2</v>
      </c>
      <c r="BF40" s="272">
        <v>1.9307843000000002E-2</v>
      </c>
      <c r="BG40" s="272">
        <v>1.9154999999999998E-2</v>
      </c>
      <c r="BH40" s="272">
        <v>1.9537800000000001E-2</v>
      </c>
      <c r="BI40" s="360">
        <v>1.9025400000000001E-2</v>
      </c>
      <c r="BJ40" s="360">
        <v>1.9733199999999999E-2</v>
      </c>
      <c r="BK40" s="360">
        <v>2.0415300000000001E-2</v>
      </c>
      <c r="BL40" s="360">
        <v>1.8556799999999998E-2</v>
      </c>
      <c r="BM40" s="360">
        <v>2.0124800000000002E-2</v>
      </c>
      <c r="BN40" s="360">
        <v>1.9177400000000001E-2</v>
      </c>
      <c r="BO40" s="360">
        <v>1.9713700000000001E-2</v>
      </c>
      <c r="BP40" s="360">
        <v>1.9466399999999998E-2</v>
      </c>
      <c r="BQ40" s="360">
        <v>2.00257E-2</v>
      </c>
      <c r="BR40" s="360">
        <v>1.99639E-2</v>
      </c>
      <c r="BS40" s="360">
        <v>1.9376899999999999E-2</v>
      </c>
      <c r="BT40" s="360">
        <v>1.98849E-2</v>
      </c>
      <c r="BU40" s="360">
        <v>1.9435899999999999E-2</v>
      </c>
      <c r="BV40" s="360">
        <v>2.0246900000000002E-2</v>
      </c>
    </row>
    <row r="41" spans="1:74" s="169" customFormat="1" ht="12" customHeight="1" x14ac:dyDescent="0.2">
      <c r="A41" s="599" t="s">
        <v>34</v>
      </c>
      <c r="B41" s="604" t="s">
        <v>54</v>
      </c>
      <c r="C41" s="272">
        <v>0.236888982</v>
      </c>
      <c r="D41" s="272">
        <v>0.19481257599999999</v>
      </c>
      <c r="E41" s="272">
        <v>0.19591831000000001</v>
      </c>
      <c r="F41" s="272">
        <v>0.239451476</v>
      </c>
      <c r="G41" s="272">
        <v>0.271442348</v>
      </c>
      <c r="H41" s="272">
        <v>0.26127137900000003</v>
      </c>
      <c r="I41" s="272">
        <v>0.26003586699999998</v>
      </c>
      <c r="J41" s="272">
        <v>0.20640346400000001</v>
      </c>
      <c r="K41" s="272">
        <v>0.16182635400000001</v>
      </c>
      <c r="L41" s="272">
        <v>0.16409178699999999</v>
      </c>
      <c r="M41" s="272">
        <v>0.16865467200000001</v>
      </c>
      <c r="N41" s="272">
        <v>0.20158510199999999</v>
      </c>
      <c r="O41" s="272">
        <v>0.20573738699999999</v>
      </c>
      <c r="P41" s="272">
        <v>0.16543718600000001</v>
      </c>
      <c r="Q41" s="272">
        <v>0.23068529900000001</v>
      </c>
      <c r="R41" s="272">
        <v>0.24193351199999999</v>
      </c>
      <c r="S41" s="272">
        <v>0.252432347</v>
      </c>
      <c r="T41" s="272">
        <v>0.24482427700000001</v>
      </c>
      <c r="U41" s="272">
        <v>0.23163889700000001</v>
      </c>
      <c r="V41" s="272">
        <v>0.188366916</v>
      </c>
      <c r="W41" s="272">
        <v>0.152866847</v>
      </c>
      <c r="X41" s="272">
        <v>0.16318410899999999</v>
      </c>
      <c r="Y41" s="272">
        <v>0.17712301699999999</v>
      </c>
      <c r="Z41" s="272">
        <v>0.21234678000000001</v>
      </c>
      <c r="AA41" s="272">
        <v>0.2249456</v>
      </c>
      <c r="AB41" s="272">
        <v>0.20768394200000001</v>
      </c>
      <c r="AC41" s="272">
        <v>0.226273751</v>
      </c>
      <c r="AD41" s="272">
        <v>0.20940703699999999</v>
      </c>
      <c r="AE41" s="272">
        <v>0.18754874799999999</v>
      </c>
      <c r="AF41" s="272">
        <v>0.19023884899999999</v>
      </c>
      <c r="AG41" s="272">
        <v>0.19583153</v>
      </c>
      <c r="AH41" s="272">
        <v>0.17819889799999999</v>
      </c>
      <c r="AI41" s="272">
        <v>0.14998112699999999</v>
      </c>
      <c r="AJ41" s="272">
        <v>0.15497871199999999</v>
      </c>
      <c r="AK41" s="272">
        <v>0.18020924599999999</v>
      </c>
      <c r="AL41" s="272">
        <v>0.215879872</v>
      </c>
      <c r="AM41" s="272">
        <v>0.23694869800000001</v>
      </c>
      <c r="AN41" s="272">
        <v>0.22505130100000001</v>
      </c>
      <c r="AO41" s="272">
        <v>0.251845074</v>
      </c>
      <c r="AP41" s="272">
        <v>0.237404584</v>
      </c>
      <c r="AQ41" s="272">
        <v>0.236352019</v>
      </c>
      <c r="AR41" s="272">
        <v>0.21342508199999999</v>
      </c>
      <c r="AS41" s="272">
        <v>0.19799902799999999</v>
      </c>
      <c r="AT41" s="272">
        <v>0.18040704499999999</v>
      </c>
      <c r="AU41" s="272">
        <v>0.15172212299999999</v>
      </c>
      <c r="AV41" s="272">
        <v>0.16074259499999999</v>
      </c>
      <c r="AW41" s="272">
        <v>0.17533542499999999</v>
      </c>
      <c r="AX41" s="272">
        <v>0.210030567</v>
      </c>
      <c r="AY41" s="272">
        <v>0.25817746499999999</v>
      </c>
      <c r="AZ41" s="272">
        <v>0.22935190499999999</v>
      </c>
      <c r="BA41" s="272">
        <v>0.28141545699999998</v>
      </c>
      <c r="BB41" s="759">
        <v>0.27245393800000001</v>
      </c>
      <c r="BC41" s="272">
        <v>0.299343741</v>
      </c>
      <c r="BD41" s="272">
        <v>0.285851207</v>
      </c>
      <c r="BE41" s="272">
        <v>0.24437594100000001</v>
      </c>
      <c r="BF41" s="272">
        <v>0.19948358999999999</v>
      </c>
      <c r="BG41" s="272">
        <v>0.1698645</v>
      </c>
      <c r="BH41" s="272">
        <v>0.1608608</v>
      </c>
      <c r="BI41" s="360">
        <v>0.17147570000000001</v>
      </c>
      <c r="BJ41" s="360">
        <v>0.20794360000000001</v>
      </c>
      <c r="BK41" s="360">
        <v>0.23300009999999999</v>
      </c>
      <c r="BL41" s="360">
        <v>0.1873995</v>
      </c>
      <c r="BM41" s="360">
        <v>0.21170420000000001</v>
      </c>
      <c r="BN41" s="360">
        <v>0.20857690000000001</v>
      </c>
      <c r="BO41" s="360">
        <v>0.23122290000000001</v>
      </c>
      <c r="BP41" s="360">
        <v>0.24149300000000001</v>
      </c>
      <c r="BQ41" s="360">
        <v>0.2376354</v>
      </c>
      <c r="BR41" s="360">
        <v>0.2055024</v>
      </c>
      <c r="BS41" s="360">
        <v>0.17594319999999999</v>
      </c>
      <c r="BT41" s="360">
        <v>0.16242210000000001</v>
      </c>
      <c r="BU41" s="360">
        <v>0.17741480000000001</v>
      </c>
      <c r="BV41" s="360">
        <v>0.2177104</v>
      </c>
    </row>
    <row r="42" spans="1:74" s="169" customFormat="1" ht="12" customHeight="1" x14ac:dyDescent="0.2">
      <c r="A42" s="599" t="s">
        <v>36</v>
      </c>
      <c r="B42" s="604" t="s">
        <v>1289</v>
      </c>
      <c r="C42" s="272">
        <v>1.0476767999999999E-2</v>
      </c>
      <c r="D42" s="272">
        <v>1.2234806000000001E-2</v>
      </c>
      <c r="E42" s="272">
        <v>1.7079746999999999E-2</v>
      </c>
      <c r="F42" s="272">
        <v>1.8672356000000001E-2</v>
      </c>
      <c r="G42" s="272">
        <v>2.077242E-2</v>
      </c>
      <c r="H42" s="272">
        <v>2.2020478999999999E-2</v>
      </c>
      <c r="I42" s="272">
        <v>2.2303921000000001E-2</v>
      </c>
      <c r="J42" s="272">
        <v>2.3253948E-2</v>
      </c>
      <c r="K42" s="272">
        <v>2.2045939000000001E-2</v>
      </c>
      <c r="L42" s="272">
        <v>2.1264425E-2</v>
      </c>
      <c r="M42" s="272">
        <v>1.7579251000000001E-2</v>
      </c>
      <c r="N42" s="272">
        <v>1.7330897000000001E-2</v>
      </c>
      <c r="O42" s="272">
        <v>1.6507022E-2</v>
      </c>
      <c r="P42" s="272">
        <v>1.7901813999999999E-2</v>
      </c>
      <c r="Q42" s="272">
        <v>2.6135939E-2</v>
      </c>
      <c r="R42" s="272">
        <v>2.8974021999999999E-2</v>
      </c>
      <c r="S42" s="272">
        <v>3.3025326000000001E-2</v>
      </c>
      <c r="T42" s="272">
        <v>3.4805221999999997E-2</v>
      </c>
      <c r="U42" s="272">
        <v>3.4235174E-2</v>
      </c>
      <c r="V42" s="272">
        <v>3.4967084000000002E-2</v>
      </c>
      <c r="W42" s="272">
        <v>3.3125894000000003E-2</v>
      </c>
      <c r="X42" s="272">
        <v>3.080635E-2</v>
      </c>
      <c r="Y42" s="272">
        <v>2.5001701000000001E-2</v>
      </c>
      <c r="Z42" s="272">
        <v>2.1307073999999999E-2</v>
      </c>
      <c r="AA42" s="272">
        <v>2.1034077000000002E-2</v>
      </c>
      <c r="AB42" s="272">
        <v>2.5046082000000001E-2</v>
      </c>
      <c r="AC42" s="272">
        <v>3.4903721999999998E-2</v>
      </c>
      <c r="AD42" s="272">
        <v>3.9550836999999998E-2</v>
      </c>
      <c r="AE42" s="272">
        <v>4.2508391999999999E-2</v>
      </c>
      <c r="AF42" s="272">
        <v>4.3201488000000003E-2</v>
      </c>
      <c r="AG42" s="272">
        <v>4.4930915000000002E-2</v>
      </c>
      <c r="AH42" s="272">
        <v>4.5238318E-2</v>
      </c>
      <c r="AI42" s="272">
        <v>3.8950739999999998E-2</v>
      </c>
      <c r="AJ42" s="272">
        <v>3.4269845E-2</v>
      </c>
      <c r="AK42" s="272">
        <v>2.9626791E-2</v>
      </c>
      <c r="AL42" s="272">
        <v>2.7201428E-2</v>
      </c>
      <c r="AM42" s="272">
        <v>2.6945838999999999E-2</v>
      </c>
      <c r="AN42" s="272">
        <v>3.7707602999999999E-2</v>
      </c>
      <c r="AO42" s="272">
        <v>4.5164325999999998E-2</v>
      </c>
      <c r="AP42" s="272">
        <v>4.9637682000000002E-2</v>
      </c>
      <c r="AQ42" s="272">
        <v>5.8011820999999998E-2</v>
      </c>
      <c r="AR42" s="272">
        <v>5.8662573000000003E-2</v>
      </c>
      <c r="AS42" s="272">
        <v>6.4135313999999999E-2</v>
      </c>
      <c r="AT42" s="272">
        <v>6.1966769999999997E-2</v>
      </c>
      <c r="AU42" s="272">
        <v>5.6809538999999999E-2</v>
      </c>
      <c r="AV42" s="272">
        <v>4.9952521999999999E-2</v>
      </c>
      <c r="AW42" s="272">
        <v>4.1581477999999998E-2</v>
      </c>
      <c r="AX42" s="272">
        <v>3.6520693E-2</v>
      </c>
      <c r="AY42" s="272">
        <v>3.5949845000000001E-2</v>
      </c>
      <c r="AZ42" s="272">
        <v>4.1091140999999998E-2</v>
      </c>
      <c r="BA42" s="272">
        <v>6.5958721999999997E-2</v>
      </c>
      <c r="BB42" s="759">
        <v>7.1657678000000002E-2</v>
      </c>
      <c r="BC42" s="272">
        <v>8.3531929000000005E-2</v>
      </c>
      <c r="BD42" s="272">
        <v>8.8256521000000004E-2</v>
      </c>
      <c r="BE42" s="272">
        <v>8.2762872000000001E-2</v>
      </c>
      <c r="BF42" s="272">
        <v>8.0825209999999995E-2</v>
      </c>
      <c r="BG42" s="272">
        <v>7.1946599999999999E-2</v>
      </c>
      <c r="BH42" s="272">
        <v>6.2893099999999993E-2</v>
      </c>
      <c r="BI42" s="360">
        <v>4.8830400000000003E-2</v>
      </c>
      <c r="BJ42" s="360">
        <v>4.1094499999999999E-2</v>
      </c>
      <c r="BK42" s="360">
        <v>4.0879899999999997E-2</v>
      </c>
      <c r="BL42" s="360">
        <v>5.00525E-2</v>
      </c>
      <c r="BM42" s="360">
        <v>7.3781799999999995E-2</v>
      </c>
      <c r="BN42" s="360">
        <v>8.2755999999999996E-2</v>
      </c>
      <c r="BO42" s="360">
        <v>9.3357099999999998E-2</v>
      </c>
      <c r="BP42" s="360">
        <v>9.6569799999999997E-2</v>
      </c>
      <c r="BQ42" s="360">
        <v>9.5408499999999993E-2</v>
      </c>
      <c r="BR42" s="360">
        <v>9.3081800000000006E-2</v>
      </c>
      <c r="BS42" s="360">
        <v>8.3175100000000002E-2</v>
      </c>
      <c r="BT42" s="360">
        <v>7.3369000000000004E-2</v>
      </c>
      <c r="BU42" s="360">
        <v>5.7236799999999997E-2</v>
      </c>
      <c r="BV42" s="360">
        <v>4.73248E-2</v>
      </c>
    </row>
    <row r="43" spans="1:74" s="169" customFormat="1" ht="12" customHeight="1" x14ac:dyDescent="0.2">
      <c r="A43" s="557" t="s">
        <v>39</v>
      </c>
      <c r="B43" s="604" t="s">
        <v>1033</v>
      </c>
      <c r="C43" s="272">
        <v>4.1431516000000002E-2</v>
      </c>
      <c r="D43" s="272">
        <v>3.6991824E-2</v>
      </c>
      <c r="E43" s="272">
        <v>4.2159575999999997E-2</v>
      </c>
      <c r="F43" s="272">
        <v>4.0769808999999997E-2</v>
      </c>
      <c r="G43" s="272">
        <v>4.1470116000000001E-2</v>
      </c>
      <c r="H43" s="272">
        <v>4.0436619E-2</v>
      </c>
      <c r="I43" s="272">
        <v>4.1963236000000001E-2</v>
      </c>
      <c r="J43" s="272">
        <v>4.2197796000000003E-2</v>
      </c>
      <c r="K43" s="272">
        <v>3.9913839E-2</v>
      </c>
      <c r="L43" s="272">
        <v>4.1976326000000001E-2</v>
      </c>
      <c r="M43" s="272">
        <v>4.2267869E-2</v>
      </c>
      <c r="N43" s="272">
        <v>4.4857095999999999E-2</v>
      </c>
      <c r="O43" s="272">
        <v>4.4923225999999997E-2</v>
      </c>
      <c r="P43" s="272">
        <v>4.0826604000000002E-2</v>
      </c>
      <c r="Q43" s="272">
        <v>4.4531906000000003E-2</v>
      </c>
      <c r="R43" s="272">
        <v>4.3898889000000003E-2</v>
      </c>
      <c r="S43" s="272">
        <v>4.3127475999999998E-2</v>
      </c>
      <c r="T43" s="272">
        <v>4.2412339E-2</v>
      </c>
      <c r="U43" s="272">
        <v>4.4994416000000002E-2</v>
      </c>
      <c r="V43" s="272">
        <v>4.2954166000000002E-2</v>
      </c>
      <c r="W43" s="272">
        <v>4.0635078999999998E-2</v>
      </c>
      <c r="X43" s="272">
        <v>4.2466506000000001E-2</v>
      </c>
      <c r="Y43" s="272">
        <v>4.1548598999999999E-2</v>
      </c>
      <c r="Z43" s="272">
        <v>4.3557855999999999E-2</v>
      </c>
      <c r="AA43" s="272">
        <v>4.3144665999999998E-2</v>
      </c>
      <c r="AB43" s="272">
        <v>3.8435534E-2</v>
      </c>
      <c r="AC43" s="272">
        <v>4.2830515999999999E-2</v>
      </c>
      <c r="AD43" s="272">
        <v>4.1652399E-2</v>
      </c>
      <c r="AE43" s="272">
        <v>4.2338995999999997E-2</v>
      </c>
      <c r="AF43" s="272">
        <v>4.1985129000000003E-2</v>
      </c>
      <c r="AG43" s="272">
        <v>4.5608195999999997E-2</v>
      </c>
      <c r="AH43" s="272">
        <v>4.4070975999999998E-2</v>
      </c>
      <c r="AI43" s="272">
        <v>4.1866759000000003E-2</v>
      </c>
      <c r="AJ43" s="272">
        <v>4.4542845999999997E-2</v>
      </c>
      <c r="AK43" s="272">
        <v>4.5149569000000001E-2</v>
      </c>
      <c r="AL43" s="272">
        <v>4.6745026000000002E-2</v>
      </c>
      <c r="AM43" s="272">
        <v>4.4234386000000001E-2</v>
      </c>
      <c r="AN43" s="272">
        <v>4.1146864999999998E-2</v>
      </c>
      <c r="AO43" s="272">
        <v>4.4064855999999999E-2</v>
      </c>
      <c r="AP43" s="272">
        <v>4.4468090000000002E-2</v>
      </c>
      <c r="AQ43" s="272">
        <v>4.3492056000000001E-2</v>
      </c>
      <c r="AR43" s="272">
        <v>4.3326070000000001E-2</v>
      </c>
      <c r="AS43" s="272">
        <v>4.4992935999999997E-2</v>
      </c>
      <c r="AT43" s="272">
        <v>4.4590456000000001E-2</v>
      </c>
      <c r="AU43" s="272">
        <v>4.0901649999999998E-2</v>
      </c>
      <c r="AV43" s="272">
        <v>4.2518496000000003E-2</v>
      </c>
      <c r="AW43" s="272">
        <v>4.2708250000000003E-2</v>
      </c>
      <c r="AX43" s="272">
        <v>4.5418706000000003E-2</v>
      </c>
      <c r="AY43" s="272">
        <v>4.6733325999999999E-2</v>
      </c>
      <c r="AZ43" s="272">
        <v>4.1600343999999997E-2</v>
      </c>
      <c r="BA43" s="272">
        <v>4.5028326E-2</v>
      </c>
      <c r="BB43" s="759">
        <v>4.1606118999999997E-2</v>
      </c>
      <c r="BC43" s="272">
        <v>4.1199395999999999E-2</v>
      </c>
      <c r="BD43" s="272">
        <v>3.9320579000000001E-2</v>
      </c>
      <c r="BE43" s="272">
        <v>4.0351466000000002E-2</v>
      </c>
      <c r="BF43" s="272">
        <v>4.0896226000000001E-2</v>
      </c>
      <c r="BG43" s="272">
        <v>4.0958599999999998E-2</v>
      </c>
      <c r="BH43" s="272">
        <v>4.2287199999999997E-2</v>
      </c>
      <c r="BI43" s="360">
        <v>4.2740199999999999E-2</v>
      </c>
      <c r="BJ43" s="360">
        <v>4.4798499999999998E-2</v>
      </c>
      <c r="BK43" s="360">
        <v>4.3837000000000001E-2</v>
      </c>
      <c r="BL43" s="360">
        <v>3.9586000000000003E-2</v>
      </c>
      <c r="BM43" s="360">
        <v>4.3917400000000002E-2</v>
      </c>
      <c r="BN43" s="360">
        <v>4.1804599999999997E-2</v>
      </c>
      <c r="BO43" s="360">
        <v>4.3143500000000001E-2</v>
      </c>
      <c r="BP43" s="360">
        <v>4.2229500000000003E-2</v>
      </c>
      <c r="BQ43" s="360">
        <v>4.3789799999999997E-2</v>
      </c>
      <c r="BR43" s="360">
        <v>4.4007499999999998E-2</v>
      </c>
      <c r="BS43" s="360">
        <v>4.2016900000000003E-2</v>
      </c>
      <c r="BT43" s="360">
        <v>4.2947800000000001E-2</v>
      </c>
      <c r="BU43" s="360">
        <v>4.3180900000000001E-2</v>
      </c>
      <c r="BV43" s="360">
        <v>4.5252199999999999E-2</v>
      </c>
    </row>
    <row r="44" spans="1:74" s="169" customFormat="1" ht="12" customHeight="1" x14ac:dyDescent="0.2">
      <c r="A44" s="557" t="s">
        <v>38</v>
      </c>
      <c r="B44" s="604" t="s">
        <v>1284</v>
      </c>
      <c r="C44" s="272">
        <v>0.18532937899999999</v>
      </c>
      <c r="D44" s="272">
        <v>0.16658778399999999</v>
      </c>
      <c r="E44" s="272">
        <v>0.181588839</v>
      </c>
      <c r="F44" s="272">
        <v>0.17149376699999999</v>
      </c>
      <c r="G44" s="272">
        <v>0.17879098900000001</v>
      </c>
      <c r="H44" s="272">
        <v>0.17912784700000001</v>
      </c>
      <c r="I44" s="272">
        <v>0.190452069</v>
      </c>
      <c r="J44" s="272">
        <v>0.188042609</v>
      </c>
      <c r="K44" s="272">
        <v>0.17663361699999999</v>
      </c>
      <c r="L44" s="272">
        <v>0.18083106900000001</v>
      </c>
      <c r="M44" s="272">
        <v>0.18120863700000001</v>
      </c>
      <c r="N44" s="272">
        <v>0.18945687899999999</v>
      </c>
      <c r="O44" s="272">
        <v>0.190944263</v>
      </c>
      <c r="P44" s="272">
        <v>0.173552029</v>
      </c>
      <c r="Q44" s="272">
        <v>0.19023615299999999</v>
      </c>
      <c r="R44" s="272">
        <v>0.179827878</v>
      </c>
      <c r="S44" s="272">
        <v>0.182658983</v>
      </c>
      <c r="T44" s="272">
        <v>0.18724279799999999</v>
      </c>
      <c r="U44" s="272">
        <v>0.19316565299999999</v>
      </c>
      <c r="V44" s="272">
        <v>0.19442073300000001</v>
      </c>
      <c r="W44" s="272">
        <v>0.182759898</v>
      </c>
      <c r="X44" s="272">
        <v>0.18696733300000001</v>
      </c>
      <c r="Y44" s="272">
        <v>0.185561008</v>
      </c>
      <c r="Z44" s="272">
        <v>0.19456963299999999</v>
      </c>
      <c r="AA44" s="272">
        <v>0.18176957599999999</v>
      </c>
      <c r="AB44" s="272">
        <v>0.16407723599999999</v>
      </c>
      <c r="AC44" s="272">
        <v>0.172174096</v>
      </c>
      <c r="AD44" s="272">
        <v>0.167705942</v>
      </c>
      <c r="AE44" s="272">
        <v>0.17269498599999999</v>
      </c>
      <c r="AF44" s="272">
        <v>0.17055247200000001</v>
      </c>
      <c r="AG44" s="272">
        <v>0.17862124600000001</v>
      </c>
      <c r="AH44" s="272">
        <v>0.179457386</v>
      </c>
      <c r="AI44" s="272">
        <v>0.16985331200000001</v>
      </c>
      <c r="AJ44" s="272">
        <v>0.16736715599999999</v>
      </c>
      <c r="AK44" s="272">
        <v>0.16951586199999999</v>
      </c>
      <c r="AL44" s="272">
        <v>0.17702717600000001</v>
      </c>
      <c r="AM44" s="272">
        <v>0.17197817600000001</v>
      </c>
      <c r="AN44" s="272">
        <v>0.15983218799999999</v>
      </c>
      <c r="AO44" s="272">
        <v>0.163693476</v>
      </c>
      <c r="AP44" s="272">
        <v>0.153977367</v>
      </c>
      <c r="AQ44" s="272">
        <v>0.16040660600000001</v>
      </c>
      <c r="AR44" s="272">
        <v>0.162746327</v>
      </c>
      <c r="AS44" s="272">
        <v>0.16777003600000001</v>
      </c>
      <c r="AT44" s="272">
        <v>0.168039626</v>
      </c>
      <c r="AU44" s="272">
        <v>0.158732337</v>
      </c>
      <c r="AV44" s="272">
        <v>0.15782468599999999</v>
      </c>
      <c r="AW44" s="272">
        <v>0.162039557</v>
      </c>
      <c r="AX44" s="272">
        <v>0.17226582600000001</v>
      </c>
      <c r="AY44" s="272">
        <v>0.16966935499999999</v>
      </c>
      <c r="AZ44" s="272">
        <v>0.154814484</v>
      </c>
      <c r="BA44" s="272">
        <v>0.168990905</v>
      </c>
      <c r="BB44" s="759">
        <v>0.15831965100000001</v>
      </c>
      <c r="BC44" s="272">
        <v>0.16205288500000001</v>
      </c>
      <c r="BD44" s="272">
        <v>0.16355171099999999</v>
      </c>
      <c r="BE44" s="272">
        <v>0.17070463499999999</v>
      </c>
      <c r="BF44" s="272">
        <v>0.17118903499999999</v>
      </c>
      <c r="BG44" s="272">
        <v>0.16125680000000001</v>
      </c>
      <c r="BH44" s="272">
        <v>0.1631097</v>
      </c>
      <c r="BI44" s="360">
        <v>0.15889600000000001</v>
      </c>
      <c r="BJ44" s="360">
        <v>0.16608909999999999</v>
      </c>
      <c r="BK44" s="360">
        <v>0.16890450000000001</v>
      </c>
      <c r="BL44" s="360">
        <v>0.1530725</v>
      </c>
      <c r="BM44" s="360">
        <v>0.16162689999999999</v>
      </c>
      <c r="BN44" s="360">
        <v>0.1552386</v>
      </c>
      <c r="BO44" s="360">
        <v>0.15891949999999999</v>
      </c>
      <c r="BP44" s="360">
        <v>0.16023970000000001</v>
      </c>
      <c r="BQ44" s="360">
        <v>0.1691781</v>
      </c>
      <c r="BR44" s="360">
        <v>0.1684928</v>
      </c>
      <c r="BS44" s="360">
        <v>0.159415</v>
      </c>
      <c r="BT44" s="360">
        <v>0.16266330000000001</v>
      </c>
      <c r="BU44" s="360">
        <v>0.15932679999999999</v>
      </c>
      <c r="BV44" s="360">
        <v>0.1671985</v>
      </c>
    </row>
    <row r="45" spans="1:74" s="169" customFormat="1" ht="12" customHeight="1" x14ac:dyDescent="0.2">
      <c r="A45" s="599" t="s">
        <v>108</v>
      </c>
      <c r="B45" s="604" t="s">
        <v>596</v>
      </c>
      <c r="C45" s="272">
        <v>0.14053297308000001</v>
      </c>
      <c r="D45" s="272">
        <v>0.13422440012</v>
      </c>
      <c r="E45" s="272">
        <v>0.1502488428</v>
      </c>
      <c r="F45" s="272">
        <v>0.16666466598999999</v>
      </c>
      <c r="G45" s="272">
        <v>0.15484686119999999</v>
      </c>
      <c r="H45" s="272">
        <v>0.13110813981</v>
      </c>
      <c r="I45" s="272">
        <v>0.10579228285</v>
      </c>
      <c r="J45" s="272">
        <v>9.1874841439999994E-2</v>
      </c>
      <c r="K45" s="272">
        <v>0.11132317801</v>
      </c>
      <c r="L45" s="272">
        <v>0.13001226965000001</v>
      </c>
      <c r="M45" s="272">
        <v>0.15065236214</v>
      </c>
      <c r="N45" s="272">
        <v>0.13314282379</v>
      </c>
      <c r="O45" s="272">
        <v>0.17017790830000001</v>
      </c>
      <c r="P45" s="272">
        <v>0.13310724756</v>
      </c>
      <c r="Q45" s="272">
        <v>0.16853708279999999</v>
      </c>
      <c r="R45" s="272">
        <v>0.17708811935999999</v>
      </c>
      <c r="S45" s="272">
        <v>0.14826629831999999</v>
      </c>
      <c r="T45" s="272">
        <v>0.15012682914</v>
      </c>
      <c r="U45" s="272">
        <v>0.11579772179</v>
      </c>
      <c r="V45" s="272">
        <v>9.6641871288000003E-2</v>
      </c>
      <c r="W45" s="272">
        <v>0.10945832981</v>
      </c>
      <c r="X45" s="272">
        <v>0.13782138226000001</v>
      </c>
      <c r="Y45" s="272">
        <v>0.17923984169000001</v>
      </c>
      <c r="Z45" s="272">
        <v>0.13976340981999999</v>
      </c>
      <c r="AA45" s="272">
        <v>0.14114795642</v>
      </c>
      <c r="AB45" s="272">
        <v>0.13892428272999999</v>
      </c>
      <c r="AC45" s="272">
        <v>0.14251520392</v>
      </c>
      <c r="AD45" s="272">
        <v>0.1663484277</v>
      </c>
      <c r="AE45" s="272">
        <v>0.15969395133</v>
      </c>
      <c r="AF45" s="272">
        <v>0.12496374714</v>
      </c>
      <c r="AG45" s="272">
        <v>0.12734931806999999</v>
      </c>
      <c r="AH45" s="272">
        <v>0.12180090842000001</v>
      </c>
      <c r="AI45" s="272">
        <v>0.13010209361</v>
      </c>
      <c r="AJ45" s="272">
        <v>0.15249174344999999</v>
      </c>
      <c r="AK45" s="272">
        <v>0.18324081340000001</v>
      </c>
      <c r="AL45" s="272">
        <v>0.18712703825999999</v>
      </c>
      <c r="AM45" s="272">
        <v>0.17252461624000001</v>
      </c>
      <c r="AN45" s="272">
        <v>0.18809334825999999</v>
      </c>
      <c r="AO45" s="272">
        <v>0.20462187414999999</v>
      </c>
      <c r="AP45" s="272">
        <v>0.19312980761000001</v>
      </c>
      <c r="AQ45" s="272">
        <v>0.17497623230000001</v>
      </c>
      <c r="AR45" s="272">
        <v>0.15191072194999999</v>
      </c>
      <c r="AS45" s="272">
        <v>0.16380513820000001</v>
      </c>
      <c r="AT45" s="272">
        <v>0.12624958005</v>
      </c>
      <c r="AU45" s="272">
        <v>0.15297248185000001</v>
      </c>
      <c r="AV45" s="272">
        <v>0.18975632972000001</v>
      </c>
      <c r="AW45" s="272">
        <v>0.18008400709</v>
      </c>
      <c r="AX45" s="272">
        <v>0.21405239728</v>
      </c>
      <c r="AY45" s="272">
        <v>0.18948171010000001</v>
      </c>
      <c r="AZ45" s="272">
        <v>0.20198693073000001</v>
      </c>
      <c r="BA45" s="272">
        <v>0.23834193596</v>
      </c>
      <c r="BB45" s="759">
        <v>0.23653590200999999</v>
      </c>
      <c r="BC45" s="272">
        <v>0.20787815410999999</v>
      </c>
      <c r="BD45" s="272">
        <v>0.18090807741000001</v>
      </c>
      <c r="BE45" s="272">
        <v>0.14629557996000001</v>
      </c>
      <c r="BF45" s="272">
        <v>0.12193127103</v>
      </c>
      <c r="BG45" s="272">
        <v>0.14725830000000001</v>
      </c>
      <c r="BH45" s="272">
        <v>0.18813759999999999</v>
      </c>
      <c r="BI45" s="360">
        <v>0.2186794</v>
      </c>
      <c r="BJ45" s="360">
        <v>0.20029259999999999</v>
      </c>
      <c r="BK45" s="360">
        <v>0.21072949999999999</v>
      </c>
      <c r="BL45" s="360">
        <v>0.1941843</v>
      </c>
      <c r="BM45" s="360">
        <v>0.2293414</v>
      </c>
      <c r="BN45" s="360">
        <v>0.23774339999999999</v>
      </c>
      <c r="BO45" s="360">
        <v>0.2181091</v>
      </c>
      <c r="BP45" s="360">
        <v>0.19632189999999999</v>
      </c>
      <c r="BQ45" s="360">
        <v>0.1582673</v>
      </c>
      <c r="BR45" s="360">
        <v>0.1459164</v>
      </c>
      <c r="BS45" s="360">
        <v>0.15753980000000001</v>
      </c>
      <c r="BT45" s="360">
        <v>0.20232919999999999</v>
      </c>
      <c r="BU45" s="360">
        <v>0.2351288</v>
      </c>
      <c r="BV45" s="360">
        <v>0.21914610000000001</v>
      </c>
    </row>
    <row r="46" spans="1:74" ht="12" customHeight="1" x14ac:dyDescent="0.2">
      <c r="A46" s="605" t="s">
        <v>28</v>
      </c>
      <c r="B46" s="606" t="s">
        <v>982</v>
      </c>
      <c r="C46" s="273">
        <v>0.78187976704999995</v>
      </c>
      <c r="D46" s="273">
        <v>0.70020384882999998</v>
      </c>
      <c r="E46" s="273">
        <v>0.76576519648999997</v>
      </c>
      <c r="F46" s="273">
        <v>0.81535254052999995</v>
      </c>
      <c r="G46" s="273">
        <v>0.85410349935999996</v>
      </c>
      <c r="H46" s="273">
        <v>0.82280094576999996</v>
      </c>
      <c r="I46" s="273">
        <v>0.80814654871000002</v>
      </c>
      <c r="J46" s="273">
        <v>0.73875402190999995</v>
      </c>
      <c r="K46" s="273">
        <v>0.69834152568999996</v>
      </c>
      <c r="L46" s="273">
        <v>0.73830310413</v>
      </c>
      <c r="M46" s="273">
        <v>0.75137428384000005</v>
      </c>
      <c r="N46" s="273">
        <v>0.78910861675999999</v>
      </c>
      <c r="O46" s="273">
        <v>0.80829729764000002</v>
      </c>
      <c r="P46" s="273">
        <v>0.69657841301000001</v>
      </c>
      <c r="Q46" s="273">
        <v>0.84429845726999997</v>
      </c>
      <c r="R46" s="273">
        <v>0.85557564295999999</v>
      </c>
      <c r="S46" s="273">
        <v>0.85234400908999997</v>
      </c>
      <c r="T46" s="273">
        <v>0.84865033061999995</v>
      </c>
      <c r="U46" s="273">
        <v>0.81591768367999995</v>
      </c>
      <c r="V46" s="273">
        <v>0.75596235570000003</v>
      </c>
      <c r="W46" s="273">
        <v>0.70702675298999995</v>
      </c>
      <c r="X46" s="273">
        <v>0.75803519037</v>
      </c>
      <c r="Y46" s="273">
        <v>0.79874627152</v>
      </c>
      <c r="Z46" s="273">
        <v>0.81193275516999996</v>
      </c>
      <c r="AA46" s="273">
        <v>0.79213103844999999</v>
      </c>
      <c r="AB46" s="273">
        <v>0.74722094112000004</v>
      </c>
      <c r="AC46" s="273">
        <v>0.81104595405000002</v>
      </c>
      <c r="AD46" s="273">
        <v>0.81030564581999998</v>
      </c>
      <c r="AE46" s="273">
        <v>0.80647173711999998</v>
      </c>
      <c r="AF46" s="273">
        <v>0.77257483859999998</v>
      </c>
      <c r="AG46" s="273">
        <v>0.79713685538000001</v>
      </c>
      <c r="AH46" s="273">
        <v>0.77381697878</v>
      </c>
      <c r="AI46" s="273">
        <v>0.72795081207000001</v>
      </c>
      <c r="AJ46" s="273">
        <v>0.75356817566000001</v>
      </c>
      <c r="AK46" s="273">
        <v>0.80259285241</v>
      </c>
      <c r="AL46" s="273">
        <v>0.85541427550000004</v>
      </c>
      <c r="AM46" s="273">
        <v>0.84168367974000002</v>
      </c>
      <c r="AN46" s="273">
        <v>0.84180564856999995</v>
      </c>
      <c r="AO46" s="273">
        <v>0.91363275449000003</v>
      </c>
      <c r="AP46" s="273">
        <v>0.86749687461000002</v>
      </c>
      <c r="AQ46" s="273">
        <v>0.88266555834000004</v>
      </c>
      <c r="AR46" s="273">
        <v>0.83764393686000005</v>
      </c>
      <c r="AS46" s="273">
        <v>0.85569906167999998</v>
      </c>
      <c r="AT46" s="273">
        <v>0.80192308340999996</v>
      </c>
      <c r="AU46" s="273">
        <v>0.77136582301000001</v>
      </c>
      <c r="AV46" s="273">
        <v>0.81274671902999995</v>
      </c>
      <c r="AW46" s="273">
        <v>0.81379665174000004</v>
      </c>
      <c r="AX46" s="273">
        <v>0.89929039025000002</v>
      </c>
      <c r="AY46" s="273">
        <v>0.89961155162999995</v>
      </c>
      <c r="AZ46" s="273">
        <v>0.85160877099999999</v>
      </c>
      <c r="BA46" s="273">
        <v>1.0069283323</v>
      </c>
      <c r="BB46" s="763">
        <v>0.98015978075999999</v>
      </c>
      <c r="BC46" s="273">
        <v>1.0095742971999999</v>
      </c>
      <c r="BD46" s="273">
        <v>0.97148164823000005</v>
      </c>
      <c r="BE46" s="273">
        <v>0.89859428954999998</v>
      </c>
      <c r="BF46" s="273">
        <v>0.85028099999999995</v>
      </c>
      <c r="BG46" s="273">
        <v>0.80234559999999999</v>
      </c>
      <c r="BH46" s="273">
        <v>0.83621500000000004</v>
      </c>
      <c r="BI46" s="358">
        <v>0.85427690000000001</v>
      </c>
      <c r="BJ46" s="358">
        <v>0.88310319999999998</v>
      </c>
      <c r="BK46" s="358">
        <v>0.90323580000000003</v>
      </c>
      <c r="BL46" s="358">
        <v>0.81043259999999995</v>
      </c>
      <c r="BM46" s="358">
        <v>0.93309379999999997</v>
      </c>
      <c r="BN46" s="358">
        <v>0.92916750000000004</v>
      </c>
      <c r="BO46" s="358">
        <v>0.96147229999999995</v>
      </c>
      <c r="BP46" s="358">
        <v>0.9521965</v>
      </c>
      <c r="BQ46" s="358">
        <v>0.92438089999999995</v>
      </c>
      <c r="BR46" s="358">
        <v>0.8783706</v>
      </c>
      <c r="BS46" s="358">
        <v>0.83016880000000004</v>
      </c>
      <c r="BT46" s="358">
        <v>0.85973140000000003</v>
      </c>
      <c r="BU46" s="358">
        <v>0.88591830000000005</v>
      </c>
      <c r="BV46" s="358">
        <v>0.91554630000000004</v>
      </c>
    </row>
    <row r="47" spans="1:74" ht="12" customHeight="1" x14ac:dyDescent="0.2">
      <c r="A47" s="605"/>
      <c r="B47" s="607" t="s">
        <v>1018</v>
      </c>
      <c r="C47" s="608"/>
      <c r="D47" s="608"/>
      <c r="E47" s="608"/>
      <c r="F47" s="608"/>
      <c r="G47" s="608"/>
      <c r="H47" s="608"/>
      <c r="I47" s="608"/>
      <c r="J47" s="608"/>
      <c r="K47" s="608"/>
      <c r="L47" s="608"/>
      <c r="M47" s="608"/>
      <c r="N47" s="608"/>
      <c r="O47" s="608"/>
      <c r="P47" s="608"/>
      <c r="Q47" s="608"/>
      <c r="R47" s="608"/>
      <c r="S47" s="608"/>
      <c r="T47" s="608"/>
      <c r="U47" s="608"/>
      <c r="V47" s="608"/>
      <c r="W47" s="608"/>
      <c r="X47" s="608"/>
      <c r="Y47" s="608"/>
      <c r="Z47" s="608"/>
      <c r="AA47" s="608"/>
      <c r="AB47" s="608"/>
      <c r="AC47" s="608"/>
      <c r="AD47" s="608"/>
      <c r="AE47" s="608"/>
      <c r="AF47" s="608"/>
      <c r="AG47" s="608"/>
      <c r="AH47" s="608"/>
      <c r="AI47" s="608"/>
      <c r="AJ47" s="608"/>
      <c r="AK47" s="608"/>
      <c r="AL47" s="608"/>
      <c r="AM47" s="608"/>
      <c r="AN47" s="608"/>
      <c r="AO47" s="608"/>
      <c r="AP47" s="608"/>
      <c r="AQ47" s="608"/>
      <c r="AR47" s="608"/>
      <c r="AS47" s="608"/>
      <c r="AT47" s="608"/>
      <c r="AU47" s="608"/>
      <c r="AV47" s="608"/>
      <c r="AW47" s="608"/>
      <c r="AX47" s="608"/>
      <c r="AY47" s="608"/>
      <c r="AZ47" s="608"/>
      <c r="BA47" s="608"/>
      <c r="BB47" s="608"/>
      <c r="BC47" s="608"/>
      <c r="BD47" s="713"/>
      <c r="BE47" s="713"/>
      <c r="BF47" s="713"/>
      <c r="BG47" s="608"/>
      <c r="BH47" s="608"/>
      <c r="BI47" s="608"/>
      <c r="BJ47" s="608"/>
      <c r="BK47" s="608"/>
      <c r="BL47" s="608"/>
      <c r="BM47" s="608"/>
      <c r="BN47" s="608"/>
      <c r="BO47" s="608"/>
      <c r="BP47" s="608"/>
      <c r="BQ47" s="608"/>
      <c r="BR47" s="608"/>
      <c r="BS47" s="608"/>
      <c r="BT47" s="608"/>
      <c r="BU47" s="608"/>
      <c r="BV47" s="608"/>
    </row>
    <row r="48" spans="1:74" s="612" customFormat="1" ht="12" customHeight="1" x14ac:dyDescent="0.2">
      <c r="A48" s="609"/>
      <c r="B48" s="610" t="s">
        <v>0</v>
      </c>
      <c r="C48" s="611"/>
      <c r="D48" s="611"/>
      <c r="E48" s="611"/>
      <c r="F48" s="611"/>
      <c r="G48" s="611"/>
      <c r="H48" s="611"/>
      <c r="I48" s="611"/>
      <c r="J48" s="611"/>
      <c r="K48" s="611"/>
      <c r="L48" s="611"/>
      <c r="M48" s="611"/>
      <c r="N48" s="611"/>
      <c r="O48" s="611"/>
      <c r="P48" s="611"/>
      <c r="Q48" s="611"/>
      <c r="R48" s="611"/>
      <c r="S48" s="611"/>
      <c r="T48" s="611"/>
      <c r="U48" s="611"/>
      <c r="V48" s="611"/>
      <c r="W48" s="611"/>
      <c r="X48" s="611"/>
      <c r="Y48" s="611"/>
      <c r="Z48" s="611"/>
      <c r="AA48" s="611"/>
      <c r="AB48" s="611"/>
      <c r="AC48" s="611"/>
      <c r="AD48" s="611"/>
      <c r="AE48" s="611"/>
      <c r="AF48" s="611"/>
      <c r="AG48" s="611"/>
      <c r="AH48" s="611"/>
      <c r="AI48" s="611"/>
      <c r="AJ48" s="611"/>
      <c r="AK48" s="611"/>
      <c r="AL48" s="611"/>
      <c r="AM48" s="611"/>
      <c r="AN48" s="611"/>
      <c r="AO48" s="611"/>
      <c r="AP48" s="611"/>
      <c r="AQ48" s="611"/>
      <c r="AR48" s="611"/>
      <c r="AS48" s="611"/>
      <c r="AT48" s="611"/>
      <c r="AU48" s="611"/>
      <c r="AV48" s="611"/>
      <c r="AW48" s="611"/>
      <c r="AX48" s="611"/>
      <c r="AY48" s="611"/>
      <c r="AZ48" s="611"/>
      <c r="BA48" s="611"/>
      <c r="BB48" s="611"/>
      <c r="BC48" s="611"/>
      <c r="BD48" s="714"/>
      <c r="BE48" s="714"/>
      <c r="BF48" s="714"/>
      <c r="BG48" s="611"/>
      <c r="BH48" s="611"/>
      <c r="BI48" s="611"/>
      <c r="BJ48" s="611"/>
      <c r="BK48" s="611"/>
      <c r="BL48" s="611"/>
      <c r="BM48" s="611"/>
      <c r="BN48" s="611"/>
      <c r="BO48" s="611"/>
      <c r="BP48" s="611"/>
      <c r="BQ48" s="611"/>
      <c r="BR48" s="611"/>
      <c r="BS48" s="611"/>
      <c r="BT48" s="611"/>
      <c r="BU48" s="611"/>
      <c r="BV48" s="611"/>
    </row>
    <row r="49" spans="1:74" s="612" customFormat="1" ht="12" customHeight="1" x14ac:dyDescent="0.2">
      <c r="A49" s="609"/>
      <c r="B49" s="610" t="s">
        <v>1290</v>
      </c>
      <c r="C49" s="611"/>
      <c r="D49" s="611"/>
      <c r="E49" s="611"/>
      <c r="F49" s="611"/>
      <c r="G49" s="611"/>
      <c r="H49" s="611"/>
      <c r="I49" s="611"/>
      <c r="J49" s="611"/>
      <c r="K49" s="611"/>
      <c r="L49" s="611"/>
      <c r="M49" s="611"/>
      <c r="N49" s="611"/>
      <c r="O49" s="611"/>
      <c r="P49" s="611"/>
      <c r="Q49" s="611"/>
      <c r="R49" s="611"/>
      <c r="S49" s="611"/>
      <c r="T49" s="611"/>
      <c r="U49" s="611"/>
      <c r="V49" s="611"/>
      <c r="W49" s="611"/>
      <c r="X49" s="611"/>
      <c r="Y49" s="611"/>
      <c r="Z49" s="611"/>
      <c r="AA49" s="611"/>
      <c r="AB49" s="611"/>
      <c r="AC49" s="611"/>
      <c r="AD49" s="611"/>
      <c r="AE49" s="611"/>
      <c r="AF49" s="611"/>
      <c r="AG49" s="611"/>
      <c r="AH49" s="611"/>
      <c r="AI49" s="611"/>
      <c r="AJ49" s="611"/>
      <c r="AK49" s="611"/>
      <c r="AL49" s="611"/>
      <c r="AM49" s="611"/>
      <c r="AN49" s="611"/>
      <c r="AO49" s="611"/>
      <c r="AP49" s="611"/>
      <c r="AQ49" s="611"/>
      <c r="AR49" s="611"/>
      <c r="AS49" s="611"/>
      <c r="AT49" s="611"/>
      <c r="AU49" s="611"/>
      <c r="AV49" s="611"/>
      <c r="AW49" s="611"/>
      <c r="AX49" s="611"/>
      <c r="AY49" s="611"/>
      <c r="AZ49" s="611"/>
      <c r="BA49" s="611"/>
      <c r="BB49" s="611"/>
      <c r="BC49" s="611"/>
      <c r="BD49" s="714"/>
      <c r="BE49" s="714"/>
      <c r="BF49" s="714"/>
      <c r="BG49" s="611"/>
      <c r="BH49" s="611"/>
      <c r="BI49" s="611"/>
      <c r="BJ49" s="611"/>
      <c r="BK49" s="611"/>
      <c r="BL49" s="611"/>
      <c r="BM49" s="611"/>
      <c r="BN49" s="611"/>
      <c r="BO49" s="611"/>
      <c r="BP49" s="611"/>
      <c r="BQ49" s="611"/>
      <c r="BR49" s="611"/>
      <c r="BS49" s="611"/>
      <c r="BT49" s="611"/>
      <c r="BU49" s="611"/>
      <c r="BV49" s="611"/>
    </row>
    <row r="50" spans="1:74" s="612" customFormat="1" ht="12.75" x14ac:dyDescent="0.2">
      <c r="A50" s="609"/>
      <c r="B50" s="610" t="s">
        <v>1034</v>
      </c>
      <c r="C50" s="611"/>
      <c r="D50" s="611"/>
      <c r="E50" s="611"/>
      <c r="F50" s="611"/>
      <c r="G50" s="611"/>
      <c r="H50" s="611"/>
      <c r="I50" s="611"/>
      <c r="J50" s="611"/>
      <c r="K50" s="611"/>
      <c r="L50" s="611"/>
      <c r="M50" s="611"/>
      <c r="N50" s="611"/>
      <c r="O50" s="611"/>
      <c r="P50" s="611"/>
      <c r="Q50" s="611"/>
      <c r="R50" s="611"/>
      <c r="S50" s="611"/>
      <c r="T50" s="611"/>
      <c r="U50" s="611"/>
      <c r="V50" s="611"/>
      <c r="W50" s="611"/>
      <c r="X50" s="611"/>
      <c r="Y50" s="611"/>
      <c r="Z50" s="611"/>
      <c r="AA50" s="611"/>
      <c r="AB50" s="611"/>
      <c r="AC50" s="611"/>
      <c r="AD50" s="611"/>
      <c r="AE50" s="611"/>
      <c r="AF50" s="611"/>
      <c r="AG50" s="611"/>
      <c r="AH50" s="611"/>
      <c r="AI50" s="611"/>
      <c r="AJ50" s="611"/>
      <c r="AK50" s="611"/>
      <c r="AL50" s="611"/>
      <c r="AM50" s="611"/>
      <c r="AN50" s="611"/>
      <c r="AO50" s="611"/>
      <c r="AP50" s="611"/>
      <c r="AQ50" s="611"/>
      <c r="AR50" s="611"/>
      <c r="AS50" s="611"/>
      <c r="AT50" s="611"/>
      <c r="AU50" s="611"/>
      <c r="AV50" s="611"/>
      <c r="AW50" s="611"/>
      <c r="AX50" s="611"/>
      <c r="AY50" s="611"/>
      <c r="AZ50" s="611"/>
      <c r="BA50" s="611"/>
      <c r="BB50" s="611"/>
      <c r="BC50" s="611"/>
      <c r="BD50" s="714"/>
      <c r="BE50" s="714"/>
      <c r="BF50" s="714"/>
      <c r="BG50" s="611"/>
      <c r="BH50" s="611"/>
      <c r="BI50" s="611"/>
      <c r="BJ50" s="611"/>
      <c r="BK50" s="611"/>
      <c r="BL50" s="611"/>
      <c r="BM50" s="611"/>
      <c r="BN50" s="611"/>
      <c r="BO50" s="611"/>
      <c r="BP50" s="611"/>
      <c r="BQ50" s="611"/>
      <c r="BR50" s="611"/>
      <c r="BS50" s="611"/>
      <c r="BT50" s="611"/>
      <c r="BU50" s="611"/>
      <c r="BV50" s="611"/>
    </row>
    <row r="51" spans="1:74" s="612" customFormat="1" x14ac:dyDescent="0.2">
      <c r="A51" s="609"/>
      <c r="B51" s="613" t="s">
        <v>1291</v>
      </c>
      <c r="C51" s="613"/>
      <c r="D51" s="613"/>
      <c r="E51" s="613"/>
      <c r="F51" s="613"/>
      <c r="G51" s="613"/>
      <c r="H51" s="613"/>
      <c r="I51" s="613"/>
      <c r="J51" s="613"/>
      <c r="K51" s="613"/>
      <c r="L51" s="613"/>
      <c r="M51" s="613"/>
      <c r="N51" s="613"/>
      <c r="O51" s="613"/>
      <c r="P51" s="613"/>
      <c r="Q51" s="613"/>
      <c r="R51" s="613"/>
      <c r="S51" s="613"/>
      <c r="T51" s="613"/>
      <c r="U51" s="613"/>
      <c r="V51" s="613"/>
      <c r="W51" s="613"/>
      <c r="X51" s="613"/>
      <c r="Y51" s="613"/>
      <c r="Z51" s="613"/>
      <c r="AA51" s="613"/>
      <c r="AB51" s="613"/>
      <c r="AC51" s="613"/>
      <c r="AD51" s="613"/>
      <c r="AE51" s="613"/>
      <c r="AF51" s="613"/>
      <c r="AG51" s="613"/>
      <c r="AH51" s="613"/>
      <c r="AI51" s="613"/>
      <c r="AJ51" s="613"/>
      <c r="AK51" s="613"/>
      <c r="AL51" s="613"/>
      <c r="AM51" s="613"/>
      <c r="AN51" s="613"/>
      <c r="AO51" s="613"/>
      <c r="AP51" s="613"/>
      <c r="AQ51" s="613"/>
      <c r="AR51" s="613"/>
      <c r="AS51" s="613"/>
      <c r="AT51" s="613"/>
      <c r="AU51" s="613"/>
      <c r="AV51" s="613"/>
      <c r="AW51" s="613"/>
      <c r="AX51" s="613"/>
      <c r="AY51" s="613"/>
      <c r="AZ51" s="613"/>
      <c r="BA51" s="613"/>
      <c r="BB51" s="613"/>
      <c r="BC51" s="613"/>
      <c r="BD51" s="715"/>
      <c r="BE51" s="715"/>
      <c r="BF51" s="715"/>
      <c r="BG51" s="613"/>
      <c r="BH51" s="613"/>
      <c r="BI51" s="613"/>
      <c r="BJ51" s="613"/>
      <c r="BK51" s="613"/>
      <c r="BL51" s="613"/>
      <c r="BM51" s="613"/>
      <c r="BN51" s="613"/>
      <c r="BO51" s="613"/>
      <c r="BP51" s="613"/>
      <c r="BQ51" s="613"/>
      <c r="BR51" s="613"/>
      <c r="BS51" s="613"/>
      <c r="BT51" s="613"/>
      <c r="BU51" s="613"/>
      <c r="BV51" s="613"/>
    </row>
    <row r="52" spans="1:74" s="612" customFormat="1" ht="12.75" x14ac:dyDescent="0.2">
      <c r="A52" s="609"/>
      <c r="B52" s="610" t="s">
        <v>1292</v>
      </c>
      <c r="C52" s="611"/>
      <c r="D52" s="611"/>
      <c r="E52" s="611"/>
      <c r="F52" s="611"/>
      <c r="G52" s="611"/>
      <c r="H52" s="611"/>
      <c r="I52" s="611"/>
      <c r="J52" s="611"/>
      <c r="K52" s="611"/>
      <c r="L52" s="611"/>
      <c r="M52" s="611"/>
      <c r="N52" s="611"/>
      <c r="O52" s="611"/>
      <c r="P52" s="611"/>
      <c r="Q52" s="611"/>
      <c r="R52" s="611"/>
      <c r="S52" s="611"/>
      <c r="T52" s="611"/>
      <c r="U52" s="611"/>
      <c r="V52" s="611"/>
      <c r="W52" s="611"/>
      <c r="X52" s="611"/>
      <c r="Y52" s="611"/>
      <c r="Z52" s="611"/>
      <c r="AA52" s="611"/>
      <c r="AB52" s="611"/>
      <c r="AC52" s="611"/>
      <c r="AD52" s="611"/>
      <c r="AE52" s="611"/>
      <c r="AF52" s="611"/>
      <c r="AG52" s="611"/>
      <c r="AH52" s="611"/>
      <c r="AI52" s="611"/>
      <c r="AJ52" s="611"/>
      <c r="AK52" s="611"/>
      <c r="AL52" s="611"/>
      <c r="AM52" s="611"/>
      <c r="AN52" s="611"/>
      <c r="AO52" s="611"/>
      <c r="AP52" s="611"/>
      <c r="AQ52" s="611"/>
      <c r="AR52" s="611"/>
      <c r="AS52" s="611"/>
      <c r="AT52" s="611"/>
      <c r="AU52" s="611"/>
      <c r="AV52" s="611"/>
      <c r="AW52" s="611"/>
      <c r="AX52" s="611"/>
      <c r="AY52" s="611"/>
      <c r="AZ52" s="611"/>
      <c r="BA52" s="611"/>
      <c r="BB52" s="611"/>
      <c r="BC52" s="611"/>
      <c r="BD52" s="714"/>
      <c r="BE52" s="714"/>
      <c r="BF52" s="714"/>
      <c r="BG52" s="611"/>
      <c r="BH52" s="611"/>
      <c r="BI52" s="611"/>
      <c r="BJ52" s="611"/>
      <c r="BK52" s="611"/>
      <c r="BL52" s="611"/>
      <c r="BM52" s="611"/>
      <c r="BN52" s="611"/>
      <c r="BO52" s="611"/>
      <c r="BP52" s="611"/>
      <c r="BQ52" s="611"/>
      <c r="BR52" s="611"/>
      <c r="BS52" s="611"/>
      <c r="BT52" s="611"/>
      <c r="BU52" s="611"/>
      <c r="BV52" s="611"/>
    </row>
    <row r="53" spans="1:74" s="612" customFormat="1" ht="12.75" x14ac:dyDescent="0.2">
      <c r="A53" s="609"/>
      <c r="B53" s="865" t="s">
        <v>1293</v>
      </c>
      <c r="C53" s="823"/>
      <c r="D53" s="823"/>
      <c r="E53" s="823"/>
      <c r="F53" s="823"/>
      <c r="G53" s="823"/>
      <c r="H53" s="823"/>
      <c r="I53" s="823"/>
      <c r="J53" s="823"/>
      <c r="K53" s="823"/>
      <c r="L53" s="823"/>
      <c r="M53" s="823"/>
      <c r="N53" s="823"/>
      <c r="O53" s="823"/>
      <c r="P53" s="823"/>
      <c r="Q53" s="819"/>
      <c r="R53" s="611"/>
      <c r="S53" s="611"/>
      <c r="T53" s="611"/>
      <c r="U53" s="611"/>
      <c r="V53" s="611"/>
      <c r="W53" s="611"/>
      <c r="X53" s="611"/>
      <c r="Y53" s="611"/>
      <c r="Z53" s="611"/>
      <c r="AA53" s="611"/>
      <c r="AB53" s="611"/>
      <c r="AC53" s="611"/>
      <c r="AD53" s="611"/>
      <c r="AE53" s="611"/>
      <c r="AF53" s="611"/>
      <c r="AG53" s="611"/>
      <c r="AH53" s="611"/>
      <c r="AI53" s="611"/>
      <c r="AJ53" s="611"/>
      <c r="AK53" s="611"/>
      <c r="AL53" s="611"/>
      <c r="AM53" s="611"/>
      <c r="AN53" s="611"/>
      <c r="AO53" s="611"/>
      <c r="AP53" s="611"/>
      <c r="AQ53" s="611"/>
      <c r="AR53" s="611"/>
      <c r="AS53" s="611"/>
      <c r="AT53" s="611"/>
      <c r="AU53" s="611"/>
      <c r="AV53" s="611"/>
      <c r="AW53" s="611"/>
      <c r="AX53" s="611"/>
      <c r="AY53" s="611"/>
      <c r="AZ53" s="611"/>
      <c r="BA53" s="611"/>
      <c r="BB53" s="611"/>
      <c r="BC53" s="611"/>
      <c r="BD53" s="714"/>
      <c r="BE53" s="714"/>
      <c r="BF53" s="714"/>
      <c r="BG53" s="611"/>
      <c r="BH53" s="611"/>
      <c r="BI53" s="611"/>
      <c r="BJ53" s="611"/>
      <c r="BK53" s="611"/>
      <c r="BL53" s="611"/>
      <c r="BM53" s="611"/>
      <c r="BN53" s="611"/>
      <c r="BO53" s="611"/>
      <c r="BP53" s="611"/>
      <c r="BQ53" s="611"/>
      <c r="BR53" s="611"/>
      <c r="BS53" s="611"/>
      <c r="BT53" s="611"/>
      <c r="BU53" s="611"/>
      <c r="BV53" s="611"/>
    </row>
    <row r="54" spans="1:74" s="612" customFormat="1" ht="12" customHeight="1" x14ac:dyDescent="0.2">
      <c r="A54" s="609"/>
      <c r="B54" s="614" t="s">
        <v>496</v>
      </c>
      <c r="C54" s="611"/>
      <c r="D54" s="611"/>
      <c r="E54" s="611"/>
      <c r="F54" s="611"/>
      <c r="G54" s="611"/>
      <c r="H54" s="611"/>
      <c r="I54" s="611"/>
      <c r="J54" s="611"/>
      <c r="K54" s="611"/>
      <c r="L54" s="611"/>
      <c r="M54" s="611"/>
      <c r="N54" s="611"/>
      <c r="O54" s="611"/>
      <c r="P54" s="611"/>
      <c r="Q54" s="611"/>
      <c r="R54" s="611"/>
      <c r="S54" s="611"/>
      <c r="T54" s="611"/>
      <c r="U54" s="611"/>
      <c r="V54" s="611"/>
      <c r="W54" s="611"/>
      <c r="X54" s="611"/>
      <c r="Y54" s="611"/>
      <c r="Z54" s="611"/>
      <c r="AA54" s="611"/>
      <c r="AB54" s="611"/>
      <c r="AC54" s="611"/>
      <c r="AD54" s="611"/>
      <c r="AE54" s="611"/>
      <c r="AF54" s="611"/>
      <c r="AG54" s="611"/>
      <c r="AH54" s="611"/>
      <c r="AI54" s="611"/>
      <c r="AJ54" s="611"/>
      <c r="AK54" s="611"/>
      <c r="AL54" s="611"/>
      <c r="AM54" s="611"/>
      <c r="AN54" s="611"/>
      <c r="AO54" s="611"/>
      <c r="AP54" s="611"/>
      <c r="AQ54" s="611"/>
      <c r="AR54" s="611"/>
      <c r="AS54" s="611"/>
      <c r="AT54" s="611"/>
      <c r="AU54" s="611"/>
      <c r="AV54" s="611"/>
      <c r="AW54" s="611"/>
      <c r="AX54" s="611"/>
      <c r="AY54" s="611"/>
      <c r="AZ54" s="611"/>
      <c r="BA54" s="611"/>
      <c r="BB54" s="611"/>
      <c r="BC54" s="611"/>
      <c r="BD54" s="714"/>
      <c r="BE54" s="714"/>
      <c r="BF54" s="714"/>
      <c r="BG54" s="611"/>
      <c r="BH54" s="611"/>
      <c r="BI54" s="611"/>
      <c r="BJ54" s="611"/>
      <c r="BK54" s="611"/>
      <c r="BL54" s="611"/>
      <c r="BM54" s="611"/>
      <c r="BN54" s="611"/>
      <c r="BO54" s="611"/>
      <c r="BP54" s="611"/>
      <c r="BQ54" s="611"/>
      <c r="BR54" s="611"/>
      <c r="BS54" s="611"/>
      <c r="BT54" s="611"/>
      <c r="BU54" s="611"/>
      <c r="BV54" s="611"/>
    </row>
    <row r="55" spans="1:74" s="612" customFormat="1" ht="22.35" customHeight="1" x14ac:dyDescent="0.2">
      <c r="A55" s="609"/>
      <c r="B55" s="615" t="s">
        <v>497</v>
      </c>
      <c r="C55" s="611"/>
      <c r="D55" s="611"/>
      <c r="E55" s="611"/>
      <c r="F55" s="611"/>
      <c r="G55" s="611"/>
      <c r="H55" s="611"/>
      <c r="I55" s="611"/>
      <c r="J55" s="611"/>
      <c r="K55" s="611"/>
      <c r="L55" s="611"/>
      <c r="M55" s="611"/>
      <c r="N55" s="611"/>
      <c r="O55" s="611"/>
      <c r="P55" s="611"/>
      <c r="Q55" s="611"/>
      <c r="R55" s="611"/>
      <c r="S55" s="611"/>
      <c r="T55" s="611"/>
      <c r="U55" s="611"/>
      <c r="V55" s="611"/>
      <c r="W55" s="611"/>
      <c r="X55" s="611"/>
      <c r="Y55" s="611"/>
      <c r="Z55" s="611"/>
      <c r="AA55" s="611"/>
      <c r="AB55" s="611"/>
      <c r="AC55" s="611"/>
      <c r="AD55" s="611"/>
      <c r="AE55" s="611"/>
      <c r="AF55" s="611"/>
      <c r="AG55" s="611"/>
      <c r="AH55" s="611"/>
      <c r="AI55" s="611"/>
      <c r="AJ55" s="611"/>
      <c r="AK55" s="611"/>
      <c r="AL55" s="611"/>
      <c r="AM55" s="611"/>
      <c r="AN55" s="611"/>
      <c r="AO55" s="611"/>
      <c r="AP55" s="611"/>
      <c r="AQ55" s="611"/>
      <c r="AR55" s="611"/>
      <c r="AS55" s="611"/>
      <c r="AT55" s="611"/>
      <c r="AU55" s="611"/>
      <c r="AV55" s="611"/>
      <c r="AW55" s="611"/>
      <c r="AX55" s="611"/>
      <c r="AY55" s="611"/>
      <c r="AZ55" s="611"/>
      <c r="BA55" s="611"/>
      <c r="BB55" s="611"/>
      <c r="BC55" s="611"/>
      <c r="BD55" s="714"/>
      <c r="BE55" s="714"/>
      <c r="BF55" s="714"/>
      <c r="BG55" s="611"/>
      <c r="BH55" s="611"/>
      <c r="BI55" s="611"/>
      <c r="BJ55" s="611"/>
      <c r="BK55" s="611"/>
      <c r="BL55" s="611"/>
      <c r="BM55" s="611"/>
      <c r="BN55" s="611"/>
      <c r="BO55" s="611"/>
      <c r="BP55" s="611"/>
      <c r="BQ55" s="611"/>
      <c r="BR55" s="611"/>
      <c r="BS55" s="611"/>
      <c r="BT55" s="611"/>
      <c r="BU55" s="611"/>
      <c r="BV55" s="611"/>
    </row>
    <row r="56" spans="1:74" s="612" customFormat="1" ht="12" customHeight="1" x14ac:dyDescent="0.2">
      <c r="A56" s="609"/>
      <c r="B56" s="616" t="s">
        <v>1047</v>
      </c>
      <c r="C56" s="617"/>
      <c r="D56" s="617"/>
      <c r="E56" s="617"/>
      <c r="F56" s="617"/>
      <c r="G56" s="617"/>
      <c r="H56" s="617"/>
      <c r="I56" s="617"/>
      <c r="J56" s="617"/>
      <c r="K56" s="617"/>
      <c r="L56" s="617"/>
      <c r="M56" s="617"/>
      <c r="N56" s="617"/>
      <c r="O56" s="617"/>
      <c r="P56" s="617"/>
      <c r="Q56" s="617"/>
      <c r="R56" s="617"/>
      <c r="S56" s="617"/>
      <c r="T56" s="617"/>
      <c r="U56" s="617"/>
      <c r="V56" s="617"/>
      <c r="W56" s="617"/>
      <c r="X56" s="617"/>
      <c r="Y56" s="617"/>
      <c r="Z56" s="617"/>
      <c r="AA56" s="617"/>
      <c r="AB56" s="617"/>
      <c r="AC56" s="617"/>
      <c r="AD56" s="617"/>
      <c r="AE56" s="617"/>
      <c r="AF56" s="617"/>
      <c r="AG56" s="617"/>
      <c r="AH56" s="617"/>
      <c r="AI56" s="617"/>
      <c r="AJ56" s="617"/>
      <c r="AK56" s="617"/>
      <c r="AL56" s="617"/>
      <c r="AM56" s="617"/>
      <c r="AN56" s="617"/>
      <c r="AO56" s="617"/>
      <c r="AP56" s="617"/>
      <c r="AQ56" s="617"/>
      <c r="AR56" s="617"/>
      <c r="AS56" s="617"/>
      <c r="AT56" s="617"/>
      <c r="AU56" s="617"/>
      <c r="AV56" s="617"/>
      <c r="AW56" s="617"/>
      <c r="AX56" s="617"/>
      <c r="AY56" s="617"/>
      <c r="AZ56" s="617"/>
      <c r="BA56" s="617"/>
      <c r="BB56" s="617"/>
      <c r="BC56" s="617"/>
      <c r="BD56" s="716"/>
      <c r="BE56" s="716"/>
      <c r="BF56" s="716"/>
      <c r="BG56" s="617"/>
      <c r="BH56" s="617"/>
      <c r="BI56" s="617"/>
      <c r="BJ56" s="617"/>
      <c r="BK56" s="617"/>
      <c r="BL56" s="617"/>
      <c r="BM56" s="617"/>
      <c r="BN56" s="617"/>
      <c r="BO56" s="617"/>
      <c r="BP56" s="617"/>
      <c r="BQ56" s="617"/>
      <c r="BR56" s="617"/>
      <c r="BS56" s="617"/>
      <c r="BT56" s="617"/>
      <c r="BU56" s="617"/>
      <c r="BV56" s="617"/>
    </row>
    <row r="57" spans="1:74" s="612" customFormat="1" ht="12" customHeight="1" x14ac:dyDescent="0.2">
      <c r="A57" s="609"/>
      <c r="B57" s="831" t="s">
        <v>1156</v>
      </c>
      <c r="C57" s="819"/>
      <c r="D57" s="819"/>
      <c r="E57" s="819"/>
      <c r="F57" s="819"/>
      <c r="G57" s="819"/>
      <c r="H57" s="819"/>
      <c r="I57" s="819"/>
      <c r="J57" s="819"/>
      <c r="K57" s="819"/>
      <c r="L57" s="819"/>
      <c r="M57" s="819"/>
      <c r="N57" s="819"/>
      <c r="O57" s="819"/>
      <c r="P57" s="819"/>
      <c r="Q57" s="819"/>
      <c r="R57" s="618"/>
      <c r="S57" s="618"/>
      <c r="T57" s="618"/>
      <c r="U57" s="618"/>
      <c r="V57" s="618"/>
      <c r="W57" s="618"/>
      <c r="X57" s="618"/>
      <c r="Y57" s="618"/>
      <c r="Z57" s="618"/>
      <c r="AA57" s="618"/>
      <c r="AB57" s="618"/>
      <c r="AC57" s="618"/>
      <c r="AD57" s="618"/>
      <c r="AE57" s="618"/>
      <c r="AF57" s="618"/>
      <c r="AG57" s="618"/>
      <c r="AH57" s="618"/>
      <c r="AI57" s="618"/>
      <c r="AJ57" s="618"/>
      <c r="AK57" s="618"/>
      <c r="AL57" s="618"/>
      <c r="AM57" s="618"/>
      <c r="AN57" s="618"/>
      <c r="AO57" s="618"/>
      <c r="AP57" s="618"/>
      <c r="AQ57" s="618"/>
      <c r="AR57" s="618"/>
      <c r="AS57" s="618"/>
      <c r="AT57" s="618"/>
      <c r="AU57" s="618"/>
      <c r="AV57" s="618"/>
      <c r="AW57" s="618"/>
      <c r="AX57" s="618"/>
      <c r="AY57" s="618"/>
      <c r="AZ57" s="618"/>
      <c r="BA57" s="618"/>
      <c r="BB57" s="618"/>
      <c r="BC57" s="618"/>
      <c r="BD57" s="716"/>
      <c r="BE57" s="716"/>
      <c r="BF57" s="716"/>
      <c r="BG57" s="618"/>
      <c r="BH57" s="618"/>
      <c r="BI57" s="618"/>
      <c r="BJ57" s="618"/>
      <c r="BK57" s="618"/>
      <c r="BL57" s="618"/>
      <c r="BM57" s="618"/>
      <c r="BN57" s="618"/>
      <c r="BO57" s="618"/>
      <c r="BP57" s="618"/>
      <c r="BQ57" s="618"/>
      <c r="BR57" s="618"/>
      <c r="BS57" s="618"/>
      <c r="BT57" s="618"/>
      <c r="BU57" s="618"/>
      <c r="BV57" s="618"/>
    </row>
  </sheetData>
  <mergeCells count="9">
    <mergeCell ref="B57:Q57"/>
    <mergeCell ref="BK3:BV3"/>
    <mergeCell ref="A1:A2"/>
    <mergeCell ref="C3:N3"/>
    <mergeCell ref="O3:Z3"/>
    <mergeCell ref="AA3:AL3"/>
    <mergeCell ref="AM3:AX3"/>
    <mergeCell ref="AY3:BJ3"/>
    <mergeCell ref="B53:Q53"/>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4"/>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H5" sqref="BH5:BH45"/>
    </sheetView>
  </sheetViews>
  <sheetFormatPr defaultColWidth="9.140625" defaultRowHeight="12" customHeight="1" x14ac:dyDescent="0.25"/>
  <cols>
    <col min="1" max="1" width="12.42578125" style="767" customWidth="1"/>
    <col min="2" max="2" width="26" style="767" customWidth="1"/>
    <col min="3" max="55" width="6.5703125" style="767" customWidth="1"/>
    <col min="56" max="58" width="6.5703125" style="785" customWidth="1"/>
    <col min="59" max="74" width="6.5703125" style="767" customWidth="1"/>
    <col min="75" max="16384" width="9.140625" style="767"/>
  </cols>
  <sheetData>
    <row r="1" spans="1:74" ht="12.75" customHeight="1" x14ac:dyDescent="0.25">
      <c r="A1" s="866" t="s">
        <v>997</v>
      </c>
      <c r="B1" s="770" t="s">
        <v>1294</v>
      </c>
      <c r="C1" s="768"/>
      <c r="D1" s="768"/>
      <c r="E1" s="768"/>
      <c r="F1" s="768"/>
      <c r="G1" s="768"/>
      <c r="H1" s="768"/>
      <c r="I1" s="768"/>
      <c r="J1" s="768"/>
      <c r="K1" s="768"/>
      <c r="L1" s="768"/>
      <c r="M1" s="768"/>
      <c r="N1" s="768"/>
      <c r="O1" s="768"/>
      <c r="P1" s="768"/>
      <c r="Q1" s="768"/>
    </row>
    <row r="2" spans="1:74" ht="12.75" customHeight="1" x14ac:dyDescent="0.25">
      <c r="A2" s="866"/>
      <c r="B2" s="769" t="str">
        <f>"U.S. Energy Information Administration  |  Short-Term Energy Outlook - "&amp;Dates!$D$1</f>
        <v>U.S. Energy Information Administration  |  Short-Term Energy Outlook - November 2017</v>
      </c>
      <c r="C2" s="768"/>
      <c r="D2" s="768"/>
      <c r="E2" s="768"/>
      <c r="F2" s="768"/>
      <c r="G2" s="768"/>
      <c r="H2" s="768"/>
      <c r="I2" s="768"/>
      <c r="J2" s="768"/>
      <c r="K2" s="768"/>
      <c r="L2" s="768"/>
      <c r="M2" s="768"/>
      <c r="N2" s="768"/>
      <c r="O2" s="768"/>
      <c r="P2" s="768"/>
      <c r="Q2" s="768"/>
    </row>
    <row r="3" spans="1:74" ht="12.75" customHeight="1" x14ac:dyDescent="0.25">
      <c r="A3" s="773"/>
      <c r="B3" s="774"/>
      <c r="C3" s="867">
        <f>Dates!D3</f>
        <v>2013</v>
      </c>
      <c r="D3" s="868"/>
      <c r="E3" s="868"/>
      <c r="F3" s="868"/>
      <c r="G3" s="868"/>
      <c r="H3" s="868"/>
      <c r="I3" s="868"/>
      <c r="J3" s="868"/>
      <c r="K3" s="868"/>
      <c r="L3" s="868"/>
      <c r="M3" s="868"/>
      <c r="N3" s="869"/>
      <c r="O3" s="867">
        <f>C3+1</f>
        <v>2014</v>
      </c>
      <c r="P3" s="868"/>
      <c r="Q3" s="868"/>
      <c r="R3" s="868"/>
      <c r="S3" s="868"/>
      <c r="T3" s="868"/>
      <c r="U3" s="868"/>
      <c r="V3" s="868"/>
      <c r="W3" s="868"/>
      <c r="X3" s="868"/>
      <c r="Y3" s="868"/>
      <c r="Z3" s="869"/>
      <c r="AA3" s="867">
        <f>O3+1</f>
        <v>2015</v>
      </c>
      <c r="AB3" s="868"/>
      <c r="AC3" s="868"/>
      <c r="AD3" s="868"/>
      <c r="AE3" s="868"/>
      <c r="AF3" s="868"/>
      <c r="AG3" s="868"/>
      <c r="AH3" s="868"/>
      <c r="AI3" s="868"/>
      <c r="AJ3" s="868"/>
      <c r="AK3" s="868"/>
      <c r="AL3" s="869"/>
      <c r="AM3" s="867">
        <f>AA3+1</f>
        <v>2016</v>
      </c>
      <c r="AN3" s="868"/>
      <c r="AO3" s="868"/>
      <c r="AP3" s="868"/>
      <c r="AQ3" s="868"/>
      <c r="AR3" s="868"/>
      <c r="AS3" s="868"/>
      <c r="AT3" s="868"/>
      <c r="AU3" s="868"/>
      <c r="AV3" s="868"/>
      <c r="AW3" s="868"/>
      <c r="AX3" s="869"/>
      <c r="AY3" s="867">
        <f>AM3+1</f>
        <v>2017</v>
      </c>
      <c r="AZ3" s="868"/>
      <c r="BA3" s="868"/>
      <c r="BB3" s="868"/>
      <c r="BC3" s="868"/>
      <c r="BD3" s="868"/>
      <c r="BE3" s="868"/>
      <c r="BF3" s="868"/>
      <c r="BG3" s="868"/>
      <c r="BH3" s="868"/>
      <c r="BI3" s="868"/>
      <c r="BJ3" s="869"/>
      <c r="BK3" s="867">
        <f>AY3+1</f>
        <v>2018</v>
      </c>
      <c r="BL3" s="868"/>
      <c r="BM3" s="868"/>
      <c r="BN3" s="868"/>
      <c r="BO3" s="868"/>
      <c r="BP3" s="868"/>
      <c r="BQ3" s="868"/>
      <c r="BR3" s="868"/>
      <c r="BS3" s="868"/>
      <c r="BT3" s="868"/>
      <c r="BU3" s="868"/>
      <c r="BV3" s="869"/>
    </row>
    <row r="4" spans="1:74" ht="12.75" customHeight="1" x14ac:dyDescent="0.25">
      <c r="A4" s="773"/>
      <c r="B4" s="775"/>
      <c r="C4" s="776" t="s">
        <v>608</v>
      </c>
      <c r="D4" s="776" t="s">
        <v>609</v>
      </c>
      <c r="E4" s="776" t="s">
        <v>610</v>
      </c>
      <c r="F4" s="776" t="s">
        <v>611</v>
      </c>
      <c r="G4" s="776" t="s">
        <v>612</v>
      </c>
      <c r="H4" s="776" t="s">
        <v>613</v>
      </c>
      <c r="I4" s="776" t="s">
        <v>614</v>
      </c>
      <c r="J4" s="776" t="s">
        <v>615</v>
      </c>
      <c r="K4" s="776" t="s">
        <v>616</v>
      </c>
      <c r="L4" s="776" t="s">
        <v>617</v>
      </c>
      <c r="M4" s="776" t="s">
        <v>618</v>
      </c>
      <c r="N4" s="776" t="s">
        <v>619</v>
      </c>
      <c r="O4" s="776" t="s">
        <v>608</v>
      </c>
      <c r="P4" s="776" t="s">
        <v>609</v>
      </c>
      <c r="Q4" s="776" t="s">
        <v>610</v>
      </c>
      <c r="R4" s="776" t="s">
        <v>611</v>
      </c>
      <c r="S4" s="776" t="s">
        <v>612</v>
      </c>
      <c r="T4" s="776" t="s">
        <v>613</v>
      </c>
      <c r="U4" s="776" t="s">
        <v>614</v>
      </c>
      <c r="V4" s="776" t="s">
        <v>615</v>
      </c>
      <c r="W4" s="776" t="s">
        <v>616</v>
      </c>
      <c r="X4" s="776" t="s">
        <v>617</v>
      </c>
      <c r="Y4" s="776" t="s">
        <v>618</v>
      </c>
      <c r="Z4" s="776" t="s">
        <v>619</v>
      </c>
      <c r="AA4" s="776" t="s">
        <v>608</v>
      </c>
      <c r="AB4" s="776" t="s">
        <v>609</v>
      </c>
      <c r="AC4" s="776" t="s">
        <v>610</v>
      </c>
      <c r="AD4" s="776" t="s">
        <v>611</v>
      </c>
      <c r="AE4" s="776" t="s">
        <v>612</v>
      </c>
      <c r="AF4" s="776" t="s">
        <v>613</v>
      </c>
      <c r="AG4" s="776" t="s">
        <v>614</v>
      </c>
      <c r="AH4" s="776" t="s">
        <v>615</v>
      </c>
      <c r="AI4" s="776" t="s">
        <v>616</v>
      </c>
      <c r="AJ4" s="776" t="s">
        <v>617</v>
      </c>
      <c r="AK4" s="776" t="s">
        <v>618</v>
      </c>
      <c r="AL4" s="776" t="s">
        <v>619</v>
      </c>
      <c r="AM4" s="776" t="s">
        <v>608</v>
      </c>
      <c r="AN4" s="776" t="s">
        <v>609</v>
      </c>
      <c r="AO4" s="776" t="s">
        <v>610</v>
      </c>
      <c r="AP4" s="776" t="s">
        <v>611</v>
      </c>
      <c r="AQ4" s="776" t="s">
        <v>612</v>
      </c>
      <c r="AR4" s="776" t="s">
        <v>613</v>
      </c>
      <c r="AS4" s="776" t="s">
        <v>614</v>
      </c>
      <c r="AT4" s="776" t="s">
        <v>615</v>
      </c>
      <c r="AU4" s="776" t="s">
        <v>616</v>
      </c>
      <c r="AV4" s="776" t="s">
        <v>617</v>
      </c>
      <c r="AW4" s="776" t="s">
        <v>618</v>
      </c>
      <c r="AX4" s="776" t="s">
        <v>619</v>
      </c>
      <c r="AY4" s="776" t="s">
        <v>608</v>
      </c>
      <c r="AZ4" s="776" t="s">
        <v>609</v>
      </c>
      <c r="BA4" s="776" t="s">
        <v>610</v>
      </c>
      <c r="BB4" s="776" t="s">
        <v>611</v>
      </c>
      <c r="BC4" s="776" t="s">
        <v>612</v>
      </c>
      <c r="BD4" s="776" t="s">
        <v>613</v>
      </c>
      <c r="BE4" s="776" t="s">
        <v>614</v>
      </c>
      <c r="BF4" s="776" t="s">
        <v>615</v>
      </c>
      <c r="BG4" s="776" t="s">
        <v>616</v>
      </c>
      <c r="BH4" s="776" t="s">
        <v>617</v>
      </c>
      <c r="BI4" s="776" t="s">
        <v>618</v>
      </c>
      <c r="BJ4" s="776" t="s">
        <v>619</v>
      </c>
      <c r="BK4" s="776" t="s">
        <v>608</v>
      </c>
      <c r="BL4" s="776" t="s">
        <v>609</v>
      </c>
      <c r="BM4" s="776" t="s">
        <v>610</v>
      </c>
      <c r="BN4" s="776" t="s">
        <v>611</v>
      </c>
      <c r="BO4" s="776" t="s">
        <v>612</v>
      </c>
      <c r="BP4" s="776" t="s">
        <v>613</v>
      </c>
      <c r="BQ4" s="776" t="s">
        <v>614</v>
      </c>
      <c r="BR4" s="776" t="s">
        <v>615</v>
      </c>
      <c r="BS4" s="776" t="s">
        <v>616</v>
      </c>
      <c r="BT4" s="776" t="s">
        <v>617</v>
      </c>
      <c r="BU4" s="776" t="s">
        <v>618</v>
      </c>
      <c r="BV4" s="776" t="s">
        <v>619</v>
      </c>
    </row>
    <row r="5" spans="1:74" ht="12" customHeight="1" x14ac:dyDescent="0.25">
      <c r="A5" s="773"/>
      <c r="B5" s="772" t="s">
        <v>1302</v>
      </c>
      <c r="C5" s="768"/>
      <c r="D5" s="768"/>
      <c r="E5" s="768"/>
      <c r="F5" s="768"/>
      <c r="G5" s="768"/>
      <c r="H5" s="768"/>
      <c r="I5" s="768"/>
      <c r="J5" s="768"/>
      <c r="K5" s="768"/>
      <c r="L5" s="768"/>
      <c r="M5" s="768"/>
      <c r="N5" s="768"/>
      <c r="O5" s="768"/>
      <c r="P5" s="768"/>
      <c r="Q5" s="768"/>
      <c r="BG5" s="785"/>
      <c r="BH5" s="785"/>
    </row>
    <row r="6" spans="1:74" ht="12" customHeight="1" x14ac:dyDescent="0.25">
      <c r="A6" s="773"/>
      <c r="B6" s="772" t="s">
        <v>1303</v>
      </c>
      <c r="C6" s="768"/>
      <c r="D6" s="768"/>
      <c r="E6" s="768"/>
      <c r="F6" s="768"/>
      <c r="G6" s="768"/>
      <c r="H6" s="768"/>
      <c r="I6" s="768"/>
      <c r="J6" s="768"/>
      <c r="K6" s="768"/>
      <c r="L6" s="768"/>
      <c r="M6" s="768"/>
      <c r="N6" s="768"/>
      <c r="O6" s="768"/>
      <c r="P6" s="768"/>
      <c r="Q6" s="768"/>
      <c r="BG6" s="785"/>
      <c r="BH6" s="785"/>
    </row>
    <row r="7" spans="1:74" ht="12" customHeight="1" x14ac:dyDescent="0.25">
      <c r="A7" s="773" t="s">
        <v>1295</v>
      </c>
      <c r="B7" s="771" t="s">
        <v>1304</v>
      </c>
      <c r="C7" s="783">
        <v>6869.6</v>
      </c>
      <c r="D7" s="783">
        <v>6877.6</v>
      </c>
      <c r="E7" s="783">
        <v>6888.9</v>
      </c>
      <c r="F7" s="783">
        <v>6941.4</v>
      </c>
      <c r="G7" s="783">
        <v>6953.6</v>
      </c>
      <c r="H7" s="783">
        <v>6959.8</v>
      </c>
      <c r="I7" s="783">
        <v>6965.3</v>
      </c>
      <c r="J7" s="783">
        <v>6969.2</v>
      </c>
      <c r="K7" s="783">
        <v>6969.5</v>
      </c>
      <c r="L7" s="783">
        <v>6978.2</v>
      </c>
      <c r="M7" s="783">
        <v>7185.4</v>
      </c>
      <c r="N7" s="783">
        <v>7337.6</v>
      </c>
      <c r="O7" s="783">
        <v>7340.3</v>
      </c>
      <c r="P7" s="783">
        <v>7345.7</v>
      </c>
      <c r="Q7" s="783">
        <v>7354</v>
      </c>
      <c r="R7" s="783">
        <v>7363.9</v>
      </c>
      <c r="S7" s="783">
        <v>7364.7</v>
      </c>
      <c r="T7" s="783">
        <v>7367.6</v>
      </c>
      <c r="U7" s="783">
        <v>7374.6</v>
      </c>
      <c r="V7" s="783">
        <v>7399.8</v>
      </c>
      <c r="W7" s="783">
        <v>7399.8</v>
      </c>
      <c r="X7" s="783">
        <v>7442.2</v>
      </c>
      <c r="Y7" s="783">
        <v>7447.9</v>
      </c>
      <c r="Z7" s="783">
        <v>7447.9</v>
      </c>
      <c r="AA7" s="783">
        <v>7450.3</v>
      </c>
      <c r="AB7" s="783">
        <v>7456.7</v>
      </c>
      <c r="AC7" s="783">
        <v>7460.9</v>
      </c>
      <c r="AD7" s="783">
        <v>7458.8</v>
      </c>
      <c r="AE7" s="783">
        <v>7458.8</v>
      </c>
      <c r="AF7" s="783">
        <v>7458.8</v>
      </c>
      <c r="AG7" s="783">
        <v>7483.8</v>
      </c>
      <c r="AH7" s="783">
        <v>7483.8</v>
      </c>
      <c r="AI7" s="783">
        <v>7442.6</v>
      </c>
      <c r="AJ7" s="783">
        <v>7442.6</v>
      </c>
      <c r="AK7" s="783">
        <v>7389.7</v>
      </c>
      <c r="AL7" s="783">
        <v>7381.7</v>
      </c>
      <c r="AM7" s="783">
        <v>7423.1</v>
      </c>
      <c r="AN7" s="783">
        <v>7423.1</v>
      </c>
      <c r="AO7" s="783">
        <v>7424.6</v>
      </c>
      <c r="AP7" s="783">
        <v>7448.4</v>
      </c>
      <c r="AQ7" s="783">
        <v>7446.4</v>
      </c>
      <c r="AR7" s="783">
        <v>7448</v>
      </c>
      <c r="AS7" s="783">
        <v>7449.6</v>
      </c>
      <c r="AT7" s="783">
        <v>7430.7</v>
      </c>
      <c r="AU7" s="783">
        <v>7424.2</v>
      </c>
      <c r="AV7" s="783">
        <v>7435.6</v>
      </c>
      <c r="AW7" s="783">
        <v>7455</v>
      </c>
      <c r="AX7" s="783">
        <v>7455</v>
      </c>
      <c r="AY7" s="783">
        <v>7291.7</v>
      </c>
      <c r="AZ7" s="783">
        <v>7290.1</v>
      </c>
      <c r="BA7" s="783">
        <v>7298.5</v>
      </c>
      <c r="BB7" s="783">
        <v>7320.5</v>
      </c>
      <c r="BC7" s="783">
        <v>7322.9</v>
      </c>
      <c r="BD7" s="783">
        <v>7337.4</v>
      </c>
      <c r="BE7" s="783">
        <v>7390.6</v>
      </c>
      <c r="BF7" s="783">
        <v>7390.6</v>
      </c>
      <c r="BG7" s="783">
        <v>7390.6</v>
      </c>
      <c r="BH7" s="783">
        <v>7390.6</v>
      </c>
      <c r="BI7" s="787">
        <v>7389.2</v>
      </c>
      <c r="BJ7" s="787">
        <v>7389.9</v>
      </c>
      <c r="BK7" s="787">
        <v>7389.9</v>
      </c>
      <c r="BL7" s="787">
        <v>7389.9</v>
      </c>
      <c r="BM7" s="787">
        <v>7444.1</v>
      </c>
      <c r="BN7" s="787">
        <v>7444.1</v>
      </c>
      <c r="BO7" s="787">
        <v>7444.1</v>
      </c>
      <c r="BP7" s="787">
        <v>7537.6</v>
      </c>
      <c r="BQ7" s="787">
        <v>7537.6</v>
      </c>
      <c r="BR7" s="787">
        <v>7537.6</v>
      </c>
      <c r="BS7" s="787">
        <v>7537.6</v>
      </c>
      <c r="BT7" s="787">
        <v>7537.6</v>
      </c>
      <c r="BU7" s="787">
        <v>7537.6</v>
      </c>
      <c r="BV7" s="787">
        <v>7572.3</v>
      </c>
    </row>
    <row r="8" spans="1:74" ht="12" customHeight="1" x14ac:dyDescent="0.25">
      <c r="A8" s="773" t="s">
        <v>1296</v>
      </c>
      <c r="B8" s="771" t="s">
        <v>1305</v>
      </c>
      <c r="C8" s="783">
        <v>4012.5</v>
      </c>
      <c r="D8" s="783">
        <v>4020.5</v>
      </c>
      <c r="E8" s="783">
        <v>4031.8</v>
      </c>
      <c r="F8" s="783">
        <v>4029.8</v>
      </c>
      <c r="G8" s="783">
        <v>4042</v>
      </c>
      <c r="H8" s="783">
        <v>4048.2</v>
      </c>
      <c r="I8" s="783">
        <v>4053.7</v>
      </c>
      <c r="J8" s="783">
        <v>4057.6</v>
      </c>
      <c r="K8" s="783">
        <v>4069.9</v>
      </c>
      <c r="L8" s="783">
        <v>4078.6</v>
      </c>
      <c r="M8" s="783">
        <v>4084.2</v>
      </c>
      <c r="N8" s="783">
        <v>4102.1000000000004</v>
      </c>
      <c r="O8" s="783">
        <v>4108.5</v>
      </c>
      <c r="P8" s="783">
        <v>4113.8999999999996</v>
      </c>
      <c r="Q8" s="783">
        <v>4122.2</v>
      </c>
      <c r="R8" s="783">
        <v>4132.1000000000004</v>
      </c>
      <c r="S8" s="783">
        <v>4132.8999999999996</v>
      </c>
      <c r="T8" s="783">
        <v>4135.8</v>
      </c>
      <c r="U8" s="783">
        <v>4142.8</v>
      </c>
      <c r="V8" s="783">
        <v>4168</v>
      </c>
      <c r="W8" s="783">
        <v>4168</v>
      </c>
      <c r="X8" s="783">
        <v>4163.8999999999996</v>
      </c>
      <c r="Y8" s="783">
        <v>4169.6000000000004</v>
      </c>
      <c r="Z8" s="783">
        <v>4169.6000000000004</v>
      </c>
      <c r="AA8" s="783">
        <v>4172</v>
      </c>
      <c r="AB8" s="783">
        <v>4178.3999999999996</v>
      </c>
      <c r="AC8" s="783">
        <v>4182.6000000000004</v>
      </c>
      <c r="AD8" s="783">
        <v>4180.5</v>
      </c>
      <c r="AE8" s="783">
        <v>4180.5</v>
      </c>
      <c r="AF8" s="783">
        <v>4180.5</v>
      </c>
      <c r="AG8" s="783">
        <v>4205.5</v>
      </c>
      <c r="AH8" s="783">
        <v>4205.5</v>
      </c>
      <c r="AI8" s="783">
        <v>4207.3</v>
      </c>
      <c r="AJ8" s="783">
        <v>4207.3</v>
      </c>
      <c r="AK8" s="783">
        <v>4204.3999999999996</v>
      </c>
      <c r="AL8" s="783">
        <v>4196.3999999999996</v>
      </c>
      <c r="AM8" s="783">
        <v>4155.5</v>
      </c>
      <c r="AN8" s="783">
        <v>4155.5</v>
      </c>
      <c r="AO8" s="783">
        <v>4157</v>
      </c>
      <c r="AP8" s="783">
        <v>4180.8</v>
      </c>
      <c r="AQ8" s="783">
        <v>4178.8</v>
      </c>
      <c r="AR8" s="783">
        <v>4180.3999999999996</v>
      </c>
      <c r="AS8" s="783">
        <v>4182</v>
      </c>
      <c r="AT8" s="783">
        <v>4181.1000000000004</v>
      </c>
      <c r="AU8" s="783">
        <v>4174.6000000000004</v>
      </c>
      <c r="AV8" s="783">
        <v>4178.8999999999996</v>
      </c>
      <c r="AW8" s="783">
        <v>4198.3</v>
      </c>
      <c r="AX8" s="783">
        <v>4198.3</v>
      </c>
      <c r="AY8" s="783">
        <v>4198.3999999999996</v>
      </c>
      <c r="AZ8" s="783">
        <v>4196.8</v>
      </c>
      <c r="BA8" s="783">
        <v>4205.2</v>
      </c>
      <c r="BB8" s="783">
        <v>4227.2</v>
      </c>
      <c r="BC8" s="783">
        <v>4229.6000000000004</v>
      </c>
      <c r="BD8" s="783">
        <v>4244.1000000000004</v>
      </c>
      <c r="BE8" s="783">
        <v>4247.3</v>
      </c>
      <c r="BF8" s="783">
        <v>4247.3</v>
      </c>
      <c r="BG8" s="783">
        <v>4247.3</v>
      </c>
      <c r="BH8" s="783">
        <v>4247.3</v>
      </c>
      <c r="BI8" s="787">
        <v>4245.8999999999996</v>
      </c>
      <c r="BJ8" s="787">
        <v>4246.6000000000004</v>
      </c>
      <c r="BK8" s="787">
        <v>4246.6000000000004</v>
      </c>
      <c r="BL8" s="787">
        <v>4246.6000000000004</v>
      </c>
      <c r="BM8" s="787">
        <v>4300.8</v>
      </c>
      <c r="BN8" s="787">
        <v>4300.8</v>
      </c>
      <c r="BO8" s="787">
        <v>4300.8</v>
      </c>
      <c r="BP8" s="787">
        <v>4300.8</v>
      </c>
      <c r="BQ8" s="787">
        <v>4300.8</v>
      </c>
      <c r="BR8" s="787">
        <v>4300.8</v>
      </c>
      <c r="BS8" s="787">
        <v>4300.8</v>
      </c>
      <c r="BT8" s="787">
        <v>4300.8</v>
      </c>
      <c r="BU8" s="787">
        <v>4300.8</v>
      </c>
      <c r="BV8" s="787">
        <v>4335.5</v>
      </c>
    </row>
    <row r="9" spans="1:74" ht="12" customHeight="1" x14ac:dyDescent="0.25">
      <c r="A9" s="773" t="s">
        <v>1297</v>
      </c>
      <c r="B9" s="771" t="s">
        <v>1306</v>
      </c>
      <c r="C9" s="783">
        <v>2857.1</v>
      </c>
      <c r="D9" s="783">
        <v>2857.1</v>
      </c>
      <c r="E9" s="783">
        <v>2857.1</v>
      </c>
      <c r="F9" s="783">
        <v>2911.6</v>
      </c>
      <c r="G9" s="783">
        <v>2911.6</v>
      </c>
      <c r="H9" s="783">
        <v>2911.6</v>
      </c>
      <c r="I9" s="783">
        <v>2911.6</v>
      </c>
      <c r="J9" s="783">
        <v>2911.6</v>
      </c>
      <c r="K9" s="783">
        <v>2899.6</v>
      </c>
      <c r="L9" s="783">
        <v>2899.6</v>
      </c>
      <c r="M9" s="783">
        <v>3101.2</v>
      </c>
      <c r="N9" s="783">
        <v>3235.5</v>
      </c>
      <c r="O9" s="783">
        <v>3231.8</v>
      </c>
      <c r="P9" s="783">
        <v>3231.8</v>
      </c>
      <c r="Q9" s="783">
        <v>3231.8</v>
      </c>
      <c r="R9" s="783">
        <v>3231.8</v>
      </c>
      <c r="S9" s="783">
        <v>3231.8</v>
      </c>
      <c r="T9" s="783">
        <v>3231.8</v>
      </c>
      <c r="U9" s="783">
        <v>3231.8</v>
      </c>
      <c r="V9" s="783">
        <v>3231.8</v>
      </c>
      <c r="W9" s="783">
        <v>3231.8</v>
      </c>
      <c r="X9" s="783">
        <v>3278.3</v>
      </c>
      <c r="Y9" s="783">
        <v>3278.3</v>
      </c>
      <c r="Z9" s="783">
        <v>3278.3</v>
      </c>
      <c r="AA9" s="783">
        <v>3278.3</v>
      </c>
      <c r="AB9" s="783">
        <v>3278.3</v>
      </c>
      <c r="AC9" s="783">
        <v>3278.3</v>
      </c>
      <c r="AD9" s="783">
        <v>3278.3</v>
      </c>
      <c r="AE9" s="783">
        <v>3278.3</v>
      </c>
      <c r="AF9" s="783">
        <v>3278.3</v>
      </c>
      <c r="AG9" s="783">
        <v>3278.3</v>
      </c>
      <c r="AH9" s="783">
        <v>3278.3</v>
      </c>
      <c r="AI9" s="783">
        <v>3235.3</v>
      </c>
      <c r="AJ9" s="783">
        <v>3235.3</v>
      </c>
      <c r="AK9" s="783">
        <v>3185.3</v>
      </c>
      <c r="AL9" s="783">
        <v>3185.3</v>
      </c>
      <c r="AM9" s="783">
        <v>3267.6</v>
      </c>
      <c r="AN9" s="783">
        <v>3267.6</v>
      </c>
      <c r="AO9" s="783">
        <v>3267.6</v>
      </c>
      <c r="AP9" s="783">
        <v>3267.6</v>
      </c>
      <c r="AQ9" s="783">
        <v>3267.6</v>
      </c>
      <c r="AR9" s="783">
        <v>3267.6</v>
      </c>
      <c r="AS9" s="783">
        <v>3267.6</v>
      </c>
      <c r="AT9" s="783">
        <v>3249.6</v>
      </c>
      <c r="AU9" s="783">
        <v>3249.6</v>
      </c>
      <c r="AV9" s="783">
        <v>3256.7</v>
      </c>
      <c r="AW9" s="783">
        <v>3256.7</v>
      </c>
      <c r="AX9" s="783">
        <v>3256.7</v>
      </c>
      <c r="AY9" s="783">
        <v>3093.3</v>
      </c>
      <c r="AZ9" s="783">
        <v>3093.3</v>
      </c>
      <c r="BA9" s="783">
        <v>3093.3</v>
      </c>
      <c r="BB9" s="783">
        <v>3093.3</v>
      </c>
      <c r="BC9" s="783">
        <v>3093.3</v>
      </c>
      <c r="BD9" s="783">
        <v>3093.3</v>
      </c>
      <c r="BE9" s="783">
        <v>3143.3</v>
      </c>
      <c r="BF9" s="783">
        <v>3143.3</v>
      </c>
      <c r="BG9" s="783">
        <v>3143.3</v>
      </c>
      <c r="BH9" s="783">
        <v>3143.3</v>
      </c>
      <c r="BI9" s="787">
        <v>3143.3</v>
      </c>
      <c r="BJ9" s="787">
        <v>3143.3</v>
      </c>
      <c r="BK9" s="787">
        <v>3143.3</v>
      </c>
      <c r="BL9" s="787">
        <v>3143.3</v>
      </c>
      <c r="BM9" s="787">
        <v>3143.3</v>
      </c>
      <c r="BN9" s="787">
        <v>3143.3</v>
      </c>
      <c r="BO9" s="787">
        <v>3143.3</v>
      </c>
      <c r="BP9" s="787">
        <v>3236.8</v>
      </c>
      <c r="BQ9" s="787">
        <v>3236.8</v>
      </c>
      <c r="BR9" s="787">
        <v>3236.8</v>
      </c>
      <c r="BS9" s="787">
        <v>3236.8</v>
      </c>
      <c r="BT9" s="787">
        <v>3236.8</v>
      </c>
      <c r="BU9" s="787">
        <v>3236.8</v>
      </c>
      <c r="BV9" s="787">
        <v>3236.8</v>
      </c>
    </row>
    <row r="10" spans="1:74" ht="12" customHeight="1" x14ac:dyDescent="0.25">
      <c r="A10" s="773" t="s">
        <v>1298</v>
      </c>
      <c r="B10" s="771" t="s">
        <v>1307</v>
      </c>
      <c r="C10" s="783">
        <v>79095.100000000006</v>
      </c>
      <c r="D10" s="783">
        <v>79106.2</v>
      </c>
      <c r="E10" s="783">
        <v>79172.3</v>
      </c>
      <c r="F10" s="783">
        <v>79122</v>
      </c>
      <c r="G10" s="783">
        <v>79121.7</v>
      </c>
      <c r="H10" s="783">
        <v>79133</v>
      </c>
      <c r="I10" s="783">
        <v>79185.600000000006</v>
      </c>
      <c r="J10" s="783">
        <v>79193.8</v>
      </c>
      <c r="K10" s="783">
        <v>79196.2</v>
      </c>
      <c r="L10" s="783">
        <v>79214.899999999994</v>
      </c>
      <c r="M10" s="783">
        <v>79345.899999999994</v>
      </c>
      <c r="N10" s="783">
        <v>79353.399999999994</v>
      </c>
      <c r="O10" s="783">
        <v>79361.399999999994</v>
      </c>
      <c r="P10" s="783">
        <v>79372.600000000006</v>
      </c>
      <c r="Q10" s="783">
        <v>79348.600000000006</v>
      </c>
      <c r="R10" s="783">
        <v>79356.600000000006</v>
      </c>
      <c r="S10" s="783">
        <v>79359</v>
      </c>
      <c r="T10" s="783">
        <v>79489.7</v>
      </c>
      <c r="U10" s="783">
        <v>79489.7</v>
      </c>
      <c r="V10" s="783">
        <v>79378.899999999994</v>
      </c>
      <c r="W10" s="783">
        <v>79378.899999999994</v>
      </c>
      <c r="X10" s="783">
        <v>79394.8</v>
      </c>
      <c r="Y10" s="783">
        <v>79394.8</v>
      </c>
      <c r="Z10" s="783">
        <v>79394.8</v>
      </c>
      <c r="AA10" s="783">
        <v>79377.100000000006</v>
      </c>
      <c r="AB10" s="783">
        <v>79407.100000000006</v>
      </c>
      <c r="AC10" s="783">
        <v>79407.100000000006</v>
      </c>
      <c r="AD10" s="783">
        <v>79407.100000000006</v>
      </c>
      <c r="AE10" s="783">
        <v>79410.100000000006</v>
      </c>
      <c r="AF10" s="783">
        <v>79530.600000000006</v>
      </c>
      <c r="AG10" s="783">
        <v>79530.600000000006</v>
      </c>
      <c r="AH10" s="783">
        <v>79426.8</v>
      </c>
      <c r="AI10" s="783">
        <v>79427.8</v>
      </c>
      <c r="AJ10" s="783">
        <v>79427.8</v>
      </c>
      <c r="AK10" s="783">
        <v>79427.8</v>
      </c>
      <c r="AL10" s="783">
        <v>79425.399999999994</v>
      </c>
      <c r="AM10" s="783">
        <v>79377.100000000006</v>
      </c>
      <c r="AN10" s="783">
        <v>79434.100000000006</v>
      </c>
      <c r="AO10" s="783">
        <v>79463.399999999994</v>
      </c>
      <c r="AP10" s="783">
        <v>79500.800000000003</v>
      </c>
      <c r="AQ10" s="783">
        <v>79500.800000000003</v>
      </c>
      <c r="AR10" s="783">
        <v>79530.100000000006</v>
      </c>
      <c r="AS10" s="783">
        <v>79655</v>
      </c>
      <c r="AT10" s="783">
        <v>79551.199999999997</v>
      </c>
      <c r="AU10" s="783">
        <v>79551.199999999997</v>
      </c>
      <c r="AV10" s="783">
        <v>79557.7</v>
      </c>
      <c r="AW10" s="783">
        <v>79557.7</v>
      </c>
      <c r="AX10" s="783">
        <v>79557.7</v>
      </c>
      <c r="AY10" s="783">
        <v>79555</v>
      </c>
      <c r="AZ10" s="783">
        <v>79555</v>
      </c>
      <c r="BA10" s="783">
        <v>79557.399999999994</v>
      </c>
      <c r="BB10" s="783">
        <v>79557.899999999994</v>
      </c>
      <c r="BC10" s="783">
        <v>79557.899999999994</v>
      </c>
      <c r="BD10" s="783">
        <v>79565.2</v>
      </c>
      <c r="BE10" s="783">
        <v>79615.8</v>
      </c>
      <c r="BF10" s="783">
        <v>79659.3</v>
      </c>
      <c r="BG10" s="783">
        <v>79659.3</v>
      </c>
      <c r="BH10" s="783">
        <v>79659.3</v>
      </c>
      <c r="BI10" s="787">
        <v>79660.899999999994</v>
      </c>
      <c r="BJ10" s="787">
        <v>79718.399999999994</v>
      </c>
      <c r="BK10" s="787">
        <v>79728.399999999994</v>
      </c>
      <c r="BL10" s="787">
        <v>79728.899999999994</v>
      </c>
      <c r="BM10" s="787">
        <v>79728.899999999994</v>
      </c>
      <c r="BN10" s="787">
        <v>79728.899999999994</v>
      </c>
      <c r="BO10" s="787">
        <v>79750.2</v>
      </c>
      <c r="BP10" s="787">
        <v>79760.600000000006</v>
      </c>
      <c r="BQ10" s="787">
        <v>79759.8</v>
      </c>
      <c r="BR10" s="787">
        <v>79886.600000000006</v>
      </c>
      <c r="BS10" s="787">
        <v>79886.600000000006</v>
      </c>
      <c r="BT10" s="787">
        <v>79889.3</v>
      </c>
      <c r="BU10" s="787">
        <v>79891.5</v>
      </c>
      <c r="BV10" s="787">
        <v>80054.7</v>
      </c>
    </row>
    <row r="11" spans="1:74" ht="12" customHeight="1" x14ac:dyDescent="0.25">
      <c r="A11" s="773" t="s">
        <v>1299</v>
      </c>
      <c r="B11" s="771" t="s">
        <v>95</v>
      </c>
      <c r="C11" s="783">
        <v>2422.4</v>
      </c>
      <c r="D11" s="783">
        <v>2422.4</v>
      </c>
      <c r="E11" s="783">
        <v>2411.4</v>
      </c>
      <c r="F11" s="783">
        <v>2425.4</v>
      </c>
      <c r="G11" s="783">
        <v>2425.4</v>
      </c>
      <c r="H11" s="783">
        <v>2425.4</v>
      </c>
      <c r="I11" s="783">
        <v>2425.4</v>
      </c>
      <c r="J11" s="783">
        <v>2425.4</v>
      </c>
      <c r="K11" s="783">
        <v>2425.4</v>
      </c>
      <c r="L11" s="783">
        <v>2425.4</v>
      </c>
      <c r="M11" s="783">
        <v>2425.4</v>
      </c>
      <c r="N11" s="783">
        <v>2482</v>
      </c>
      <c r="O11" s="783">
        <v>2493.5</v>
      </c>
      <c r="P11" s="783">
        <v>2493.5</v>
      </c>
      <c r="Q11" s="783">
        <v>2493.5</v>
      </c>
      <c r="R11" s="783">
        <v>2493.5</v>
      </c>
      <c r="S11" s="783">
        <v>2493.5</v>
      </c>
      <c r="T11" s="783">
        <v>2493.5</v>
      </c>
      <c r="U11" s="783">
        <v>2493.5</v>
      </c>
      <c r="V11" s="783">
        <v>2493.5</v>
      </c>
      <c r="W11" s="783">
        <v>2493.5</v>
      </c>
      <c r="X11" s="783">
        <v>2493.5</v>
      </c>
      <c r="Y11" s="783">
        <v>2493.5</v>
      </c>
      <c r="Z11" s="783">
        <v>2493.5</v>
      </c>
      <c r="AA11" s="783">
        <v>2493.5</v>
      </c>
      <c r="AB11" s="783">
        <v>2523.5</v>
      </c>
      <c r="AC11" s="783">
        <v>2523.5</v>
      </c>
      <c r="AD11" s="783">
        <v>2523.5</v>
      </c>
      <c r="AE11" s="783">
        <v>2523.5</v>
      </c>
      <c r="AF11" s="783">
        <v>2523.5</v>
      </c>
      <c r="AG11" s="783">
        <v>2523.5</v>
      </c>
      <c r="AH11" s="783">
        <v>2523.5</v>
      </c>
      <c r="AI11" s="783">
        <v>2539.6999999999998</v>
      </c>
      <c r="AJ11" s="783">
        <v>2541.5</v>
      </c>
      <c r="AK11" s="783">
        <v>2541.5</v>
      </c>
      <c r="AL11" s="783">
        <v>2541.5</v>
      </c>
      <c r="AM11" s="783">
        <v>2529.4</v>
      </c>
      <c r="AN11" s="783">
        <v>2529.4</v>
      </c>
      <c r="AO11" s="783">
        <v>2529.4</v>
      </c>
      <c r="AP11" s="783">
        <v>2529.4</v>
      </c>
      <c r="AQ11" s="783">
        <v>2529.4</v>
      </c>
      <c r="AR11" s="783">
        <v>2529.4</v>
      </c>
      <c r="AS11" s="783">
        <v>2529.4</v>
      </c>
      <c r="AT11" s="783">
        <v>2529.4</v>
      </c>
      <c r="AU11" s="783">
        <v>2529.4</v>
      </c>
      <c r="AV11" s="783">
        <v>2529.4</v>
      </c>
      <c r="AW11" s="783">
        <v>2529.4</v>
      </c>
      <c r="AX11" s="783">
        <v>2529.4</v>
      </c>
      <c r="AY11" s="783">
        <v>2516.6</v>
      </c>
      <c r="AZ11" s="783">
        <v>2516.6</v>
      </c>
      <c r="BA11" s="783">
        <v>2456.6</v>
      </c>
      <c r="BB11" s="783">
        <v>2456.6</v>
      </c>
      <c r="BC11" s="783">
        <v>2456.6</v>
      </c>
      <c r="BD11" s="783">
        <v>2456.6</v>
      </c>
      <c r="BE11" s="783">
        <v>2456.6</v>
      </c>
      <c r="BF11" s="783">
        <v>2456.6</v>
      </c>
      <c r="BG11" s="783">
        <v>2456.6</v>
      </c>
      <c r="BH11" s="783">
        <v>2456.6</v>
      </c>
      <c r="BI11" s="787">
        <v>2456.6</v>
      </c>
      <c r="BJ11" s="787">
        <v>2456.6</v>
      </c>
      <c r="BK11" s="787">
        <v>2493.6</v>
      </c>
      <c r="BL11" s="787">
        <v>2493.6</v>
      </c>
      <c r="BM11" s="787">
        <v>2493.6</v>
      </c>
      <c r="BN11" s="787">
        <v>2493.6</v>
      </c>
      <c r="BO11" s="787">
        <v>2493.6</v>
      </c>
      <c r="BP11" s="787">
        <v>2493.6</v>
      </c>
      <c r="BQ11" s="787">
        <v>2493.6</v>
      </c>
      <c r="BR11" s="787">
        <v>2493.6</v>
      </c>
      <c r="BS11" s="787">
        <v>2493.6</v>
      </c>
      <c r="BT11" s="787">
        <v>2493.6</v>
      </c>
      <c r="BU11" s="787">
        <v>2493.6</v>
      </c>
      <c r="BV11" s="787">
        <v>2499.6</v>
      </c>
    </row>
    <row r="12" spans="1:74" ht="12" customHeight="1" x14ac:dyDescent="0.25">
      <c r="A12" s="773" t="s">
        <v>1300</v>
      </c>
      <c r="B12" s="771" t="s">
        <v>1308</v>
      </c>
      <c r="C12" s="783">
        <v>3281.9</v>
      </c>
      <c r="D12" s="783">
        <v>3385.5</v>
      </c>
      <c r="E12" s="783">
        <v>3478.4</v>
      </c>
      <c r="F12" s="783">
        <v>3655.3</v>
      </c>
      <c r="G12" s="783">
        <v>3712.1</v>
      </c>
      <c r="H12" s="783">
        <v>3961.5</v>
      </c>
      <c r="I12" s="783">
        <v>4046.6</v>
      </c>
      <c r="J12" s="783">
        <v>4186.2</v>
      </c>
      <c r="K12" s="783">
        <v>4273.2</v>
      </c>
      <c r="L12" s="783">
        <v>4918.6000000000004</v>
      </c>
      <c r="M12" s="783">
        <v>5672.6</v>
      </c>
      <c r="N12" s="783">
        <v>6555.7</v>
      </c>
      <c r="O12" s="783">
        <v>6835.9</v>
      </c>
      <c r="P12" s="783">
        <v>6987.1</v>
      </c>
      <c r="Q12" s="783">
        <v>7244.4</v>
      </c>
      <c r="R12" s="783">
        <v>7468.5</v>
      </c>
      <c r="S12" s="783">
        <v>7646.3</v>
      </c>
      <c r="T12" s="783">
        <v>7836.6</v>
      </c>
      <c r="U12" s="783">
        <v>8013.5</v>
      </c>
      <c r="V12" s="783">
        <v>8419.4</v>
      </c>
      <c r="W12" s="783">
        <v>8526</v>
      </c>
      <c r="X12" s="783">
        <v>8893.7999999999993</v>
      </c>
      <c r="Y12" s="783">
        <v>9322.7000000000007</v>
      </c>
      <c r="Z12" s="783">
        <v>10266.9</v>
      </c>
      <c r="AA12" s="783">
        <v>10422.6</v>
      </c>
      <c r="AB12" s="783">
        <v>10576.4</v>
      </c>
      <c r="AC12" s="783">
        <v>10631.8</v>
      </c>
      <c r="AD12" s="783">
        <v>10702.2</v>
      </c>
      <c r="AE12" s="783">
        <v>10895.9</v>
      </c>
      <c r="AF12" s="783">
        <v>11173.3</v>
      </c>
      <c r="AG12" s="783">
        <v>11253.7</v>
      </c>
      <c r="AH12" s="783">
        <v>11491.6</v>
      </c>
      <c r="AI12" s="783">
        <v>11602.8</v>
      </c>
      <c r="AJ12" s="783">
        <v>11709.3</v>
      </c>
      <c r="AK12" s="783">
        <v>12155.3</v>
      </c>
      <c r="AL12" s="783">
        <v>13603.6</v>
      </c>
      <c r="AM12" s="783">
        <v>13953.9</v>
      </c>
      <c r="AN12" s="783">
        <v>14098.6</v>
      </c>
      <c r="AO12" s="783">
        <v>14305.4</v>
      </c>
      <c r="AP12" s="783">
        <v>14779.8</v>
      </c>
      <c r="AQ12" s="783">
        <v>14894.6</v>
      </c>
      <c r="AR12" s="783">
        <v>15108.6</v>
      </c>
      <c r="AS12" s="783">
        <v>15839.7</v>
      </c>
      <c r="AT12" s="783">
        <v>16777.400000000001</v>
      </c>
      <c r="AU12" s="783">
        <v>17543.599999999999</v>
      </c>
      <c r="AV12" s="783">
        <v>17953.400000000001</v>
      </c>
      <c r="AW12" s="783">
        <v>18662</v>
      </c>
      <c r="AX12" s="783">
        <v>21638.9</v>
      </c>
      <c r="AY12" s="783">
        <v>21959.4</v>
      </c>
      <c r="AZ12" s="783">
        <v>22144.5</v>
      </c>
      <c r="BA12" s="783">
        <v>22476</v>
      </c>
      <c r="BB12" s="783">
        <v>22980.3</v>
      </c>
      <c r="BC12" s="783">
        <v>23270.799999999999</v>
      </c>
      <c r="BD12" s="783">
        <v>23475.9</v>
      </c>
      <c r="BE12" s="783">
        <v>23578.799999999999</v>
      </c>
      <c r="BF12" s="783">
        <v>23745.4</v>
      </c>
      <c r="BG12" s="783">
        <v>24029</v>
      </c>
      <c r="BH12" s="783">
        <v>24506.9</v>
      </c>
      <c r="BI12" s="787">
        <v>24806.2</v>
      </c>
      <c r="BJ12" s="787">
        <v>26817.4</v>
      </c>
      <c r="BK12" s="787">
        <v>26849.8</v>
      </c>
      <c r="BL12" s="787">
        <v>26896</v>
      </c>
      <c r="BM12" s="787">
        <v>27403.3</v>
      </c>
      <c r="BN12" s="787">
        <v>27590.3</v>
      </c>
      <c r="BO12" s="787">
        <v>27805.3</v>
      </c>
      <c r="BP12" s="787">
        <v>28155.8</v>
      </c>
      <c r="BQ12" s="787">
        <v>28339.1</v>
      </c>
      <c r="BR12" s="787">
        <v>28378.799999999999</v>
      </c>
      <c r="BS12" s="787">
        <v>28502.5</v>
      </c>
      <c r="BT12" s="787">
        <v>29014</v>
      </c>
      <c r="BU12" s="787">
        <v>29108.9</v>
      </c>
      <c r="BV12" s="787">
        <v>30674.1</v>
      </c>
    </row>
    <row r="13" spans="1:74" ht="12" customHeight="1" x14ac:dyDescent="0.25">
      <c r="A13" s="773" t="s">
        <v>1301</v>
      </c>
      <c r="B13" s="771" t="s">
        <v>97</v>
      </c>
      <c r="C13" s="783">
        <v>59142.7</v>
      </c>
      <c r="D13" s="783">
        <v>59142.7</v>
      </c>
      <c r="E13" s="783">
        <v>59142.7</v>
      </c>
      <c r="F13" s="783">
        <v>59142.7</v>
      </c>
      <c r="G13" s="783">
        <v>59141.1</v>
      </c>
      <c r="H13" s="783">
        <v>59141.1</v>
      </c>
      <c r="I13" s="783">
        <v>59142.9</v>
      </c>
      <c r="J13" s="783">
        <v>59142.9</v>
      </c>
      <c r="K13" s="783">
        <v>59166</v>
      </c>
      <c r="L13" s="783">
        <v>59248.800000000003</v>
      </c>
      <c r="M13" s="783">
        <v>59443.5</v>
      </c>
      <c r="N13" s="783">
        <v>59959.1</v>
      </c>
      <c r="O13" s="783">
        <v>60236.7</v>
      </c>
      <c r="P13" s="783">
        <v>60331.3</v>
      </c>
      <c r="Q13" s="783">
        <v>60381.3</v>
      </c>
      <c r="R13" s="783">
        <v>60381.3</v>
      </c>
      <c r="S13" s="783">
        <v>60599.6</v>
      </c>
      <c r="T13" s="783">
        <v>60609.3</v>
      </c>
      <c r="U13" s="783">
        <v>60988.3</v>
      </c>
      <c r="V13" s="783">
        <v>61705.2</v>
      </c>
      <c r="W13" s="783">
        <v>61774.7</v>
      </c>
      <c r="X13" s="783">
        <v>61859.9</v>
      </c>
      <c r="Y13" s="783">
        <v>62188.800000000003</v>
      </c>
      <c r="Z13" s="783">
        <v>64698.3</v>
      </c>
      <c r="AA13" s="783">
        <v>65133.8</v>
      </c>
      <c r="AB13" s="783">
        <v>65133.8</v>
      </c>
      <c r="AC13" s="783">
        <v>65231.8</v>
      </c>
      <c r="AD13" s="783">
        <v>66257.7</v>
      </c>
      <c r="AE13" s="783">
        <v>66537.7</v>
      </c>
      <c r="AF13" s="783">
        <v>66802.600000000006</v>
      </c>
      <c r="AG13" s="783">
        <v>67105.2</v>
      </c>
      <c r="AH13" s="783">
        <v>68698.8</v>
      </c>
      <c r="AI13" s="783">
        <v>69009.2</v>
      </c>
      <c r="AJ13" s="783">
        <v>69894.100000000006</v>
      </c>
      <c r="AK13" s="783">
        <v>70135</v>
      </c>
      <c r="AL13" s="783">
        <v>72500.100000000006</v>
      </c>
      <c r="AM13" s="783">
        <v>73265.600000000006</v>
      </c>
      <c r="AN13" s="783">
        <v>73265.600000000006</v>
      </c>
      <c r="AO13" s="783">
        <v>73624.2</v>
      </c>
      <c r="AP13" s="783">
        <v>73786.5</v>
      </c>
      <c r="AQ13" s="783">
        <v>74060.3</v>
      </c>
      <c r="AR13" s="783">
        <v>74480.7</v>
      </c>
      <c r="AS13" s="783">
        <v>74922.3</v>
      </c>
      <c r="AT13" s="783">
        <v>74925.7</v>
      </c>
      <c r="AU13" s="783">
        <v>75016.2</v>
      </c>
      <c r="AV13" s="783">
        <v>75649.100000000006</v>
      </c>
      <c r="AW13" s="783">
        <v>76526</v>
      </c>
      <c r="AX13" s="783">
        <v>81871.3</v>
      </c>
      <c r="AY13" s="783">
        <v>81739.399999999994</v>
      </c>
      <c r="AZ13" s="783">
        <v>81987.199999999997</v>
      </c>
      <c r="BA13" s="783">
        <v>83064.399999999994</v>
      </c>
      <c r="BB13" s="783">
        <v>83215.600000000006</v>
      </c>
      <c r="BC13" s="783">
        <v>83378.600000000006</v>
      </c>
      <c r="BD13" s="783">
        <v>83526.8</v>
      </c>
      <c r="BE13" s="783">
        <v>83998.3</v>
      </c>
      <c r="BF13" s="783">
        <v>83998.3</v>
      </c>
      <c r="BG13" s="783">
        <v>84545.5</v>
      </c>
      <c r="BH13" s="783">
        <v>85037.4</v>
      </c>
      <c r="BI13" s="787">
        <v>85768.3</v>
      </c>
      <c r="BJ13" s="787">
        <v>88102.1</v>
      </c>
      <c r="BK13" s="787">
        <v>88146.1</v>
      </c>
      <c r="BL13" s="787">
        <v>88346.1</v>
      </c>
      <c r="BM13" s="787">
        <v>88419.5</v>
      </c>
      <c r="BN13" s="787">
        <v>88881.4</v>
      </c>
      <c r="BO13" s="787">
        <v>88883.199999999997</v>
      </c>
      <c r="BP13" s="787">
        <v>89149.8</v>
      </c>
      <c r="BQ13" s="787">
        <v>89659.8</v>
      </c>
      <c r="BR13" s="787">
        <v>90009.8</v>
      </c>
      <c r="BS13" s="787">
        <v>90108.800000000003</v>
      </c>
      <c r="BT13" s="787">
        <v>91279.7</v>
      </c>
      <c r="BU13" s="787">
        <v>92086.9</v>
      </c>
      <c r="BV13" s="787">
        <v>96343</v>
      </c>
    </row>
    <row r="14" spans="1:74" ht="12" customHeight="1" x14ac:dyDescent="0.25">
      <c r="A14" s="773"/>
      <c r="B14" s="772" t="s">
        <v>1309</v>
      </c>
      <c r="C14" s="772"/>
      <c r="D14" s="772"/>
      <c r="E14" s="772"/>
      <c r="F14" s="772"/>
      <c r="G14" s="772"/>
      <c r="H14" s="772"/>
      <c r="I14" s="772"/>
      <c r="J14" s="772"/>
      <c r="K14" s="772"/>
      <c r="L14" s="772"/>
      <c r="M14" s="772"/>
      <c r="N14" s="772"/>
      <c r="O14" s="772"/>
      <c r="P14" s="772"/>
      <c r="Q14" s="772"/>
      <c r="R14" s="772"/>
      <c r="S14" s="772"/>
      <c r="T14" s="772"/>
      <c r="U14" s="772"/>
      <c r="V14" s="772"/>
      <c r="W14" s="772"/>
      <c r="X14" s="772"/>
      <c r="Y14" s="772"/>
      <c r="Z14" s="772"/>
      <c r="AA14" s="772"/>
      <c r="AB14" s="772"/>
      <c r="AC14" s="772"/>
      <c r="AD14" s="772"/>
      <c r="AE14" s="772"/>
      <c r="AF14" s="772"/>
      <c r="AG14" s="772"/>
      <c r="AH14" s="772"/>
      <c r="AI14" s="772"/>
      <c r="AJ14" s="772"/>
      <c r="AK14" s="772"/>
      <c r="AL14" s="772"/>
      <c r="AM14" s="772"/>
      <c r="AN14" s="772"/>
      <c r="AO14" s="772"/>
      <c r="AP14" s="772"/>
      <c r="AQ14" s="772"/>
      <c r="AR14" s="772"/>
      <c r="AS14" s="772"/>
      <c r="AT14" s="772"/>
      <c r="AU14" s="772"/>
      <c r="AV14" s="772"/>
      <c r="AW14" s="772"/>
      <c r="AX14" s="772"/>
      <c r="AY14" s="772"/>
      <c r="AZ14" s="772"/>
      <c r="BA14" s="772"/>
      <c r="BB14" s="772"/>
      <c r="BC14" s="772"/>
      <c r="BD14" s="772"/>
      <c r="BE14" s="772"/>
      <c r="BF14" s="772"/>
      <c r="BG14" s="772"/>
      <c r="BH14" s="772"/>
      <c r="BI14" s="788"/>
      <c r="BJ14" s="788"/>
      <c r="BK14" s="788"/>
      <c r="BL14" s="788"/>
      <c r="BM14" s="788"/>
      <c r="BN14" s="788"/>
      <c r="BO14" s="788"/>
      <c r="BP14" s="788"/>
      <c r="BQ14" s="788"/>
      <c r="BR14" s="788"/>
      <c r="BS14" s="788"/>
      <c r="BT14" s="788"/>
      <c r="BU14" s="788"/>
      <c r="BV14" s="788"/>
    </row>
    <row r="15" spans="1:74" ht="12" customHeight="1" x14ac:dyDescent="0.25">
      <c r="A15" s="773" t="s">
        <v>1310</v>
      </c>
      <c r="B15" s="771" t="s">
        <v>1304</v>
      </c>
      <c r="C15" s="783">
        <v>6550.1</v>
      </c>
      <c r="D15" s="783">
        <v>6578.1</v>
      </c>
      <c r="E15" s="783">
        <v>6584.9</v>
      </c>
      <c r="F15" s="783">
        <v>6590.1</v>
      </c>
      <c r="G15" s="783">
        <v>6590.1</v>
      </c>
      <c r="H15" s="783">
        <v>6580</v>
      </c>
      <c r="I15" s="783">
        <v>6580</v>
      </c>
      <c r="J15" s="783">
        <v>6582.2</v>
      </c>
      <c r="K15" s="783">
        <v>6616.9</v>
      </c>
      <c r="L15" s="783">
        <v>6641.2</v>
      </c>
      <c r="M15" s="783">
        <v>6722.8</v>
      </c>
      <c r="N15" s="783">
        <v>6720.1</v>
      </c>
      <c r="O15" s="783">
        <v>6720.1</v>
      </c>
      <c r="P15" s="783">
        <v>6720.1</v>
      </c>
      <c r="Q15" s="783">
        <v>6759.1</v>
      </c>
      <c r="R15" s="783">
        <v>6761.4</v>
      </c>
      <c r="S15" s="783">
        <v>6675.6</v>
      </c>
      <c r="T15" s="783">
        <v>6675.6</v>
      </c>
      <c r="U15" s="783">
        <v>6668.6</v>
      </c>
      <c r="V15" s="783">
        <v>6668.6</v>
      </c>
      <c r="W15" s="783">
        <v>6668.6</v>
      </c>
      <c r="X15" s="783">
        <v>6665.4</v>
      </c>
      <c r="Y15" s="783">
        <v>6668.2</v>
      </c>
      <c r="Z15" s="783">
        <v>6668.2</v>
      </c>
      <c r="AA15" s="783">
        <v>6668.2</v>
      </c>
      <c r="AB15" s="783">
        <v>6668.2</v>
      </c>
      <c r="AC15" s="783">
        <v>6668.2</v>
      </c>
      <c r="AD15" s="783">
        <v>6695</v>
      </c>
      <c r="AE15" s="783">
        <v>6695</v>
      </c>
      <c r="AF15" s="783">
        <v>6694.2</v>
      </c>
      <c r="AG15" s="783">
        <v>6694.2</v>
      </c>
      <c r="AH15" s="783">
        <v>6721.1</v>
      </c>
      <c r="AI15" s="783">
        <v>6723.9</v>
      </c>
      <c r="AJ15" s="783">
        <v>6740.9</v>
      </c>
      <c r="AK15" s="783">
        <v>6736.4</v>
      </c>
      <c r="AL15" s="783">
        <v>6715.4</v>
      </c>
      <c r="AM15" s="783">
        <v>6837</v>
      </c>
      <c r="AN15" s="783">
        <v>6835.6</v>
      </c>
      <c r="AO15" s="783">
        <v>6826.7</v>
      </c>
      <c r="AP15" s="783">
        <v>6823.7</v>
      </c>
      <c r="AQ15" s="783">
        <v>6823.4</v>
      </c>
      <c r="AR15" s="783">
        <v>6823</v>
      </c>
      <c r="AS15" s="783">
        <v>6822.8</v>
      </c>
      <c r="AT15" s="783">
        <v>6821.4</v>
      </c>
      <c r="AU15" s="783">
        <v>6821.4</v>
      </c>
      <c r="AV15" s="783">
        <v>6821.4</v>
      </c>
      <c r="AW15" s="783">
        <v>6821.4</v>
      </c>
      <c r="AX15" s="783">
        <v>6766.4</v>
      </c>
      <c r="AY15" s="783">
        <v>6772.9</v>
      </c>
      <c r="AZ15" s="783">
        <v>6770.3</v>
      </c>
      <c r="BA15" s="783">
        <v>6821.8</v>
      </c>
      <c r="BB15" s="783">
        <v>6821.8</v>
      </c>
      <c r="BC15" s="783">
        <v>6830.8</v>
      </c>
      <c r="BD15" s="783">
        <v>6841.1</v>
      </c>
      <c r="BE15" s="783">
        <v>6841.1</v>
      </c>
      <c r="BF15" s="783">
        <v>6842</v>
      </c>
      <c r="BG15" s="783">
        <v>6842</v>
      </c>
      <c r="BH15" s="783">
        <v>6842</v>
      </c>
      <c r="BI15" s="787">
        <v>6842</v>
      </c>
      <c r="BJ15" s="787">
        <v>6842</v>
      </c>
      <c r="BK15" s="787">
        <v>6842</v>
      </c>
      <c r="BL15" s="787">
        <v>6842</v>
      </c>
      <c r="BM15" s="787">
        <v>6842</v>
      </c>
      <c r="BN15" s="787">
        <v>6842</v>
      </c>
      <c r="BO15" s="787">
        <v>6842</v>
      </c>
      <c r="BP15" s="787">
        <v>6842.9</v>
      </c>
      <c r="BQ15" s="787">
        <v>6842.9</v>
      </c>
      <c r="BR15" s="787">
        <v>6842.9</v>
      </c>
      <c r="BS15" s="787">
        <v>6842.9</v>
      </c>
      <c r="BT15" s="787">
        <v>6842.9</v>
      </c>
      <c r="BU15" s="787">
        <v>6842.9</v>
      </c>
      <c r="BV15" s="787">
        <v>6844.9</v>
      </c>
    </row>
    <row r="16" spans="1:74" ht="12" customHeight="1" x14ac:dyDescent="0.25">
      <c r="A16" s="773" t="s">
        <v>1311</v>
      </c>
      <c r="B16" s="771" t="s">
        <v>1305</v>
      </c>
      <c r="C16" s="783">
        <v>872.7</v>
      </c>
      <c r="D16" s="783">
        <v>900.7</v>
      </c>
      <c r="E16" s="783">
        <v>907.5</v>
      </c>
      <c r="F16" s="783">
        <v>912.7</v>
      </c>
      <c r="G16" s="783">
        <v>912.7</v>
      </c>
      <c r="H16" s="783">
        <v>912.6</v>
      </c>
      <c r="I16" s="783">
        <v>912.6</v>
      </c>
      <c r="J16" s="783">
        <v>914.8</v>
      </c>
      <c r="K16" s="783">
        <v>910</v>
      </c>
      <c r="L16" s="783">
        <v>911.3</v>
      </c>
      <c r="M16" s="783">
        <v>911.9</v>
      </c>
      <c r="N16" s="783">
        <v>921.7</v>
      </c>
      <c r="O16" s="783">
        <v>921.7</v>
      </c>
      <c r="P16" s="783">
        <v>921.7</v>
      </c>
      <c r="Q16" s="783">
        <v>925.7</v>
      </c>
      <c r="R16" s="783">
        <v>928.7</v>
      </c>
      <c r="S16" s="783">
        <v>931.9</v>
      </c>
      <c r="T16" s="783">
        <v>931.9</v>
      </c>
      <c r="U16" s="783">
        <v>931.9</v>
      </c>
      <c r="V16" s="783">
        <v>931.9</v>
      </c>
      <c r="W16" s="783">
        <v>931.9</v>
      </c>
      <c r="X16" s="783">
        <v>930.7</v>
      </c>
      <c r="Y16" s="783">
        <v>933.5</v>
      </c>
      <c r="Z16" s="783">
        <v>933.5</v>
      </c>
      <c r="AA16" s="783">
        <v>933.5</v>
      </c>
      <c r="AB16" s="783">
        <v>933.5</v>
      </c>
      <c r="AC16" s="783">
        <v>933.5</v>
      </c>
      <c r="AD16" s="783">
        <v>929.8</v>
      </c>
      <c r="AE16" s="783">
        <v>929.8</v>
      </c>
      <c r="AF16" s="783">
        <v>929</v>
      </c>
      <c r="AG16" s="783">
        <v>929</v>
      </c>
      <c r="AH16" s="783">
        <v>928.7</v>
      </c>
      <c r="AI16" s="783">
        <v>931.5</v>
      </c>
      <c r="AJ16" s="783">
        <v>931.5</v>
      </c>
      <c r="AK16" s="783">
        <v>931.5</v>
      </c>
      <c r="AL16" s="783">
        <v>931.5</v>
      </c>
      <c r="AM16" s="783">
        <v>945.4</v>
      </c>
      <c r="AN16" s="783">
        <v>945.4</v>
      </c>
      <c r="AO16" s="783">
        <v>944.3</v>
      </c>
      <c r="AP16" s="783">
        <v>944.3</v>
      </c>
      <c r="AQ16" s="783">
        <v>944</v>
      </c>
      <c r="AR16" s="783">
        <v>943.6</v>
      </c>
      <c r="AS16" s="783">
        <v>943.4</v>
      </c>
      <c r="AT16" s="783">
        <v>942</v>
      </c>
      <c r="AU16" s="783">
        <v>942</v>
      </c>
      <c r="AV16" s="783">
        <v>942</v>
      </c>
      <c r="AW16" s="783">
        <v>942</v>
      </c>
      <c r="AX16" s="783">
        <v>887</v>
      </c>
      <c r="AY16" s="783">
        <v>886.5</v>
      </c>
      <c r="AZ16" s="783">
        <v>883.9</v>
      </c>
      <c r="BA16" s="783">
        <v>883.9</v>
      </c>
      <c r="BB16" s="783">
        <v>883.9</v>
      </c>
      <c r="BC16" s="783">
        <v>883.9</v>
      </c>
      <c r="BD16" s="783">
        <v>887.9</v>
      </c>
      <c r="BE16" s="783">
        <v>887.9</v>
      </c>
      <c r="BF16" s="783">
        <v>888.8</v>
      </c>
      <c r="BG16" s="783">
        <v>888.8</v>
      </c>
      <c r="BH16" s="783">
        <v>888.8</v>
      </c>
      <c r="BI16" s="787">
        <v>888.8</v>
      </c>
      <c r="BJ16" s="787">
        <v>888.8</v>
      </c>
      <c r="BK16" s="787">
        <v>888.8</v>
      </c>
      <c r="BL16" s="787">
        <v>888.8</v>
      </c>
      <c r="BM16" s="787">
        <v>888.8</v>
      </c>
      <c r="BN16" s="787">
        <v>888.8</v>
      </c>
      <c r="BO16" s="787">
        <v>888.8</v>
      </c>
      <c r="BP16" s="787">
        <v>888.8</v>
      </c>
      <c r="BQ16" s="787">
        <v>888.8</v>
      </c>
      <c r="BR16" s="787">
        <v>888.8</v>
      </c>
      <c r="BS16" s="787">
        <v>888.8</v>
      </c>
      <c r="BT16" s="787">
        <v>888.8</v>
      </c>
      <c r="BU16" s="787">
        <v>888.8</v>
      </c>
      <c r="BV16" s="787">
        <v>890.8</v>
      </c>
    </row>
    <row r="17" spans="1:74" ht="12" customHeight="1" x14ac:dyDescent="0.25">
      <c r="A17" s="773" t="s">
        <v>1312</v>
      </c>
      <c r="B17" s="771" t="s">
        <v>1306</v>
      </c>
      <c r="C17" s="783">
        <v>5677.4</v>
      </c>
      <c r="D17" s="783">
        <v>5677.4</v>
      </c>
      <c r="E17" s="783">
        <v>5677.4</v>
      </c>
      <c r="F17" s="783">
        <v>5677.4</v>
      </c>
      <c r="G17" s="783">
        <v>5677.4</v>
      </c>
      <c r="H17" s="783">
        <v>5667.4</v>
      </c>
      <c r="I17" s="783">
        <v>5667.4</v>
      </c>
      <c r="J17" s="783">
        <v>5667.4</v>
      </c>
      <c r="K17" s="783">
        <v>5706.9</v>
      </c>
      <c r="L17" s="783">
        <v>5729.9</v>
      </c>
      <c r="M17" s="783">
        <v>5810.9</v>
      </c>
      <c r="N17" s="783">
        <v>5798.4</v>
      </c>
      <c r="O17" s="783">
        <v>5798.4</v>
      </c>
      <c r="P17" s="783">
        <v>5798.4</v>
      </c>
      <c r="Q17" s="783">
        <v>5833.4</v>
      </c>
      <c r="R17" s="783">
        <v>5832.7</v>
      </c>
      <c r="S17" s="783">
        <v>5743.7</v>
      </c>
      <c r="T17" s="783">
        <v>5743.7</v>
      </c>
      <c r="U17" s="783">
        <v>5736.7</v>
      </c>
      <c r="V17" s="783">
        <v>5736.7</v>
      </c>
      <c r="W17" s="783">
        <v>5736.7</v>
      </c>
      <c r="X17" s="783">
        <v>5734.7</v>
      </c>
      <c r="Y17" s="783">
        <v>5734.7</v>
      </c>
      <c r="Z17" s="783">
        <v>5734.7</v>
      </c>
      <c r="AA17" s="783">
        <v>5734.7</v>
      </c>
      <c r="AB17" s="783">
        <v>5734.7</v>
      </c>
      <c r="AC17" s="783">
        <v>5734.7</v>
      </c>
      <c r="AD17" s="783">
        <v>5765.2</v>
      </c>
      <c r="AE17" s="783">
        <v>5765.2</v>
      </c>
      <c r="AF17" s="783">
        <v>5765.2</v>
      </c>
      <c r="AG17" s="783">
        <v>5765.2</v>
      </c>
      <c r="AH17" s="783">
        <v>5792.4</v>
      </c>
      <c r="AI17" s="783">
        <v>5792.4</v>
      </c>
      <c r="AJ17" s="783">
        <v>5809.4</v>
      </c>
      <c r="AK17" s="783">
        <v>5804.9</v>
      </c>
      <c r="AL17" s="783">
        <v>5783.9</v>
      </c>
      <c r="AM17" s="783">
        <v>5891.6</v>
      </c>
      <c r="AN17" s="783">
        <v>5890.2</v>
      </c>
      <c r="AO17" s="783">
        <v>5882.4</v>
      </c>
      <c r="AP17" s="783">
        <v>5879.4</v>
      </c>
      <c r="AQ17" s="783">
        <v>5879.4</v>
      </c>
      <c r="AR17" s="783">
        <v>5879.4</v>
      </c>
      <c r="AS17" s="783">
        <v>5879.4</v>
      </c>
      <c r="AT17" s="783">
        <v>5879.4</v>
      </c>
      <c r="AU17" s="783">
        <v>5879.4</v>
      </c>
      <c r="AV17" s="783">
        <v>5879.4</v>
      </c>
      <c r="AW17" s="783">
        <v>5879.4</v>
      </c>
      <c r="AX17" s="783">
        <v>5879.4</v>
      </c>
      <c r="AY17" s="783">
        <v>5886.4</v>
      </c>
      <c r="AZ17" s="783">
        <v>5886.4</v>
      </c>
      <c r="BA17" s="783">
        <v>5937.9</v>
      </c>
      <c r="BB17" s="783">
        <v>5937.9</v>
      </c>
      <c r="BC17" s="783">
        <v>5946.9</v>
      </c>
      <c r="BD17" s="783">
        <v>5953.2</v>
      </c>
      <c r="BE17" s="783">
        <v>5953.2</v>
      </c>
      <c r="BF17" s="783">
        <v>5953.2</v>
      </c>
      <c r="BG17" s="783">
        <v>5953.2</v>
      </c>
      <c r="BH17" s="783">
        <v>5953.2</v>
      </c>
      <c r="BI17" s="787">
        <v>5953.2</v>
      </c>
      <c r="BJ17" s="787">
        <v>5953.2</v>
      </c>
      <c r="BK17" s="787">
        <v>5953.2</v>
      </c>
      <c r="BL17" s="787">
        <v>5953.2</v>
      </c>
      <c r="BM17" s="787">
        <v>5953.2</v>
      </c>
      <c r="BN17" s="787">
        <v>5953.2</v>
      </c>
      <c r="BO17" s="787">
        <v>5953.2</v>
      </c>
      <c r="BP17" s="787">
        <v>5954.1</v>
      </c>
      <c r="BQ17" s="787">
        <v>5954.1</v>
      </c>
      <c r="BR17" s="787">
        <v>5954.1</v>
      </c>
      <c r="BS17" s="787">
        <v>5954.1</v>
      </c>
      <c r="BT17" s="787">
        <v>5954.1</v>
      </c>
      <c r="BU17" s="787">
        <v>5954.1</v>
      </c>
      <c r="BV17" s="787">
        <v>5954.1</v>
      </c>
    </row>
    <row r="18" spans="1:74" ht="12" customHeight="1" x14ac:dyDescent="0.25">
      <c r="A18" s="773" t="s">
        <v>1313</v>
      </c>
      <c r="B18" s="771" t="s">
        <v>1307</v>
      </c>
      <c r="C18" s="783">
        <v>300</v>
      </c>
      <c r="D18" s="783">
        <v>300</v>
      </c>
      <c r="E18" s="783">
        <v>300</v>
      </c>
      <c r="F18" s="783">
        <v>300</v>
      </c>
      <c r="G18" s="783">
        <v>300</v>
      </c>
      <c r="H18" s="783">
        <v>300</v>
      </c>
      <c r="I18" s="783">
        <v>300</v>
      </c>
      <c r="J18" s="783">
        <v>300</v>
      </c>
      <c r="K18" s="783">
        <v>300</v>
      </c>
      <c r="L18" s="783">
        <v>300</v>
      </c>
      <c r="M18" s="783">
        <v>300</v>
      </c>
      <c r="N18" s="783">
        <v>300</v>
      </c>
      <c r="O18" s="783">
        <v>300</v>
      </c>
      <c r="P18" s="783">
        <v>300</v>
      </c>
      <c r="Q18" s="783">
        <v>300</v>
      </c>
      <c r="R18" s="783">
        <v>300</v>
      </c>
      <c r="S18" s="783">
        <v>300</v>
      </c>
      <c r="T18" s="783">
        <v>300</v>
      </c>
      <c r="U18" s="783">
        <v>300</v>
      </c>
      <c r="V18" s="783">
        <v>300</v>
      </c>
      <c r="W18" s="783">
        <v>300</v>
      </c>
      <c r="X18" s="783">
        <v>300</v>
      </c>
      <c r="Y18" s="783">
        <v>300</v>
      </c>
      <c r="Z18" s="783">
        <v>300</v>
      </c>
      <c r="AA18" s="783">
        <v>300</v>
      </c>
      <c r="AB18" s="783">
        <v>300</v>
      </c>
      <c r="AC18" s="783">
        <v>300</v>
      </c>
      <c r="AD18" s="783">
        <v>300</v>
      </c>
      <c r="AE18" s="783">
        <v>300</v>
      </c>
      <c r="AF18" s="783">
        <v>300</v>
      </c>
      <c r="AG18" s="783">
        <v>300</v>
      </c>
      <c r="AH18" s="783">
        <v>300</v>
      </c>
      <c r="AI18" s="783">
        <v>300</v>
      </c>
      <c r="AJ18" s="783">
        <v>300</v>
      </c>
      <c r="AK18" s="783">
        <v>300</v>
      </c>
      <c r="AL18" s="783">
        <v>300</v>
      </c>
      <c r="AM18" s="783">
        <v>360.6</v>
      </c>
      <c r="AN18" s="783">
        <v>360.6</v>
      </c>
      <c r="AO18" s="783">
        <v>360.6</v>
      </c>
      <c r="AP18" s="783">
        <v>360.6</v>
      </c>
      <c r="AQ18" s="783">
        <v>361.8</v>
      </c>
      <c r="AR18" s="783">
        <v>361.8</v>
      </c>
      <c r="AS18" s="783">
        <v>361.8</v>
      </c>
      <c r="AT18" s="783">
        <v>361.8</v>
      </c>
      <c r="AU18" s="783">
        <v>362.7</v>
      </c>
      <c r="AV18" s="783">
        <v>362.7</v>
      </c>
      <c r="AW18" s="783">
        <v>362.7</v>
      </c>
      <c r="AX18" s="783">
        <v>362.7</v>
      </c>
      <c r="AY18" s="783">
        <v>356.7</v>
      </c>
      <c r="AZ18" s="783">
        <v>356.7</v>
      </c>
      <c r="BA18" s="783">
        <v>356.7</v>
      </c>
      <c r="BB18" s="783">
        <v>356.7</v>
      </c>
      <c r="BC18" s="783">
        <v>356.7</v>
      </c>
      <c r="BD18" s="783">
        <v>356.7</v>
      </c>
      <c r="BE18" s="783">
        <v>356.7</v>
      </c>
      <c r="BF18" s="783">
        <v>356.7</v>
      </c>
      <c r="BG18" s="783">
        <v>356.7</v>
      </c>
      <c r="BH18" s="783">
        <v>356.7</v>
      </c>
      <c r="BI18" s="787">
        <v>356.7</v>
      </c>
      <c r="BJ18" s="787">
        <v>356.7</v>
      </c>
      <c r="BK18" s="787">
        <v>356.7</v>
      </c>
      <c r="BL18" s="787">
        <v>356.7</v>
      </c>
      <c r="BM18" s="787">
        <v>356.7</v>
      </c>
      <c r="BN18" s="787">
        <v>356.7</v>
      </c>
      <c r="BO18" s="787">
        <v>356.7</v>
      </c>
      <c r="BP18" s="787">
        <v>356.7</v>
      </c>
      <c r="BQ18" s="787">
        <v>356.7</v>
      </c>
      <c r="BR18" s="787">
        <v>356.7</v>
      </c>
      <c r="BS18" s="787">
        <v>356.7</v>
      </c>
      <c r="BT18" s="787">
        <v>356.7</v>
      </c>
      <c r="BU18" s="787">
        <v>356.7</v>
      </c>
      <c r="BV18" s="787">
        <v>356.7</v>
      </c>
    </row>
    <row r="19" spans="1:74" ht="12" customHeight="1" x14ac:dyDescent="0.25">
      <c r="A19" s="773" t="s">
        <v>1314</v>
      </c>
      <c r="B19" s="771" t="s">
        <v>1308</v>
      </c>
      <c r="C19" s="783">
        <v>151</v>
      </c>
      <c r="D19" s="783">
        <v>175.8</v>
      </c>
      <c r="E19" s="783">
        <v>182.6</v>
      </c>
      <c r="F19" s="783">
        <v>187.3</v>
      </c>
      <c r="G19" s="783">
        <v>187.3</v>
      </c>
      <c r="H19" s="783">
        <v>188.1</v>
      </c>
      <c r="I19" s="783">
        <v>189.7</v>
      </c>
      <c r="J19" s="783">
        <v>190.7</v>
      </c>
      <c r="K19" s="783">
        <v>199.2</v>
      </c>
      <c r="L19" s="783">
        <v>218.6</v>
      </c>
      <c r="M19" s="783">
        <v>221.5</v>
      </c>
      <c r="N19" s="783">
        <v>223.1</v>
      </c>
      <c r="O19" s="783">
        <v>223.1</v>
      </c>
      <c r="P19" s="783">
        <v>223.1</v>
      </c>
      <c r="Q19" s="783">
        <v>223.1</v>
      </c>
      <c r="R19" s="783">
        <v>223.1</v>
      </c>
      <c r="S19" s="783">
        <v>233.1</v>
      </c>
      <c r="T19" s="783">
        <v>233.1</v>
      </c>
      <c r="U19" s="783">
        <v>233.1</v>
      </c>
      <c r="V19" s="783">
        <v>233.1</v>
      </c>
      <c r="W19" s="783">
        <v>233.1</v>
      </c>
      <c r="X19" s="783">
        <v>243.4</v>
      </c>
      <c r="Y19" s="783">
        <v>243.4</v>
      </c>
      <c r="Z19" s="783">
        <v>243.5</v>
      </c>
      <c r="AA19" s="783">
        <v>245.2</v>
      </c>
      <c r="AB19" s="783">
        <v>245.2</v>
      </c>
      <c r="AC19" s="783">
        <v>260.7</v>
      </c>
      <c r="AD19" s="783">
        <v>260.7</v>
      </c>
      <c r="AE19" s="783">
        <v>280.60000000000002</v>
      </c>
      <c r="AF19" s="783">
        <v>280.60000000000002</v>
      </c>
      <c r="AG19" s="783">
        <v>280.60000000000002</v>
      </c>
      <c r="AH19" s="783">
        <v>280.60000000000002</v>
      </c>
      <c r="AI19" s="783">
        <v>281.60000000000002</v>
      </c>
      <c r="AJ19" s="783">
        <v>281.60000000000002</v>
      </c>
      <c r="AK19" s="783">
        <v>281.60000000000002</v>
      </c>
      <c r="AL19" s="783">
        <v>299.10000000000002</v>
      </c>
      <c r="AM19" s="783">
        <v>306</v>
      </c>
      <c r="AN19" s="783">
        <v>306</v>
      </c>
      <c r="AO19" s="783">
        <v>306</v>
      </c>
      <c r="AP19" s="783">
        <v>307.89999999999998</v>
      </c>
      <c r="AQ19" s="783">
        <v>308.89999999999998</v>
      </c>
      <c r="AR19" s="783">
        <v>310.39999999999998</v>
      </c>
      <c r="AS19" s="783">
        <v>310.39999999999998</v>
      </c>
      <c r="AT19" s="783">
        <v>312.39999999999998</v>
      </c>
      <c r="AU19" s="783">
        <v>312.39999999999998</v>
      </c>
      <c r="AV19" s="783">
        <v>312.8</v>
      </c>
      <c r="AW19" s="783">
        <v>312.8</v>
      </c>
      <c r="AX19" s="783">
        <v>316.89999999999998</v>
      </c>
      <c r="AY19" s="783">
        <v>320.2</v>
      </c>
      <c r="AZ19" s="783">
        <v>320.2</v>
      </c>
      <c r="BA19" s="783">
        <v>320.2</v>
      </c>
      <c r="BB19" s="783">
        <v>320.2</v>
      </c>
      <c r="BC19" s="783">
        <v>322.3</v>
      </c>
      <c r="BD19" s="783">
        <v>336.7</v>
      </c>
      <c r="BE19" s="783">
        <v>336.7</v>
      </c>
      <c r="BF19" s="783">
        <v>336.7</v>
      </c>
      <c r="BG19" s="783">
        <v>336.7</v>
      </c>
      <c r="BH19" s="783">
        <v>336.7</v>
      </c>
      <c r="BI19" s="787">
        <v>336.7</v>
      </c>
      <c r="BJ19" s="787">
        <v>338.7</v>
      </c>
      <c r="BK19" s="787">
        <v>338.7</v>
      </c>
      <c r="BL19" s="787">
        <v>338.7</v>
      </c>
      <c r="BM19" s="787">
        <v>338.7</v>
      </c>
      <c r="BN19" s="787">
        <v>338.7</v>
      </c>
      <c r="BO19" s="787">
        <v>338.7</v>
      </c>
      <c r="BP19" s="787">
        <v>338.7</v>
      </c>
      <c r="BQ19" s="787">
        <v>338.7</v>
      </c>
      <c r="BR19" s="787">
        <v>338.7</v>
      </c>
      <c r="BS19" s="787">
        <v>338.7</v>
      </c>
      <c r="BT19" s="787">
        <v>338.2</v>
      </c>
      <c r="BU19" s="787">
        <v>338.2</v>
      </c>
      <c r="BV19" s="787">
        <v>338.2</v>
      </c>
    </row>
    <row r="20" spans="1:74" ht="12" customHeight="1" x14ac:dyDescent="0.25">
      <c r="A20" s="773" t="s">
        <v>1315</v>
      </c>
      <c r="B20" s="771" t="s">
        <v>1316</v>
      </c>
      <c r="C20" s="784" t="s">
        <v>1355</v>
      </c>
      <c r="D20" s="784" t="s">
        <v>1355</v>
      </c>
      <c r="E20" s="784" t="s">
        <v>1355</v>
      </c>
      <c r="F20" s="784" t="s">
        <v>1355</v>
      </c>
      <c r="G20" s="784" t="s">
        <v>1355</v>
      </c>
      <c r="H20" s="784" t="s">
        <v>1355</v>
      </c>
      <c r="I20" s="784" t="s">
        <v>1355</v>
      </c>
      <c r="J20" s="784" t="s">
        <v>1355</v>
      </c>
      <c r="K20" s="784" t="s">
        <v>1355</v>
      </c>
      <c r="L20" s="784" t="s">
        <v>1355</v>
      </c>
      <c r="M20" s="784" t="s">
        <v>1355</v>
      </c>
      <c r="N20" s="784" t="s">
        <v>1355</v>
      </c>
      <c r="O20" s="783">
        <v>5612.6319999999996</v>
      </c>
      <c r="P20" s="783">
        <v>5728.2250000000004</v>
      </c>
      <c r="Q20" s="783">
        <v>5853.0249999999996</v>
      </c>
      <c r="R20" s="783">
        <v>5978.866</v>
      </c>
      <c r="S20" s="783">
        <v>6111.616</v>
      </c>
      <c r="T20" s="783">
        <v>6227.2290000000003</v>
      </c>
      <c r="U20" s="783">
        <v>6369.2049999999999</v>
      </c>
      <c r="V20" s="783">
        <v>6602.9629999999997</v>
      </c>
      <c r="W20" s="783">
        <v>6749.8</v>
      </c>
      <c r="X20" s="783">
        <v>6922.0190000000002</v>
      </c>
      <c r="Y20" s="783">
        <v>7077.9809999999998</v>
      </c>
      <c r="Z20" s="783">
        <v>7326.5879999999997</v>
      </c>
      <c r="AA20" s="783">
        <v>7369.3860000000004</v>
      </c>
      <c r="AB20" s="783">
        <v>7529.0649999999996</v>
      </c>
      <c r="AC20" s="783">
        <v>7696.66</v>
      </c>
      <c r="AD20" s="783">
        <v>7860.3410000000003</v>
      </c>
      <c r="AE20" s="783">
        <v>8050.5829999999996</v>
      </c>
      <c r="AF20" s="783">
        <v>8235.8510000000006</v>
      </c>
      <c r="AG20" s="783">
        <v>8479.125</v>
      </c>
      <c r="AH20" s="783">
        <v>8700.9030000000002</v>
      </c>
      <c r="AI20" s="783">
        <v>8951.4549999999999</v>
      </c>
      <c r="AJ20" s="783">
        <v>9188.4159999999993</v>
      </c>
      <c r="AK20" s="783">
        <v>9416.6949999999997</v>
      </c>
      <c r="AL20" s="783">
        <v>9778.5249999999996</v>
      </c>
      <c r="AM20" s="783">
        <v>10226.848</v>
      </c>
      <c r="AN20" s="783">
        <v>10486.541999999999</v>
      </c>
      <c r="AO20" s="783">
        <v>10809.513999999999</v>
      </c>
      <c r="AP20" s="783">
        <v>11069.793</v>
      </c>
      <c r="AQ20" s="783">
        <v>11311.673000000001</v>
      </c>
      <c r="AR20" s="783">
        <v>11568.763999999999</v>
      </c>
      <c r="AS20" s="783">
        <v>11781.037</v>
      </c>
      <c r="AT20" s="783">
        <v>12063.521000000001</v>
      </c>
      <c r="AU20" s="783">
        <v>12305.485000000001</v>
      </c>
      <c r="AV20" s="783">
        <v>12566.956</v>
      </c>
      <c r="AW20" s="783">
        <v>12855.369000000001</v>
      </c>
      <c r="AX20" s="783">
        <v>13183.199000000001</v>
      </c>
      <c r="AY20" s="783">
        <v>13348.427</v>
      </c>
      <c r="AZ20" s="783">
        <v>13807.657999999999</v>
      </c>
      <c r="BA20" s="783">
        <v>14107.499</v>
      </c>
      <c r="BB20" s="783">
        <v>14282.415999999999</v>
      </c>
      <c r="BC20" s="783">
        <v>14509.848</v>
      </c>
      <c r="BD20" s="783">
        <v>14690.504999999999</v>
      </c>
      <c r="BE20" s="783">
        <v>15106.609</v>
      </c>
      <c r="BF20" s="783">
        <v>15385.843000000001</v>
      </c>
      <c r="BG20" s="783">
        <v>15702.53</v>
      </c>
      <c r="BH20" s="783">
        <v>15972.26</v>
      </c>
      <c r="BI20" s="787">
        <v>16235.27</v>
      </c>
      <c r="BJ20" s="787">
        <v>16509.63</v>
      </c>
      <c r="BK20" s="787">
        <v>16821.439999999999</v>
      </c>
      <c r="BL20" s="787">
        <v>17089.939999999999</v>
      </c>
      <c r="BM20" s="787">
        <v>17358.78</v>
      </c>
      <c r="BN20" s="787">
        <v>17640.47</v>
      </c>
      <c r="BO20" s="787">
        <v>17915.849999999999</v>
      </c>
      <c r="BP20" s="787">
        <v>18185</v>
      </c>
      <c r="BQ20" s="787">
        <v>18460.53</v>
      </c>
      <c r="BR20" s="787">
        <v>18779.13</v>
      </c>
      <c r="BS20" s="787">
        <v>19076.71</v>
      </c>
      <c r="BT20" s="787">
        <v>19379.560000000001</v>
      </c>
      <c r="BU20" s="787">
        <v>19682.53</v>
      </c>
      <c r="BV20" s="787">
        <v>20021.939999999999</v>
      </c>
    </row>
    <row r="21" spans="1:74" ht="12" customHeight="1" x14ac:dyDescent="0.25">
      <c r="A21" s="773" t="s">
        <v>1317</v>
      </c>
      <c r="B21" s="771" t="s">
        <v>1318</v>
      </c>
      <c r="C21" s="784" t="s">
        <v>1355</v>
      </c>
      <c r="D21" s="784" t="s">
        <v>1355</v>
      </c>
      <c r="E21" s="784" t="s">
        <v>1355</v>
      </c>
      <c r="F21" s="784" t="s">
        <v>1355</v>
      </c>
      <c r="G21" s="784" t="s">
        <v>1355</v>
      </c>
      <c r="H21" s="784" t="s">
        <v>1355</v>
      </c>
      <c r="I21" s="784" t="s">
        <v>1355</v>
      </c>
      <c r="J21" s="784" t="s">
        <v>1355</v>
      </c>
      <c r="K21" s="784" t="s">
        <v>1355</v>
      </c>
      <c r="L21" s="784" t="s">
        <v>1355</v>
      </c>
      <c r="M21" s="784" t="s">
        <v>1355</v>
      </c>
      <c r="N21" s="784" t="s">
        <v>1355</v>
      </c>
      <c r="O21" s="783">
        <v>2285.152</v>
      </c>
      <c r="P21" s="783">
        <v>2354.4189999999999</v>
      </c>
      <c r="Q21" s="783">
        <v>2428.1869999999999</v>
      </c>
      <c r="R21" s="783">
        <v>2506.8829999999998</v>
      </c>
      <c r="S21" s="783">
        <v>2588.3420000000001</v>
      </c>
      <c r="T21" s="783">
        <v>2677.605</v>
      </c>
      <c r="U21" s="783">
        <v>2765.0340000000001</v>
      </c>
      <c r="V21" s="783">
        <v>2872.9690000000001</v>
      </c>
      <c r="W21" s="783">
        <v>2980.261</v>
      </c>
      <c r="X21" s="783">
        <v>3092.7629999999999</v>
      </c>
      <c r="Y21" s="783">
        <v>3191.8209999999999</v>
      </c>
      <c r="Z21" s="783">
        <v>3346.2860000000001</v>
      </c>
      <c r="AA21" s="783">
        <v>3424.8069999999998</v>
      </c>
      <c r="AB21" s="783">
        <v>3550.2310000000002</v>
      </c>
      <c r="AC21" s="783">
        <v>3689.2660000000001</v>
      </c>
      <c r="AD21" s="783">
        <v>3816.2939999999999</v>
      </c>
      <c r="AE21" s="783">
        <v>3949.5250000000001</v>
      </c>
      <c r="AF21" s="783">
        <v>4110.6959999999999</v>
      </c>
      <c r="AG21" s="783">
        <v>4275.4780000000001</v>
      </c>
      <c r="AH21" s="783">
        <v>4440.5020000000004</v>
      </c>
      <c r="AI21" s="783">
        <v>4635.1289999999999</v>
      </c>
      <c r="AJ21" s="783">
        <v>4815.7020000000002</v>
      </c>
      <c r="AK21" s="783">
        <v>4972.4949999999999</v>
      </c>
      <c r="AL21" s="783">
        <v>5191.5050000000001</v>
      </c>
      <c r="AM21" s="783">
        <v>5352.8879999999999</v>
      </c>
      <c r="AN21" s="783">
        <v>5550.7240000000002</v>
      </c>
      <c r="AO21" s="783">
        <v>5775.0609999999997</v>
      </c>
      <c r="AP21" s="783">
        <v>5972.7060000000001</v>
      </c>
      <c r="AQ21" s="783">
        <v>6159.1109999999999</v>
      </c>
      <c r="AR21" s="783">
        <v>6352.0020000000004</v>
      </c>
      <c r="AS21" s="783">
        <v>6512.3119999999999</v>
      </c>
      <c r="AT21" s="783">
        <v>6704.6949999999997</v>
      </c>
      <c r="AU21" s="783">
        <v>6873.89</v>
      </c>
      <c r="AV21" s="783">
        <v>7060.2049999999999</v>
      </c>
      <c r="AW21" s="783">
        <v>7241.5649999999996</v>
      </c>
      <c r="AX21" s="783">
        <v>7421.2340000000004</v>
      </c>
      <c r="AY21" s="783">
        <v>7548.3519999999999</v>
      </c>
      <c r="AZ21" s="783">
        <v>7890.3509999999997</v>
      </c>
      <c r="BA21" s="783">
        <v>8070.1459999999997</v>
      </c>
      <c r="BB21" s="783">
        <v>8249.1129999999994</v>
      </c>
      <c r="BC21" s="783">
        <v>8483.4740000000002</v>
      </c>
      <c r="BD21" s="783">
        <v>8565.2029999999995</v>
      </c>
      <c r="BE21" s="783">
        <v>8725.1460000000006</v>
      </c>
      <c r="BF21" s="783">
        <v>8904.5380000000005</v>
      </c>
      <c r="BG21" s="783">
        <v>9019.9940000000006</v>
      </c>
      <c r="BH21" s="783">
        <v>9192.6569999999992</v>
      </c>
      <c r="BI21" s="787">
        <v>9358.1309999999994</v>
      </c>
      <c r="BJ21" s="787">
        <v>9505.7180000000008</v>
      </c>
      <c r="BK21" s="787">
        <v>9688.7510000000002</v>
      </c>
      <c r="BL21" s="787">
        <v>9853.9539999999997</v>
      </c>
      <c r="BM21" s="787">
        <v>10018.74</v>
      </c>
      <c r="BN21" s="787">
        <v>10195.129999999999</v>
      </c>
      <c r="BO21" s="787">
        <v>10364.39</v>
      </c>
      <c r="BP21" s="787">
        <v>10539.7</v>
      </c>
      <c r="BQ21" s="787">
        <v>10719.95</v>
      </c>
      <c r="BR21" s="787">
        <v>10897.86</v>
      </c>
      <c r="BS21" s="787">
        <v>11081.96</v>
      </c>
      <c r="BT21" s="787">
        <v>11269.1</v>
      </c>
      <c r="BU21" s="787">
        <v>11455.7</v>
      </c>
      <c r="BV21" s="787">
        <v>11646.52</v>
      </c>
    </row>
    <row r="22" spans="1:74" ht="12" customHeight="1" x14ac:dyDescent="0.25">
      <c r="A22" s="773" t="s">
        <v>1319</v>
      </c>
      <c r="B22" s="771" t="s">
        <v>1320</v>
      </c>
      <c r="C22" s="784" t="s">
        <v>1355</v>
      </c>
      <c r="D22" s="784" t="s">
        <v>1355</v>
      </c>
      <c r="E22" s="784" t="s">
        <v>1355</v>
      </c>
      <c r="F22" s="784" t="s">
        <v>1355</v>
      </c>
      <c r="G22" s="784" t="s">
        <v>1355</v>
      </c>
      <c r="H22" s="784" t="s">
        <v>1355</v>
      </c>
      <c r="I22" s="784" t="s">
        <v>1355</v>
      </c>
      <c r="J22" s="784" t="s">
        <v>1355</v>
      </c>
      <c r="K22" s="784" t="s">
        <v>1355</v>
      </c>
      <c r="L22" s="784" t="s">
        <v>1355</v>
      </c>
      <c r="M22" s="784" t="s">
        <v>1355</v>
      </c>
      <c r="N22" s="784" t="s">
        <v>1355</v>
      </c>
      <c r="O22" s="783">
        <v>2766.4989999999998</v>
      </c>
      <c r="P22" s="783">
        <v>2804.915</v>
      </c>
      <c r="Q22" s="783">
        <v>2848.6889999999999</v>
      </c>
      <c r="R22" s="783">
        <v>2883.7829999999999</v>
      </c>
      <c r="S22" s="783">
        <v>2930.2379999999998</v>
      </c>
      <c r="T22" s="783">
        <v>2946.136</v>
      </c>
      <c r="U22" s="783">
        <v>2989.0419999999999</v>
      </c>
      <c r="V22" s="783">
        <v>3096.4369999999999</v>
      </c>
      <c r="W22" s="783">
        <v>3128.67</v>
      </c>
      <c r="X22" s="783">
        <v>3162.259</v>
      </c>
      <c r="Y22" s="783">
        <v>3203.154</v>
      </c>
      <c r="Z22" s="783">
        <v>3279.692</v>
      </c>
      <c r="AA22" s="783">
        <v>3226.9850000000001</v>
      </c>
      <c r="AB22" s="783">
        <v>3245.127</v>
      </c>
      <c r="AC22" s="783">
        <v>3268.259</v>
      </c>
      <c r="AD22" s="783">
        <v>3294.6309999999999</v>
      </c>
      <c r="AE22" s="783">
        <v>3336.5639999999999</v>
      </c>
      <c r="AF22" s="783">
        <v>3356.2150000000001</v>
      </c>
      <c r="AG22" s="783">
        <v>3414.5410000000002</v>
      </c>
      <c r="AH22" s="783">
        <v>3455.8539999999998</v>
      </c>
      <c r="AI22" s="783">
        <v>3498.9229999999998</v>
      </c>
      <c r="AJ22" s="783">
        <v>3540.498</v>
      </c>
      <c r="AK22" s="783">
        <v>3593.3870000000002</v>
      </c>
      <c r="AL22" s="783">
        <v>3706.7370000000001</v>
      </c>
      <c r="AM22" s="783">
        <v>3991.9140000000002</v>
      </c>
      <c r="AN22" s="783">
        <v>4033.3829999999998</v>
      </c>
      <c r="AO22" s="783">
        <v>4104.1790000000001</v>
      </c>
      <c r="AP22" s="783">
        <v>4149.018</v>
      </c>
      <c r="AQ22" s="783">
        <v>4188.8370000000004</v>
      </c>
      <c r="AR22" s="783">
        <v>4239.0479999999998</v>
      </c>
      <c r="AS22" s="783">
        <v>4271.7929999999997</v>
      </c>
      <c r="AT22" s="783">
        <v>4343.0749999999998</v>
      </c>
      <c r="AU22" s="783">
        <v>4404.9179999999997</v>
      </c>
      <c r="AV22" s="783">
        <v>4469.7849999999999</v>
      </c>
      <c r="AW22" s="783">
        <v>4565.66</v>
      </c>
      <c r="AX22" s="783">
        <v>4680.7740000000003</v>
      </c>
      <c r="AY22" s="783">
        <v>4710.9480000000003</v>
      </c>
      <c r="AZ22" s="783">
        <v>4704.1310000000003</v>
      </c>
      <c r="BA22" s="783">
        <v>4726.692</v>
      </c>
      <c r="BB22" s="783">
        <v>4711.7629999999999</v>
      </c>
      <c r="BC22" s="783">
        <v>4689.308</v>
      </c>
      <c r="BD22" s="783">
        <v>4755.4489999999996</v>
      </c>
      <c r="BE22" s="783">
        <v>4986.942</v>
      </c>
      <c r="BF22" s="783">
        <v>5068</v>
      </c>
      <c r="BG22" s="783">
        <v>5249.4380000000001</v>
      </c>
      <c r="BH22" s="783">
        <v>5330.2420000000002</v>
      </c>
      <c r="BI22" s="787">
        <v>5411.4979999999996</v>
      </c>
      <c r="BJ22" s="787">
        <v>5521.0050000000001</v>
      </c>
      <c r="BK22" s="787">
        <v>5632.4390000000003</v>
      </c>
      <c r="BL22" s="787">
        <v>5719.2629999999999</v>
      </c>
      <c r="BM22" s="787">
        <v>5806.8159999999998</v>
      </c>
      <c r="BN22" s="787">
        <v>5895.5739999999996</v>
      </c>
      <c r="BO22" s="787">
        <v>5985.1210000000001</v>
      </c>
      <c r="BP22" s="787">
        <v>6062.8059999999996</v>
      </c>
      <c r="BQ22" s="787">
        <v>6141.8850000000002</v>
      </c>
      <c r="BR22" s="787">
        <v>6264.835</v>
      </c>
      <c r="BS22" s="787">
        <v>6361.4920000000002</v>
      </c>
      <c r="BT22" s="787">
        <v>6460.3040000000001</v>
      </c>
      <c r="BU22" s="787">
        <v>6559.7619999999997</v>
      </c>
      <c r="BV22" s="787">
        <v>6690.3419999999996</v>
      </c>
    </row>
    <row r="23" spans="1:74" ht="12" customHeight="1" x14ac:dyDescent="0.25">
      <c r="A23" s="773" t="s">
        <v>1321</v>
      </c>
      <c r="B23" s="771" t="s">
        <v>1322</v>
      </c>
      <c r="C23" s="784" t="s">
        <v>1355</v>
      </c>
      <c r="D23" s="784" t="s">
        <v>1355</v>
      </c>
      <c r="E23" s="784" t="s">
        <v>1355</v>
      </c>
      <c r="F23" s="784" t="s">
        <v>1355</v>
      </c>
      <c r="G23" s="784" t="s">
        <v>1355</v>
      </c>
      <c r="H23" s="784" t="s">
        <v>1355</v>
      </c>
      <c r="I23" s="784" t="s">
        <v>1355</v>
      </c>
      <c r="J23" s="784" t="s">
        <v>1355</v>
      </c>
      <c r="K23" s="784" t="s">
        <v>1355</v>
      </c>
      <c r="L23" s="784" t="s">
        <v>1355</v>
      </c>
      <c r="M23" s="784" t="s">
        <v>1355</v>
      </c>
      <c r="N23" s="784" t="s">
        <v>1355</v>
      </c>
      <c r="O23" s="783">
        <v>560.98099999999999</v>
      </c>
      <c r="P23" s="783">
        <v>568.89200000000005</v>
      </c>
      <c r="Q23" s="783">
        <v>576.15</v>
      </c>
      <c r="R23" s="783">
        <v>588.20000000000005</v>
      </c>
      <c r="S23" s="783">
        <v>593.03499999999997</v>
      </c>
      <c r="T23" s="783">
        <v>603.48800000000006</v>
      </c>
      <c r="U23" s="783">
        <v>615.13</v>
      </c>
      <c r="V23" s="783">
        <v>633.55700000000002</v>
      </c>
      <c r="W23" s="783">
        <v>640.86900000000003</v>
      </c>
      <c r="X23" s="783">
        <v>666.99699999999996</v>
      </c>
      <c r="Y23" s="783">
        <v>683.00599999999997</v>
      </c>
      <c r="Z23" s="783">
        <v>700.61</v>
      </c>
      <c r="AA23" s="783">
        <v>717.59400000000005</v>
      </c>
      <c r="AB23" s="783">
        <v>733.70699999999999</v>
      </c>
      <c r="AC23" s="783">
        <v>739.13400000000001</v>
      </c>
      <c r="AD23" s="783">
        <v>749.41600000000005</v>
      </c>
      <c r="AE23" s="783">
        <v>764.49300000000005</v>
      </c>
      <c r="AF23" s="783">
        <v>768.94</v>
      </c>
      <c r="AG23" s="783">
        <v>789.10699999999997</v>
      </c>
      <c r="AH23" s="783">
        <v>804.54700000000003</v>
      </c>
      <c r="AI23" s="783">
        <v>817.40300000000002</v>
      </c>
      <c r="AJ23" s="783">
        <v>832.21600000000001</v>
      </c>
      <c r="AK23" s="783">
        <v>850.81299999999999</v>
      </c>
      <c r="AL23" s="783">
        <v>880.28300000000002</v>
      </c>
      <c r="AM23" s="783">
        <v>882.04600000000005</v>
      </c>
      <c r="AN23" s="783">
        <v>902.43600000000004</v>
      </c>
      <c r="AO23" s="783">
        <v>930.27499999999998</v>
      </c>
      <c r="AP23" s="783">
        <v>948.06899999999996</v>
      </c>
      <c r="AQ23" s="783">
        <v>963.72400000000005</v>
      </c>
      <c r="AR23" s="783">
        <v>977.71299999999997</v>
      </c>
      <c r="AS23" s="783">
        <v>996.93299999999999</v>
      </c>
      <c r="AT23" s="783">
        <v>1015.75</v>
      </c>
      <c r="AU23" s="783">
        <v>1026.6759999999999</v>
      </c>
      <c r="AV23" s="783">
        <v>1036.9649999999999</v>
      </c>
      <c r="AW23" s="783">
        <v>1048.143</v>
      </c>
      <c r="AX23" s="783">
        <v>1081.19</v>
      </c>
      <c r="AY23" s="783">
        <v>1089.1279999999999</v>
      </c>
      <c r="AZ23" s="783">
        <v>1213.1759999999999</v>
      </c>
      <c r="BA23" s="783">
        <v>1310.6610000000001</v>
      </c>
      <c r="BB23" s="783">
        <v>1321.54</v>
      </c>
      <c r="BC23" s="783">
        <v>1337.067</v>
      </c>
      <c r="BD23" s="783">
        <v>1369.8530000000001</v>
      </c>
      <c r="BE23" s="783">
        <v>1394.52</v>
      </c>
      <c r="BF23" s="783">
        <v>1413.3040000000001</v>
      </c>
      <c r="BG23" s="783">
        <v>1433.097</v>
      </c>
      <c r="BH23" s="783">
        <v>1449.3610000000001</v>
      </c>
      <c r="BI23" s="787">
        <v>1465.6410000000001</v>
      </c>
      <c r="BJ23" s="787">
        <v>1482.9110000000001</v>
      </c>
      <c r="BK23" s="787">
        <v>1500.249</v>
      </c>
      <c r="BL23" s="787">
        <v>1516.7239999999999</v>
      </c>
      <c r="BM23" s="787">
        <v>1533.2249999999999</v>
      </c>
      <c r="BN23" s="787">
        <v>1549.768</v>
      </c>
      <c r="BO23" s="787">
        <v>1566.338</v>
      </c>
      <c r="BP23" s="787">
        <v>1582.4929999999999</v>
      </c>
      <c r="BQ23" s="787">
        <v>1598.6959999999999</v>
      </c>
      <c r="BR23" s="787">
        <v>1616.4380000000001</v>
      </c>
      <c r="BS23" s="787">
        <v>1633.258</v>
      </c>
      <c r="BT23" s="787">
        <v>1650.153</v>
      </c>
      <c r="BU23" s="787">
        <v>1667.0719999999999</v>
      </c>
      <c r="BV23" s="787">
        <v>1685.0809999999999</v>
      </c>
    </row>
    <row r="24" spans="1:74" ht="12" customHeight="1" x14ac:dyDescent="0.25">
      <c r="A24" s="773" t="s">
        <v>1323</v>
      </c>
      <c r="B24" s="771" t="s">
        <v>97</v>
      </c>
      <c r="C24" s="783">
        <v>54.2</v>
      </c>
      <c r="D24" s="783">
        <v>54.2</v>
      </c>
      <c r="E24" s="783">
        <v>54.2</v>
      </c>
      <c r="F24" s="783">
        <v>54.2</v>
      </c>
      <c r="G24" s="783">
        <v>57.2</v>
      </c>
      <c r="H24" s="783">
        <v>58.7</v>
      </c>
      <c r="I24" s="783">
        <v>58.7</v>
      </c>
      <c r="J24" s="783">
        <v>58.7</v>
      </c>
      <c r="K24" s="783">
        <v>58.7</v>
      </c>
      <c r="L24" s="783">
        <v>58.7</v>
      </c>
      <c r="M24" s="783">
        <v>62.1</v>
      </c>
      <c r="N24" s="783">
        <v>62.1</v>
      </c>
      <c r="O24" s="783">
        <v>65.5</v>
      </c>
      <c r="P24" s="783">
        <v>65.5</v>
      </c>
      <c r="Q24" s="783">
        <v>65.5</v>
      </c>
      <c r="R24" s="783">
        <v>65.5</v>
      </c>
      <c r="S24" s="783">
        <v>65.5</v>
      </c>
      <c r="T24" s="783">
        <v>77</v>
      </c>
      <c r="U24" s="783">
        <v>78</v>
      </c>
      <c r="V24" s="783">
        <v>78</v>
      </c>
      <c r="W24" s="783">
        <v>78</v>
      </c>
      <c r="X24" s="783">
        <v>78</v>
      </c>
      <c r="Y24" s="783">
        <v>79.599999999999994</v>
      </c>
      <c r="Z24" s="783">
        <v>79.599999999999994</v>
      </c>
      <c r="AA24" s="783">
        <v>79.599999999999994</v>
      </c>
      <c r="AB24" s="783">
        <v>79.599999999999994</v>
      </c>
      <c r="AC24" s="783">
        <v>79.599999999999994</v>
      </c>
      <c r="AD24" s="783">
        <v>79.599999999999994</v>
      </c>
      <c r="AE24" s="783">
        <v>79.599999999999994</v>
      </c>
      <c r="AF24" s="783">
        <v>79.599999999999994</v>
      </c>
      <c r="AG24" s="783">
        <v>79.599999999999994</v>
      </c>
      <c r="AH24" s="783">
        <v>79.599999999999994</v>
      </c>
      <c r="AI24" s="783">
        <v>79.599999999999994</v>
      </c>
      <c r="AJ24" s="783">
        <v>79.599999999999994</v>
      </c>
      <c r="AK24" s="783">
        <v>79.599999999999994</v>
      </c>
      <c r="AL24" s="783">
        <v>87.1</v>
      </c>
      <c r="AM24" s="783">
        <v>88.6</v>
      </c>
      <c r="AN24" s="783">
        <v>88.6</v>
      </c>
      <c r="AO24" s="783">
        <v>88.6</v>
      </c>
      <c r="AP24" s="783">
        <v>88.6</v>
      </c>
      <c r="AQ24" s="783">
        <v>88.6</v>
      </c>
      <c r="AR24" s="783">
        <v>88.6</v>
      </c>
      <c r="AS24" s="783">
        <v>88.6</v>
      </c>
      <c r="AT24" s="783">
        <v>88.6</v>
      </c>
      <c r="AU24" s="783">
        <v>88.6</v>
      </c>
      <c r="AV24" s="783">
        <v>88.6</v>
      </c>
      <c r="AW24" s="783">
        <v>88.6</v>
      </c>
      <c r="AX24" s="783">
        <v>88.6</v>
      </c>
      <c r="AY24" s="783">
        <v>88.6</v>
      </c>
      <c r="AZ24" s="783">
        <v>88.6</v>
      </c>
      <c r="BA24" s="783">
        <v>88.6</v>
      </c>
      <c r="BB24" s="783">
        <v>88.6</v>
      </c>
      <c r="BC24" s="783">
        <v>88.6</v>
      </c>
      <c r="BD24" s="783">
        <v>87</v>
      </c>
      <c r="BE24" s="783">
        <v>87</v>
      </c>
      <c r="BF24" s="783">
        <v>87</v>
      </c>
      <c r="BG24" s="783">
        <v>87</v>
      </c>
      <c r="BH24" s="783">
        <v>93</v>
      </c>
      <c r="BI24" s="787">
        <v>93</v>
      </c>
      <c r="BJ24" s="787">
        <v>93</v>
      </c>
      <c r="BK24" s="787">
        <v>96</v>
      </c>
      <c r="BL24" s="787">
        <v>96</v>
      </c>
      <c r="BM24" s="787">
        <v>96</v>
      </c>
      <c r="BN24" s="787">
        <v>96</v>
      </c>
      <c r="BO24" s="787">
        <v>96</v>
      </c>
      <c r="BP24" s="787">
        <v>96</v>
      </c>
      <c r="BQ24" s="787">
        <v>96</v>
      </c>
      <c r="BR24" s="787">
        <v>96</v>
      </c>
      <c r="BS24" s="787">
        <v>96</v>
      </c>
      <c r="BT24" s="787">
        <v>96</v>
      </c>
      <c r="BU24" s="787">
        <v>96</v>
      </c>
      <c r="BV24" s="787">
        <v>96</v>
      </c>
    </row>
    <row r="25" spans="1:74" ht="12" customHeight="1" x14ac:dyDescent="0.25">
      <c r="A25" s="773"/>
      <c r="B25" s="768"/>
      <c r="C25" s="772"/>
      <c r="D25" s="772"/>
      <c r="E25" s="772"/>
      <c r="F25" s="772"/>
      <c r="G25" s="772"/>
      <c r="H25" s="772"/>
      <c r="I25" s="772"/>
      <c r="J25" s="772"/>
      <c r="K25" s="772"/>
      <c r="L25" s="772"/>
      <c r="M25" s="772"/>
      <c r="N25" s="772"/>
      <c r="O25" s="772"/>
      <c r="P25" s="772"/>
      <c r="Q25" s="772"/>
      <c r="R25" s="785"/>
      <c r="S25" s="785"/>
      <c r="T25" s="785"/>
      <c r="U25" s="785"/>
      <c r="V25" s="785"/>
      <c r="W25" s="785"/>
      <c r="X25" s="785"/>
      <c r="Y25" s="785"/>
      <c r="Z25" s="785"/>
      <c r="AA25" s="785"/>
      <c r="AB25" s="785"/>
      <c r="AC25" s="785"/>
      <c r="AD25" s="785"/>
      <c r="AE25" s="785"/>
      <c r="AF25" s="785"/>
      <c r="AG25" s="785"/>
      <c r="AH25" s="785"/>
      <c r="AI25" s="785"/>
      <c r="AJ25" s="785"/>
      <c r="AK25" s="785"/>
      <c r="AL25" s="785"/>
      <c r="AM25" s="785"/>
      <c r="AN25" s="785"/>
      <c r="AO25" s="785"/>
      <c r="AP25" s="785"/>
      <c r="AQ25" s="785"/>
      <c r="AR25" s="785"/>
      <c r="AS25" s="785"/>
      <c r="AT25" s="785"/>
      <c r="AU25" s="785"/>
      <c r="AV25" s="785"/>
      <c r="AW25" s="785"/>
      <c r="AX25" s="785"/>
      <c r="AY25" s="785"/>
      <c r="AZ25" s="785"/>
      <c r="BA25" s="785"/>
      <c r="BB25" s="785"/>
      <c r="BC25" s="785"/>
      <c r="BG25" s="785"/>
      <c r="BH25" s="785"/>
      <c r="BI25" s="789"/>
      <c r="BJ25" s="789"/>
      <c r="BK25" s="789"/>
      <c r="BL25" s="789"/>
      <c r="BM25" s="789"/>
      <c r="BN25" s="789"/>
      <c r="BO25" s="789"/>
      <c r="BP25" s="789"/>
      <c r="BQ25" s="789"/>
      <c r="BR25" s="789"/>
      <c r="BS25" s="789"/>
      <c r="BT25" s="789"/>
      <c r="BU25" s="789"/>
      <c r="BV25" s="789"/>
    </row>
    <row r="26" spans="1:74" ht="12" customHeight="1" x14ac:dyDescent="0.25">
      <c r="A26" s="773"/>
      <c r="B26" s="772" t="s">
        <v>1324</v>
      </c>
      <c r="C26" s="772"/>
      <c r="D26" s="772"/>
      <c r="E26" s="772"/>
      <c r="F26" s="772"/>
      <c r="G26" s="772"/>
      <c r="H26" s="772"/>
      <c r="I26" s="772"/>
      <c r="J26" s="772"/>
      <c r="K26" s="772"/>
      <c r="L26" s="772"/>
      <c r="M26" s="772"/>
      <c r="N26" s="772"/>
      <c r="O26" s="772"/>
      <c r="P26" s="772"/>
      <c r="Q26" s="772"/>
      <c r="R26" s="785"/>
      <c r="S26" s="785"/>
      <c r="T26" s="785"/>
      <c r="U26" s="785"/>
      <c r="V26" s="785"/>
      <c r="W26" s="785"/>
      <c r="X26" s="785"/>
      <c r="Y26" s="785"/>
      <c r="Z26" s="785"/>
      <c r="AA26" s="785"/>
      <c r="AB26" s="785"/>
      <c r="AC26" s="785"/>
      <c r="AD26" s="785"/>
      <c r="AE26" s="785"/>
      <c r="AF26" s="785"/>
      <c r="AG26" s="785"/>
      <c r="AH26" s="785"/>
      <c r="AI26" s="785"/>
      <c r="AJ26" s="785"/>
      <c r="AK26" s="785"/>
      <c r="AL26" s="785"/>
      <c r="AM26" s="785"/>
      <c r="AN26" s="785"/>
      <c r="AO26" s="785"/>
      <c r="AP26" s="785"/>
      <c r="AQ26" s="785"/>
      <c r="AR26" s="785"/>
      <c r="AS26" s="785"/>
      <c r="AT26" s="785"/>
      <c r="AU26" s="785"/>
      <c r="AV26" s="785"/>
      <c r="AW26" s="785"/>
      <c r="AX26" s="785"/>
      <c r="AY26" s="785"/>
      <c r="AZ26" s="785"/>
      <c r="BA26" s="785"/>
      <c r="BB26" s="785"/>
      <c r="BC26" s="785"/>
      <c r="BG26" s="785"/>
      <c r="BH26" s="785"/>
      <c r="BI26" s="789"/>
      <c r="BJ26" s="789"/>
      <c r="BK26" s="789"/>
      <c r="BL26" s="789"/>
      <c r="BM26" s="789"/>
      <c r="BN26" s="789"/>
      <c r="BO26" s="789"/>
      <c r="BP26" s="789"/>
      <c r="BQ26" s="789"/>
      <c r="BR26" s="789"/>
      <c r="BS26" s="789"/>
      <c r="BT26" s="789"/>
      <c r="BU26" s="789"/>
      <c r="BV26" s="789"/>
    </row>
    <row r="27" spans="1:74" ht="12" customHeight="1" x14ac:dyDescent="0.25">
      <c r="A27" s="773"/>
      <c r="B27" s="772" t="s">
        <v>1303</v>
      </c>
      <c r="C27" s="772"/>
      <c r="D27" s="772"/>
      <c r="E27" s="772"/>
      <c r="F27" s="772"/>
      <c r="G27" s="772"/>
      <c r="H27" s="772"/>
      <c r="I27" s="772"/>
      <c r="J27" s="772"/>
      <c r="K27" s="772"/>
      <c r="L27" s="772"/>
      <c r="M27" s="772"/>
      <c r="N27" s="772"/>
      <c r="O27" s="772"/>
      <c r="P27" s="772"/>
      <c r="Q27" s="772"/>
      <c r="R27" s="785"/>
      <c r="S27" s="785"/>
      <c r="T27" s="785"/>
      <c r="U27" s="785"/>
      <c r="V27" s="785"/>
      <c r="W27" s="785"/>
      <c r="X27" s="785"/>
      <c r="Y27" s="785"/>
      <c r="Z27" s="785"/>
      <c r="AA27" s="785"/>
      <c r="AB27" s="785"/>
      <c r="AC27" s="785"/>
      <c r="AD27" s="785"/>
      <c r="AE27" s="785"/>
      <c r="AF27" s="785"/>
      <c r="AG27" s="785"/>
      <c r="AH27" s="785"/>
      <c r="AI27" s="785"/>
      <c r="AJ27" s="785"/>
      <c r="AK27" s="785"/>
      <c r="AL27" s="785"/>
      <c r="AM27" s="785"/>
      <c r="AN27" s="785"/>
      <c r="AO27" s="785"/>
      <c r="AP27" s="785"/>
      <c r="AQ27" s="785"/>
      <c r="AR27" s="785"/>
      <c r="AS27" s="785"/>
      <c r="AT27" s="785"/>
      <c r="AU27" s="785"/>
      <c r="AV27" s="785"/>
      <c r="AW27" s="785"/>
      <c r="AX27" s="785"/>
      <c r="AY27" s="785"/>
      <c r="AZ27" s="785"/>
      <c r="BA27" s="785"/>
      <c r="BB27" s="785"/>
      <c r="BC27" s="785"/>
      <c r="BG27" s="785"/>
      <c r="BH27" s="785"/>
      <c r="BI27" s="789"/>
      <c r="BJ27" s="789"/>
      <c r="BK27" s="789"/>
      <c r="BL27" s="789"/>
      <c r="BM27" s="789"/>
      <c r="BN27" s="789"/>
      <c r="BO27" s="789"/>
      <c r="BP27" s="789"/>
      <c r="BQ27" s="789"/>
      <c r="BR27" s="789"/>
      <c r="BS27" s="789"/>
      <c r="BT27" s="789"/>
      <c r="BU27" s="789"/>
      <c r="BV27" s="789"/>
    </row>
    <row r="28" spans="1:74" ht="12" customHeight="1" x14ac:dyDescent="0.25">
      <c r="A28" s="773" t="s">
        <v>1325</v>
      </c>
      <c r="B28" s="771" t="s">
        <v>1304</v>
      </c>
      <c r="C28" s="783">
        <v>77.137877419000006</v>
      </c>
      <c r="D28" s="783">
        <v>75.804596071000006</v>
      </c>
      <c r="E28" s="783">
        <v>78.507271290000006</v>
      </c>
      <c r="F28" s="783">
        <v>71.110372999999996</v>
      </c>
      <c r="G28" s="783">
        <v>76.451895484000005</v>
      </c>
      <c r="H28" s="783">
        <v>79.889805999999993</v>
      </c>
      <c r="I28" s="783">
        <v>82.028381289999999</v>
      </c>
      <c r="J28" s="783">
        <v>86.975568710000005</v>
      </c>
      <c r="K28" s="783">
        <v>82.675064332999995</v>
      </c>
      <c r="L28" s="783">
        <v>78.476656452</v>
      </c>
      <c r="M28" s="783">
        <v>84.703819667000005</v>
      </c>
      <c r="N28" s="783">
        <v>86.440833548000001</v>
      </c>
      <c r="O28" s="783">
        <v>89.140500967999998</v>
      </c>
      <c r="P28" s="783">
        <v>90.520516428999997</v>
      </c>
      <c r="Q28" s="783">
        <v>90.487397741999999</v>
      </c>
      <c r="R28" s="783">
        <v>83.525124000000005</v>
      </c>
      <c r="S28" s="783">
        <v>81.503026774000006</v>
      </c>
      <c r="T28" s="783">
        <v>93.590737000000004</v>
      </c>
      <c r="U28" s="783">
        <v>95.112587742000002</v>
      </c>
      <c r="V28" s="783">
        <v>93.457958065</v>
      </c>
      <c r="W28" s="783">
        <v>90.877765667000006</v>
      </c>
      <c r="X28" s="783">
        <v>84.868877419</v>
      </c>
      <c r="Y28" s="783">
        <v>90.117552000000003</v>
      </c>
      <c r="Z28" s="783">
        <v>89.634514194000005</v>
      </c>
      <c r="AA28" s="783">
        <v>87.669539032000003</v>
      </c>
      <c r="AB28" s="783">
        <v>89.105446428999997</v>
      </c>
      <c r="AC28" s="783">
        <v>84.532160967999999</v>
      </c>
      <c r="AD28" s="783">
        <v>80.881458332999998</v>
      </c>
      <c r="AE28" s="783">
        <v>83.080089999999998</v>
      </c>
      <c r="AF28" s="783">
        <v>90.561086666999998</v>
      </c>
      <c r="AG28" s="783">
        <v>96.899555805999995</v>
      </c>
      <c r="AH28" s="783">
        <v>96.652301613000006</v>
      </c>
      <c r="AI28" s="783">
        <v>89.397353667000004</v>
      </c>
      <c r="AJ28" s="783">
        <v>82.440146128999999</v>
      </c>
      <c r="AK28" s="783">
        <v>90.734643000000005</v>
      </c>
      <c r="AL28" s="783">
        <v>92.711557419000002</v>
      </c>
      <c r="AM28" s="783">
        <v>91.560319676999995</v>
      </c>
      <c r="AN28" s="783">
        <v>90.447851724000003</v>
      </c>
      <c r="AO28" s="783">
        <v>84.149565483999993</v>
      </c>
      <c r="AP28" s="783">
        <v>78.668177999999997</v>
      </c>
      <c r="AQ28" s="783">
        <v>83.266400967999999</v>
      </c>
      <c r="AR28" s="783">
        <v>89.884310999999997</v>
      </c>
      <c r="AS28" s="783">
        <v>93.023790645000005</v>
      </c>
      <c r="AT28" s="783">
        <v>94.362964516000005</v>
      </c>
      <c r="AU28" s="783">
        <v>88.729418999999993</v>
      </c>
      <c r="AV28" s="783">
        <v>77.215378064999996</v>
      </c>
      <c r="AW28" s="783">
        <v>82.383591999999993</v>
      </c>
      <c r="AX28" s="783">
        <v>92.832028710000003</v>
      </c>
      <c r="AY28" s="783">
        <v>86.498065806</v>
      </c>
      <c r="AZ28" s="783">
        <v>88.340638928999994</v>
      </c>
      <c r="BA28" s="783">
        <v>86.858108709999996</v>
      </c>
      <c r="BB28" s="783">
        <v>82.346061332999994</v>
      </c>
      <c r="BC28" s="783">
        <v>84.426763226000006</v>
      </c>
      <c r="BD28" s="783">
        <v>86.077790667000002</v>
      </c>
      <c r="BE28" s="783">
        <v>88.825899676999995</v>
      </c>
      <c r="BF28" s="783">
        <v>87.638689032000002</v>
      </c>
      <c r="BG28" s="783">
        <v>84.891649999999998</v>
      </c>
      <c r="BH28" s="783">
        <v>79.543570000000003</v>
      </c>
      <c r="BI28" s="787">
        <v>85.190820000000002</v>
      </c>
      <c r="BJ28" s="787">
        <v>87.479330000000004</v>
      </c>
      <c r="BK28" s="787">
        <v>85.484480000000005</v>
      </c>
      <c r="BL28" s="787">
        <v>86.087329999999994</v>
      </c>
      <c r="BM28" s="787">
        <v>84.566159999999996</v>
      </c>
      <c r="BN28" s="787">
        <v>79.197159999999997</v>
      </c>
      <c r="BO28" s="787">
        <v>80.922510000000003</v>
      </c>
      <c r="BP28" s="787">
        <v>89.708039999999997</v>
      </c>
      <c r="BQ28" s="787">
        <v>92.554310000000001</v>
      </c>
      <c r="BR28" s="787">
        <v>93.618840000000006</v>
      </c>
      <c r="BS28" s="787">
        <v>88.628249999999994</v>
      </c>
      <c r="BT28" s="787">
        <v>82.385249999999999</v>
      </c>
      <c r="BU28" s="787">
        <v>87.675529999999995</v>
      </c>
      <c r="BV28" s="787">
        <v>89.930329999999998</v>
      </c>
    </row>
    <row r="29" spans="1:74" ht="12" customHeight="1" x14ac:dyDescent="0.25">
      <c r="A29" s="773" t="s">
        <v>1326</v>
      </c>
      <c r="B29" s="771" t="s">
        <v>1305</v>
      </c>
      <c r="C29" s="783">
        <v>44.508389031999997</v>
      </c>
      <c r="D29" s="783">
        <v>43.981634643</v>
      </c>
      <c r="E29" s="783">
        <v>46.652654194</v>
      </c>
      <c r="F29" s="783">
        <v>45.239947667000003</v>
      </c>
      <c r="G29" s="783">
        <v>46.842837097</v>
      </c>
      <c r="H29" s="783">
        <v>46.783462999999998</v>
      </c>
      <c r="I29" s="783">
        <v>46.784084839000002</v>
      </c>
      <c r="J29" s="783">
        <v>48.204815805999999</v>
      </c>
      <c r="K29" s="783">
        <v>46.375524667000001</v>
      </c>
      <c r="L29" s="783">
        <v>44.923474839000001</v>
      </c>
      <c r="M29" s="783">
        <v>47.759865667</v>
      </c>
      <c r="N29" s="783">
        <v>47.946031613000002</v>
      </c>
      <c r="O29" s="783">
        <v>48.078693870999999</v>
      </c>
      <c r="P29" s="783">
        <v>49.451496429000002</v>
      </c>
      <c r="Q29" s="783">
        <v>48.839670968</v>
      </c>
      <c r="R29" s="783">
        <v>48.871630000000003</v>
      </c>
      <c r="S29" s="783">
        <v>49.029476451999997</v>
      </c>
      <c r="T29" s="783">
        <v>49.694102667000003</v>
      </c>
      <c r="U29" s="783">
        <v>50.776471612999998</v>
      </c>
      <c r="V29" s="783">
        <v>49.211680645000001</v>
      </c>
      <c r="W29" s="783">
        <v>47.956948333</v>
      </c>
      <c r="X29" s="783">
        <v>44.921250645000001</v>
      </c>
      <c r="Y29" s="783">
        <v>45.760852</v>
      </c>
      <c r="Z29" s="783">
        <v>46.189125806</v>
      </c>
      <c r="AA29" s="783">
        <v>45.504641612999997</v>
      </c>
      <c r="AB29" s="783">
        <v>45.034616429000003</v>
      </c>
      <c r="AC29" s="783">
        <v>44.942791290000002</v>
      </c>
      <c r="AD29" s="783">
        <v>46.720292333000003</v>
      </c>
      <c r="AE29" s="783">
        <v>47.822573871000003</v>
      </c>
      <c r="AF29" s="783">
        <v>49.100847999999999</v>
      </c>
      <c r="AG29" s="783">
        <v>52.863022258000001</v>
      </c>
      <c r="AH29" s="783">
        <v>51.181651289999998</v>
      </c>
      <c r="AI29" s="783">
        <v>49.368310000000001</v>
      </c>
      <c r="AJ29" s="783">
        <v>48.680927742000002</v>
      </c>
      <c r="AK29" s="783">
        <v>52.163756667000001</v>
      </c>
      <c r="AL29" s="783">
        <v>52.274097419</v>
      </c>
      <c r="AM29" s="783">
        <v>51.705544193999998</v>
      </c>
      <c r="AN29" s="783">
        <v>49.064620345000002</v>
      </c>
      <c r="AO29" s="783">
        <v>47.118996129000003</v>
      </c>
      <c r="AP29" s="783">
        <v>50.042346000000002</v>
      </c>
      <c r="AQ29" s="783">
        <v>52.537059354999997</v>
      </c>
      <c r="AR29" s="783">
        <v>51.916799666999999</v>
      </c>
      <c r="AS29" s="783">
        <v>51.459217742</v>
      </c>
      <c r="AT29" s="783">
        <v>51.935207742000003</v>
      </c>
      <c r="AU29" s="783">
        <v>50.070351666999997</v>
      </c>
      <c r="AV29" s="783">
        <v>47.549957096999997</v>
      </c>
      <c r="AW29" s="783">
        <v>49.946613999999997</v>
      </c>
      <c r="AX29" s="783">
        <v>52.986083225999998</v>
      </c>
      <c r="AY29" s="783">
        <v>51.073922903000003</v>
      </c>
      <c r="AZ29" s="783">
        <v>49.900600357000002</v>
      </c>
      <c r="BA29" s="783">
        <v>47.180873548000001</v>
      </c>
      <c r="BB29" s="783">
        <v>46.267011666999998</v>
      </c>
      <c r="BC29" s="783">
        <v>47.065244839000002</v>
      </c>
      <c r="BD29" s="783">
        <v>47.657041333000002</v>
      </c>
      <c r="BE29" s="783">
        <v>47.465899354999998</v>
      </c>
      <c r="BF29" s="783">
        <v>48.224542258</v>
      </c>
      <c r="BG29" s="783">
        <v>47.869329999999998</v>
      </c>
      <c r="BH29" s="783">
        <v>46.874929999999999</v>
      </c>
      <c r="BI29" s="787">
        <v>49.916080000000001</v>
      </c>
      <c r="BJ29" s="787">
        <v>50.510849999999998</v>
      </c>
      <c r="BK29" s="787">
        <v>48.434179999999998</v>
      </c>
      <c r="BL29" s="787">
        <v>48.525069999999999</v>
      </c>
      <c r="BM29" s="787">
        <v>49.320340000000002</v>
      </c>
      <c r="BN29" s="787">
        <v>49.49541</v>
      </c>
      <c r="BO29" s="787">
        <v>50.230049999999999</v>
      </c>
      <c r="BP29" s="787">
        <v>51.535290000000003</v>
      </c>
      <c r="BQ29" s="787">
        <v>52.233179999999997</v>
      </c>
      <c r="BR29" s="787">
        <v>51.927970000000002</v>
      </c>
      <c r="BS29" s="787">
        <v>50.451149999999998</v>
      </c>
      <c r="BT29" s="787">
        <v>48.739269999999998</v>
      </c>
      <c r="BU29" s="787">
        <v>51.393039999999999</v>
      </c>
      <c r="BV29" s="787">
        <v>52.015949999999997</v>
      </c>
    </row>
    <row r="30" spans="1:74" ht="12" customHeight="1" x14ac:dyDescent="0.25">
      <c r="A30" s="773" t="s">
        <v>1327</v>
      </c>
      <c r="B30" s="771" t="s">
        <v>1306</v>
      </c>
      <c r="C30" s="783">
        <v>32.629488387000002</v>
      </c>
      <c r="D30" s="783">
        <v>31.822961428999999</v>
      </c>
      <c r="E30" s="783">
        <v>31.854617096999998</v>
      </c>
      <c r="F30" s="783">
        <v>25.870425333</v>
      </c>
      <c r="G30" s="783">
        <v>29.609058387000001</v>
      </c>
      <c r="H30" s="783">
        <v>33.106343000000003</v>
      </c>
      <c r="I30" s="783">
        <v>35.244296452</v>
      </c>
      <c r="J30" s="783">
        <v>38.770752903000002</v>
      </c>
      <c r="K30" s="783">
        <v>36.299539666999998</v>
      </c>
      <c r="L30" s="783">
        <v>33.553181613</v>
      </c>
      <c r="M30" s="783">
        <v>36.943953999999998</v>
      </c>
      <c r="N30" s="783">
        <v>38.494801934999998</v>
      </c>
      <c r="O30" s="783">
        <v>41.061807096999999</v>
      </c>
      <c r="P30" s="783">
        <v>41.069020000000002</v>
      </c>
      <c r="Q30" s="783">
        <v>41.647726773999999</v>
      </c>
      <c r="R30" s="783">
        <v>34.653494000000002</v>
      </c>
      <c r="S30" s="783">
        <v>32.473550322999998</v>
      </c>
      <c r="T30" s="783">
        <v>43.896634333000002</v>
      </c>
      <c r="U30" s="783">
        <v>44.336116128999997</v>
      </c>
      <c r="V30" s="783">
        <v>44.246277419000002</v>
      </c>
      <c r="W30" s="783">
        <v>42.920817333000002</v>
      </c>
      <c r="X30" s="783">
        <v>39.947626774</v>
      </c>
      <c r="Y30" s="783">
        <v>44.356699999999996</v>
      </c>
      <c r="Z30" s="783">
        <v>43.445388387000001</v>
      </c>
      <c r="AA30" s="783">
        <v>42.164897418999999</v>
      </c>
      <c r="AB30" s="783">
        <v>44.070830000000001</v>
      </c>
      <c r="AC30" s="783">
        <v>39.589369677000001</v>
      </c>
      <c r="AD30" s="783">
        <v>34.161166000000001</v>
      </c>
      <c r="AE30" s="783">
        <v>35.257516129000003</v>
      </c>
      <c r="AF30" s="783">
        <v>41.460238666999999</v>
      </c>
      <c r="AG30" s="783">
        <v>44.036533548000001</v>
      </c>
      <c r="AH30" s="783">
        <v>45.470650323000001</v>
      </c>
      <c r="AI30" s="783">
        <v>40.029043667000003</v>
      </c>
      <c r="AJ30" s="783">
        <v>33.759218386999997</v>
      </c>
      <c r="AK30" s="783">
        <v>38.570886332999997</v>
      </c>
      <c r="AL30" s="783">
        <v>40.437460000000002</v>
      </c>
      <c r="AM30" s="783">
        <v>39.854775484000001</v>
      </c>
      <c r="AN30" s="783">
        <v>41.383231379000001</v>
      </c>
      <c r="AO30" s="783">
        <v>37.030569354999997</v>
      </c>
      <c r="AP30" s="783">
        <v>28.625831999999999</v>
      </c>
      <c r="AQ30" s="783">
        <v>30.729341612999999</v>
      </c>
      <c r="AR30" s="783">
        <v>37.967511332999997</v>
      </c>
      <c r="AS30" s="783">
        <v>41.564572902999998</v>
      </c>
      <c r="AT30" s="783">
        <v>42.427756774000002</v>
      </c>
      <c r="AU30" s="783">
        <v>38.659067333000003</v>
      </c>
      <c r="AV30" s="783">
        <v>29.665420967999999</v>
      </c>
      <c r="AW30" s="783">
        <v>32.436978000000003</v>
      </c>
      <c r="AX30" s="783">
        <v>39.845945483999998</v>
      </c>
      <c r="AY30" s="783">
        <v>35.424142903000003</v>
      </c>
      <c r="AZ30" s="783">
        <v>38.440038571000002</v>
      </c>
      <c r="BA30" s="783">
        <v>39.677235160999999</v>
      </c>
      <c r="BB30" s="783">
        <v>36.079049667</v>
      </c>
      <c r="BC30" s="783">
        <v>37.361518386999997</v>
      </c>
      <c r="BD30" s="783">
        <v>38.420749333000003</v>
      </c>
      <c r="BE30" s="783">
        <v>41.360000323000001</v>
      </c>
      <c r="BF30" s="783">
        <v>39.414146774000002</v>
      </c>
      <c r="BG30" s="783">
        <v>37.022320000000001</v>
      </c>
      <c r="BH30" s="783">
        <v>32.668640000000003</v>
      </c>
      <c r="BI30" s="787">
        <v>35.274740000000001</v>
      </c>
      <c r="BJ30" s="787">
        <v>36.96848</v>
      </c>
      <c r="BK30" s="787">
        <v>37.0503</v>
      </c>
      <c r="BL30" s="787">
        <v>37.562260000000002</v>
      </c>
      <c r="BM30" s="787">
        <v>35.245820000000002</v>
      </c>
      <c r="BN30" s="787">
        <v>29.701750000000001</v>
      </c>
      <c r="BO30" s="787">
        <v>30.692460000000001</v>
      </c>
      <c r="BP30" s="787">
        <v>38.172750000000001</v>
      </c>
      <c r="BQ30" s="787">
        <v>40.321129999999997</v>
      </c>
      <c r="BR30" s="787">
        <v>41.690869999999997</v>
      </c>
      <c r="BS30" s="787">
        <v>38.177100000000003</v>
      </c>
      <c r="BT30" s="787">
        <v>33.645989999999998</v>
      </c>
      <c r="BU30" s="787">
        <v>36.28248</v>
      </c>
      <c r="BV30" s="787">
        <v>37.914380000000001</v>
      </c>
    </row>
    <row r="31" spans="1:74" ht="12" customHeight="1" x14ac:dyDescent="0.25">
      <c r="A31" s="773" t="s">
        <v>1328</v>
      </c>
      <c r="B31" s="771" t="s">
        <v>1307</v>
      </c>
      <c r="C31" s="783">
        <v>790.35728257999995</v>
      </c>
      <c r="D31" s="783">
        <v>716.11273643000004</v>
      </c>
      <c r="E31" s="783">
        <v>652.50721483999996</v>
      </c>
      <c r="F31" s="783">
        <v>828.08329100000003</v>
      </c>
      <c r="G31" s="783">
        <v>907.02011903000005</v>
      </c>
      <c r="H31" s="783">
        <v>901.70374000000004</v>
      </c>
      <c r="I31" s="783">
        <v>868.68241096999998</v>
      </c>
      <c r="J31" s="783">
        <v>689.98073323000006</v>
      </c>
      <c r="K31" s="783">
        <v>557.30513599999995</v>
      </c>
      <c r="L31" s="783">
        <v>547.03130128999999</v>
      </c>
      <c r="M31" s="783">
        <v>582.28435566999997</v>
      </c>
      <c r="N31" s="783">
        <v>671.06578096999999</v>
      </c>
      <c r="O31" s="783">
        <v>693.87258741999995</v>
      </c>
      <c r="P31" s="783">
        <v>617.46223070999997</v>
      </c>
      <c r="Q31" s="783">
        <v>778.67002387000002</v>
      </c>
      <c r="R31" s="783">
        <v>843.65035733000002</v>
      </c>
      <c r="S31" s="783">
        <v>851.94775064999999</v>
      </c>
      <c r="T31" s="783">
        <v>854.68270232999998</v>
      </c>
      <c r="U31" s="783">
        <v>782.73989773999995</v>
      </c>
      <c r="V31" s="783">
        <v>635.75736773999995</v>
      </c>
      <c r="W31" s="783">
        <v>532.86006099999997</v>
      </c>
      <c r="X31" s="783">
        <v>550.43442547999996</v>
      </c>
      <c r="Y31" s="783">
        <v>617.46225332999995</v>
      </c>
      <c r="Z31" s="783">
        <v>716.17800645</v>
      </c>
      <c r="AA31" s="783">
        <v>774.64563128999998</v>
      </c>
      <c r="AB31" s="783">
        <v>792.10246036000001</v>
      </c>
      <c r="AC31" s="783">
        <v>778.96744032000004</v>
      </c>
      <c r="AD31" s="783">
        <v>744.35115332999999</v>
      </c>
      <c r="AE31" s="783">
        <v>645.01380676999997</v>
      </c>
      <c r="AF31" s="783">
        <v>676.553988</v>
      </c>
      <c r="AG31" s="783">
        <v>674.06131289999996</v>
      </c>
      <c r="AH31" s="783">
        <v>613.85539613000003</v>
      </c>
      <c r="AI31" s="783">
        <v>533.83639966999999</v>
      </c>
      <c r="AJ31" s="783">
        <v>532.68520612999998</v>
      </c>
      <c r="AK31" s="783">
        <v>640.06554332999997</v>
      </c>
      <c r="AL31" s="783">
        <v>742.46820322999997</v>
      </c>
      <c r="AM31" s="783">
        <v>815.65344387000005</v>
      </c>
      <c r="AN31" s="783">
        <v>828.06268966000005</v>
      </c>
      <c r="AO31" s="783">
        <v>866.85512000000006</v>
      </c>
      <c r="AP31" s="783">
        <v>844.62652533000005</v>
      </c>
      <c r="AQ31" s="783">
        <v>813.73658741999998</v>
      </c>
      <c r="AR31" s="783">
        <v>759.70323699999994</v>
      </c>
      <c r="AS31" s="783">
        <v>681.92588741999998</v>
      </c>
      <c r="AT31" s="783">
        <v>621.49935289999996</v>
      </c>
      <c r="AU31" s="783">
        <v>540.56696033000003</v>
      </c>
      <c r="AV31" s="783">
        <v>553.73205902999996</v>
      </c>
      <c r="AW31" s="783">
        <v>624.78652833000001</v>
      </c>
      <c r="AX31" s="783">
        <v>722.92019903000005</v>
      </c>
      <c r="AY31" s="783">
        <v>889.31034806000002</v>
      </c>
      <c r="AZ31" s="783">
        <v>874.55572321</v>
      </c>
      <c r="BA31" s="783">
        <v>969.26406452000003</v>
      </c>
      <c r="BB31" s="783">
        <v>969.66568467000002</v>
      </c>
      <c r="BC31" s="783">
        <v>1031.0737122999999</v>
      </c>
      <c r="BD31" s="783">
        <v>1017.5455593</v>
      </c>
      <c r="BE31" s="783">
        <v>841.31390515999999</v>
      </c>
      <c r="BF31" s="783">
        <v>686.26454387000001</v>
      </c>
      <c r="BG31" s="783">
        <v>605.46070409000004</v>
      </c>
      <c r="BH31" s="783">
        <v>554.14102265999998</v>
      </c>
      <c r="BI31" s="787">
        <v>610.98030000000006</v>
      </c>
      <c r="BJ31" s="787">
        <v>715.69590000000005</v>
      </c>
      <c r="BK31" s="787">
        <v>802.15779999999995</v>
      </c>
      <c r="BL31" s="787">
        <v>713.77620000000002</v>
      </c>
      <c r="BM31" s="787">
        <v>727.95569999999998</v>
      </c>
      <c r="BN31" s="787">
        <v>741.18230000000005</v>
      </c>
      <c r="BO31" s="787">
        <v>795.27049999999997</v>
      </c>
      <c r="BP31" s="787">
        <v>858.87929999999994</v>
      </c>
      <c r="BQ31" s="787">
        <v>817.98109999999997</v>
      </c>
      <c r="BR31" s="787">
        <v>707.09860000000003</v>
      </c>
      <c r="BS31" s="787">
        <v>627.20360000000005</v>
      </c>
      <c r="BT31" s="787">
        <v>559.54549999999995</v>
      </c>
      <c r="BU31" s="787">
        <v>632.22400000000005</v>
      </c>
      <c r="BV31" s="787">
        <v>749.50419999999997</v>
      </c>
    </row>
    <row r="32" spans="1:74" ht="12" customHeight="1" x14ac:dyDescent="0.25">
      <c r="A32" s="773" t="s">
        <v>1329</v>
      </c>
      <c r="B32" s="771" t="s">
        <v>1330</v>
      </c>
      <c r="C32" s="783">
        <v>44.576782581000003</v>
      </c>
      <c r="D32" s="783">
        <v>44.151258571</v>
      </c>
      <c r="E32" s="783">
        <v>44.458589031999999</v>
      </c>
      <c r="F32" s="783">
        <v>42.471941000000001</v>
      </c>
      <c r="G32" s="783">
        <v>42.184238065000002</v>
      </c>
      <c r="H32" s="783">
        <v>42.608481333</v>
      </c>
      <c r="I32" s="783">
        <v>43.125232257999997</v>
      </c>
      <c r="J32" s="783">
        <v>42.659239354999997</v>
      </c>
      <c r="K32" s="783">
        <v>43.309987667000001</v>
      </c>
      <c r="L32" s="783">
        <v>43.983846452000002</v>
      </c>
      <c r="M32" s="783">
        <v>41.016033999999998</v>
      </c>
      <c r="N32" s="783">
        <v>44.052240644999998</v>
      </c>
      <c r="O32" s="783">
        <v>43.710177418999997</v>
      </c>
      <c r="P32" s="783">
        <v>43.076061428999999</v>
      </c>
      <c r="Q32" s="783">
        <v>43.150503225999998</v>
      </c>
      <c r="R32" s="783">
        <v>43.784486999999999</v>
      </c>
      <c r="S32" s="783">
        <v>42.979379999999999</v>
      </c>
      <c r="T32" s="783">
        <v>43.112500666999999</v>
      </c>
      <c r="U32" s="783">
        <v>42.566835806</v>
      </c>
      <c r="V32" s="783">
        <v>42.877702257999999</v>
      </c>
      <c r="W32" s="783">
        <v>43.583976999999997</v>
      </c>
      <c r="X32" s="783">
        <v>43.390032257999998</v>
      </c>
      <c r="Y32" s="783">
        <v>45.415638999999999</v>
      </c>
      <c r="Z32" s="783">
        <v>44.354815160999998</v>
      </c>
      <c r="AA32" s="783">
        <v>43.932736452</v>
      </c>
      <c r="AB32" s="783">
        <v>45.003540000000001</v>
      </c>
      <c r="AC32" s="783">
        <v>44.967559354999999</v>
      </c>
      <c r="AD32" s="783">
        <v>42.414259999999999</v>
      </c>
      <c r="AE32" s="783">
        <v>44.843578065000003</v>
      </c>
      <c r="AF32" s="783">
        <v>43.386921332999997</v>
      </c>
      <c r="AG32" s="783">
        <v>43.765389999999996</v>
      </c>
      <c r="AH32" s="783">
        <v>43.359441935</v>
      </c>
      <c r="AI32" s="783">
        <v>40.095380667000001</v>
      </c>
      <c r="AJ32" s="783">
        <v>42.678458065000001</v>
      </c>
      <c r="AK32" s="783">
        <v>44.454274333000001</v>
      </c>
      <c r="AL32" s="783">
        <v>44.418981934999998</v>
      </c>
      <c r="AM32" s="783">
        <v>47.465152903000003</v>
      </c>
      <c r="AN32" s="783">
        <v>47.311497240999998</v>
      </c>
      <c r="AO32" s="783">
        <v>47.107338386999999</v>
      </c>
      <c r="AP32" s="783">
        <v>44.651374666999999</v>
      </c>
      <c r="AQ32" s="783">
        <v>47.610726129</v>
      </c>
      <c r="AR32" s="783">
        <v>45.456426</v>
      </c>
      <c r="AS32" s="783">
        <v>45.938387419000001</v>
      </c>
      <c r="AT32" s="783">
        <v>46.568147418999999</v>
      </c>
      <c r="AU32" s="783">
        <v>48.353984666999999</v>
      </c>
      <c r="AV32" s="783">
        <v>48.035158709999997</v>
      </c>
      <c r="AW32" s="783">
        <v>50.219759666999998</v>
      </c>
      <c r="AX32" s="783">
        <v>52.257271289999998</v>
      </c>
      <c r="AY32" s="783">
        <v>49.694022902999997</v>
      </c>
      <c r="AZ32" s="783">
        <v>48.904024999999997</v>
      </c>
      <c r="BA32" s="783">
        <v>49.441257741999998</v>
      </c>
      <c r="BB32" s="783">
        <v>50.083807</v>
      </c>
      <c r="BC32" s="783">
        <v>45.868489355000001</v>
      </c>
      <c r="BD32" s="783">
        <v>46.218527666999996</v>
      </c>
      <c r="BE32" s="783">
        <v>48.508851935000003</v>
      </c>
      <c r="BF32" s="783">
        <v>48.166223871</v>
      </c>
      <c r="BG32" s="783">
        <v>47.544550000000001</v>
      </c>
      <c r="BH32" s="783">
        <v>46.899479999999997</v>
      </c>
      <c r="BI32" s="787">
        <v>47.081290000000003</v>
      </c>
      <c r="BJ32" s="787">
        <v>47.576180000000001</v>
      </c>
      <c r="BK32" s="787">
        <v>48.600810000000003</v>
      </c>
      <c r="BL32" s="787">
        <v>47.717680000000001</v>
      </c>
      <c r="BM32" s="787">
        <v>47.556730000000002</v>
      </c>
      <c r="BN32" s="787">
        <v>46.249029999999998</v>
      </c>
      <c r="BO32" s="787">
        <v>46.132669999999997</v>
      </c>
      <c r="BP32" s="787">
        <v>47.281590000000001</v>
      </c>
      <c r="BQ32" s="787">
        <v>47.211689999999997</v>
      </c>
      <c r="BR32" s="787">
        <v>47.00779</v>
      </c>
      <c r="BS32" s="787">
        <v>46.98075</v>
      </c>
      <c r="BT32" s="787">
        <v>46.732039999999998</v>
      </c>
      <c r="BU32" s="787">
        <v>47.188890000000001</v>
      </c>
      <c r="BV32" s="787">
        <v>47.982120000000002</v>
      </c>
    </row>
    <row r="33" spans="1:74" ht="12" customHeight="1" x14ac:dyDescent="0.25">
      <c r="A33" s="773" t="s">
        <v>1331</v>
      </c>
      <c r="B33" s="771" t="s">
        <v>1308</v>
      </c>
      <c r="C33" s="783">
        <v>9.6730300000000007</v>
      </c>
      <c r="D33" s="783">
        <v>14.888270714000001</v>
      </c>
      <c r="E33" s="783">
        <v>19.235051290000001</v>
      </c>
      <c r="F33" s="783">
        <v>21.328956000000002</v>
      </c>
      <c r="G33" s="783">
        <v>23.344104516000002</v>
      </c>
      <c r="H33" s="783">
        <v>27.974985332999999</v>
      </c>
      <c r="I33" s="783">
        <v>25.786756451999999</v>
      </c>
      <c r="J33" s="783">
        <v>29.468994515999999</v>
      </c>
      <c r="K33" s="783">
        <v>30.562738332999999</v>
      </c>
      <c r="L33" s="783">
        <v>30.789604838999999</v>
      </c>
      <c r="M33" s="783">
        <v>26.621027333000001</v>
      </c>
      <c r="N33" s="783">
        <v>26.637205806000001</v>
      </c>
      <c r="O33" s="783">
        <v>23.678541613</v>
      </c>
      <c r="P33" s="783">
        <v>29.068266071</v>
      </c>
      <c r="Q33" s="783">
        <v>41.498713871</v>
      </c>
      <c r="R33" s="783">
        <v>48.430068333000001</v>
      </c>
      <c r="S33" s="783">
        <v>55.165593225999999</v>
      </c>
      <c r="T33" s="783">
        <v>62.759624666999997</v>
      </c>
      <c r="U33" s="783">
        <v>56.394265161</v>
      </c>
      <c r="V33" s="783">
        <v>59.312938064999997</v>
      </c>
      <c r="W33" s="783">
        <v>59.847546999999999</v>
      </c>
      <c r="X33" s="783">
        <v>54.191311290000002</v>
      </c>
      <c r="Y33" s="783">
        <v>45.030520000000003</v>
      </c>
      <c r="Z33" s="783">
        <v>32.603484516000002</v>
      </c>
      <c r="AA33" s="783">
        <v>36.585473548000003</v>
      </c>
      <c r="AB33" s="783">
        <v>52.11927</v>
      </c>
      <c r="AC33" s="783">
        <v>65.720646129000002</v>
      </c>
      <c r="AD33" s="783">
        <v>77.927199666999996</v>
      </c>
      <c r="AE33" s="783">
        <v>79.228675160999998</v>
      </c>
      <c r="AF33" s="783">
        <v>83.734214332999997</v>
      </c>
      <c r="AG33" s="783">
        <v>83.208725161000004</v>
      </c>
      <c r="AH33" s="783">
        <v>85.140890967999994</v>
      </c>
      <c r="AI33" s="783">
        <v>72.591643332999993</v>
      </c>
      <c r="AJ33" s="783">
        <v>60.496674515999999</v>
      </c>
      <c r="AK33" s="783">
        <v>56.718111999999998</v>
      </c>
      <c r="AL33" s="783">
        <v>49.846796128999998</v>
      </c>
      <c r="AM33" s="783">
        <v>48.109601935000001</v>
      </c>
      <c r="AN33" s="783">
        <v>82.59977069</v>
      </c>
      <c r="AO33" s="783">
        <v>85.923509031999998</v>
      </c>
      <c r="AP33" s="783">
        <v>96.752315667000005</v>
      </c>
      <c r="AQ33" s="783">
        <v>114.40762419000001</v>
      </c>
      <c r="AR33" s="783">
        <v>118.16399533000001</v>
      </c>
      <c r="AS33" s="783">
        <v>129.82097515999999</v>
      </c>
      <c r="AT33" s="783">
        <v>125.34903935</v>
      </c>
      <c r="AU33" s="783">
        <v>120.79347799999999</v>
      </c>
      <c r="AV33" s="783">
        <v>101.46659129</v>
      </c>
      <c r="AW33" s="783">
        <v>88.659991332999994</v>
      </c>
      <c r="AX33" s="783">
        <v>73.330010000000001</v>
      </c>
      <c r="AY33" s="783">
        <v>70.381762257999995</v>
      </c>
      <c r="AZ33" s="783">
        <v>90.473899286000005</v>
      </c>
      <c r="BA33" s="783">
        <v>142.72825677</v>
      </c>
      <c r="BB33" s="783">
        <v>158.799657</v>
      </c>
      <c r="BC33" s="783">
        <v>185.32158548000001</v>
      </c>
      <c r="BD33" s="783">
        <v>206.43389332999999</v>
      </c>
      <c r="BE33" s="783">
        <v>176.55430967999999</v>
      </c>
      <c r="BF33" s="783">
        <v>172.96279096999999</v>
      </c>
      <c r="BG33" s="783">
        <v>157.13210000000001</v>
      </c>
      <c r="BH33" s="783">
        <v>130.07900000000001</v>
      </c>
      <c r="BI33" s="787">
        <v>100.78270000000001</v>
      </c>
      <c r="BJ33" s="787">
        <v>76.108260000000001</v>
      </c>
      <c r="BK33" s="787">
        <v>74.657799999999995</v>
      </c>
      <c r="BL33" s="787">
        <v>110.4615</v>
      </c>
      <c r="BM33" s="787">
        <v>153.6979</v>
      </c>
      <c r="BN33" s="787">
        <v>179.8075</v>
      </c>
      <c r="BO33" s="787">
        <v>199.57650000000001</v>
      </c>
      <c r="BP33" s="787">
        <v>216.1148</v>
      </c>
      <c r="BQ33" s="787">
        <v>199.31450000000001</v>
      </c>
      <c r="BR33" s="787">
        <v>194.79320000000001</v>
      </c>
      <c r="BS33" s="787">
        <v>178.964</v>
      </c>
      <c r="BT33" s="787">
        <v>150.40029999999999</v>
      </c>
      <c r="BU33" s="787">
        <v>117.37779999999999</v>
      </c>
      <c r="BV33" s="787">
        <v>85.569540000000003</v>
      </c>
    </row>
    <row r="34" spans="1:74" ht="12" customHeight="1" x14ac:dyDescent="0.25">
      <c r="A34" s="773" t="s">
        <v>1332</v>
      </c>
      <c r="B34" s="771" t="s">
        <v>1333</v>
      </c>
      <c r="C34" s="783">
        <v>475.14114289999998</v>
      </c>
      <c r="D34" s="783">
        <v>502.43459892999999</v>
      </c>
      <c r="E34" s="783">
        <v>507.99044161</v>
      </c>
      <c r="F34" s="783">
        <v>582.27531799999997</v>
      </c>
      <c r="G34" s="783">
        <v>523.53631484000005</v>
      </c>
      <c r="H34" s="783">
        <v>458.05169999999998</v>
      </c>
      <c r="I34" s="783">
        <v>357.68307613000002</v>
      </c>
      <c r="J34" s="783">
        <v>310.62828741999999</v>
      </c>
      <c r="K34" s="783">
        <v>388.92909832999999</v>
      </c>
      <c r="L34" s="783">
        <v>439.57070773999999</v>
      </c>
      <c r="M34" s="783">
        <v>526.33322932999999</v>
      </c>
      <c r="N34" s="783">
        <v>450.15509257999997</v>
      </c>
      <c r="O34" s="783">
        <v>577.24604354999997</v>
      </c>
      <c r="P34" s="783">
        <v>499.87699393000003</v>
      </c>
      <c r="Q34" s="783">
        <v>571.68033871</v>
      </c>
      <c r="R34" s="783">
        <v>620.708438</v>
      </c>
      <c r="S34" s="783">
        <v>502.92152871000002</v>
      </c>
      <c r="T34" s="783">
        <v>526.20689400000003</v>
      </c>
      <c r="U34" s="783">
        <v>392.78762581000001</v>
      </c>
      <c r="V34" s="783">
        <v>327.81068902999999</v>
      </c>
      <c r="W34" s="783">
        <v>383.66045600000001</v>
      </c>
      <c r="X34" s="783">
        <v>467.49221548000003</v>
      </c>
      <c r="Y34" s="783">
        <v>628.25040100000001</v>
      </c>
      <c r="Z34" s="783">
        <v>474.07960387000003</v>
      </c>
      <c r="AA34" s="783">
        <v>488.58888516000002</v>
      </c>
      <c r="AB34" s="783">
        <v>532.41565178999997</v>
      </c>
      <c r="AC34" s="783">
        <v>493.32166354999998</v>
      </c>
      <c r="AD34" s="783">
        <v>595.01529300000004</v>
      </c>
      <c r="AE34" s="783">
        <v>552.78653548</v>
      </c>
      <c r="AF34" s="783">
        <v>446.98553199999998</v>
      </c>
      <c r="AG34" s="783">
        <v>440.82438547999999</v>
      </c>
      <c r="AH34" s="783">
        <v>421.61836032000002</v>
      </c>
      <c r="AI34" s="783">
        <v>465.36499566999998</v>
      </c>
      <c r="AJ34" s="783">
        <v>527.85582515999999</v>
      </c>
      <c r="AK34" s="783">
        <v>655.43803500000001</v>
      </c>
      <c r="AL34" s="783">
        <v>647.74718355000005</v>
      </c>
      <c r="AM34" s="783">
        <v>597.20035710000002</v>
      </c>
      <c r="AN34" s="783">
        <v>695.99500585999999</v>
      </c>
      <c r="AO34" s="783">
        <v>708.30620741999996</v>
      </c>
      <c r="AP34" s="783">
        <v>690.81019266999999</v>
      </c>
      <c r="AQ34" s="783">
        <v>605.68671773999995</v>
      </c>
      <c r="AR34" s="783">
        <v>543.37275133000003</v>
      </c>
      <c r="AS34" s="783">
        <v>567.01756064999995</v>
      </c>
      <c r="AT34" s="783">
        <v>437.01760258000002</v>
      </c>
      <c r="AU34" s="783">
        <v>547.17058267000004</v>
      </c>
      <c r="AV34" s="783">
        <v>656.84857323000006</v>
      </c>
      <c r="AW34" s="783">
        <v>644.14638600000001</v>
      </c>
      <c r="AX34" s="783">
        <v>740.95031515999995</v>
      </c>
      <c r="AY34" s="783">
        <v>655.89796580999996</v>
      </c>
      <c r="AZ34" s="783">
        <v>774.09795607000001</v>
      </c>
      <c r="BA34" s="783">
        <v>825.02945129</v>
      </c>
      <c r="BB34" s="783">
        <v>846.07038967000005</v>
      </c>
      <c r="BC34" s="783">
        <v>719.57794032000004</v>
      </c>
      <c r="BD34" s="783">
        <v>647.09401866999997</v>
      </c>
      <c r="BE34" s="783">
        <v>506.40757258000002</v>
      </c>
      <c r="BF34" s="783">
        <v>422.06961483999999</v>
      </c>
      <c r="BG34" s="783">
        <v>526.73159999999996</v>
      </c>
      <c r="BH34" s="783">
        <v>651.24540000000002</v>
      </c>
      <c r="BI34" s="787">
        <v>782.19920000000002</v>
      </c>
      <c r="BJ34" s="787">
        <v>693.3202</v>
      </c>
      <c r="BK34" s="787">
        <v>729.44799999999998</v>
      </c>
      <c r="BL34" s="787">
        <v>744.19489999999996</v>
      </c>
      <c r="BM34" s="787">
        <v>793.87369999999999</v>
      </c>
      <c r="BN34" s="787">
        <v>850.3895</v>
      </c>
      <c r="BO34" s="787">
        <v>754.99279999999999</v>
      </c>
      <c r="BP34" s="787">
        <v>702.22820000000002</v>
      </c>
      <c r="BQ34" s="787">
        <v>547.84829999999999</v>
      </c>
      <c r="BR34" s="787">
        <v>505.09500000000003</v>
      </c>
      <c r="BS34" s="787">
        <v>563.50760000000002</v>
      </c>
      <c r="BT34" s="787">
        <v>700.37019999999995</v>
      </c>
      <c r="BU34" s="787">
        <v>841.03740000000005</v>
      </c>
      <c r="BV34" s="787">
        <v>758.58219999999994</v>
      </c>
    </row>
    <row r="35" spans="1:74" ht="12" customHeight="1" x14ac:dyDescent="0.25">
      <c r="A35" s="773"/>
      <c r="B35" s="772" t="s">
        <v>1309</v>
      </c>
      <c r="C35" s="772"/>
      <c r="D35" s="772"/>
      <c r="E35" s="772"/>
      <c r="F35" s="772"/>
      <c r="G35" s="772"/>
      <c r="H35" s="772"/>
      <c r="I35" s="772"/>
      <c r="J35" s="772"/>
      <c r="K35" s="772"/>
      <c r="L35" s="772"/>
      <c r="M35" s="772"/>
      <c r="N35" s="772"/>
      <c r="O35" s="772"/>
      <c r="P35" s="772"/>
      <c r="Q35" s="772"/>
      <c r="R35" s="772"/>
      <c r="S35" s="772"/>
      <c r="T35" s="772"/>
      <c r="U35" s="772"/>
      <c r="V35" s="772"/>
      <c r="W35" s="772"/>
      <c r="X35" s="772"/>
      <c r="Y35" s="772"/>
      <c r="Z35" s="772"/>
      <c r="AA35" s="772"/>
      <c r="AB35" s="772"/>
      <c r="AC35" s="772"/>
      <c r="AD35" s="772"/>
      <c r="AE35" s="772"/>
      <c r="AF35" s="772"/>
      <c r="AG35" s="772"/>
      <c r="AH35" s="772"/>
      <c r="AI35" s="772"/>
      <c r="AJ35" s="772"/>
      <c r="AK35" s="772"/>
      <c r="AL35" s="772"/>
      <c r="AM35" s="772"/>
      <c r="AN35" s="772"/>
      <c r="AO35" s="772"/>
      <c r="AP35" s="772"/>
      <c r="AQ35" s="772"/>
      <c r="AR35" s="772"/>
      <c r="AS35" s="772"/>
      <c r="AT35" s="772"/>
      <c r="AU35" s="772"/>
      <c r="AV35" s="772"/>
      <c r="AW35" s="772"/>
      <c r="AX35" s="772"/>
      <c r="AY35" s="772"/>
      <c r="AZ35" s="772"/>
      <c r="BA35" s="772"/>
      <c r="BB35" s="772"/>
      <c r="BC35" s="772"/>
      <c r="BD35" s="772"/>
      <c r="BE35" s="772"/>
      <c r="BF35" s="772"/>
      <c r="BG35" s="772"/>
      <c r="BH35" s="772"/>
      <c r="BI35" s="788"/>
      <c r="BJ35" s="788"/>
      <c r="BK35" s="788"/>
      <c r="BL35" s="788"/>
      <c r="BM35" s="788"/>
      <c r="BN35" s="788"/>
      <c r="BO35" s="788"/>
      <c r="BP35" s="788"/>
      <c r="BQ35" s="788"/>
      <c r="BR35" s="788"/>
      <c r="BS35" s="788"/>
      <c r="BT35" s="788"/>
      <c r="BU35" s="788"/>
      <c r="BV35" s="788"/>
    </row>
    <row r="36" spans="1:74" ht="12" customHeight="1" x14ac:dyDescent="0.25">
      <c r="A36" s="773" t="s">
        <v>1334</v>
      </c>
      <c r="B36" s="771" t="s">
        <v>1304</v>
      </c>
      <c r="C36" s="783">
        <v>86.991830968000002</v>
      </c>
      <c r="D36" s="783">
        <v>87.978165000000004</v>
      </c>
      <c r="E36" s="783">
        <v>84.619132902999993</v>
      </c>
      <c r="F36" s="783">
        <v>80.345480667000004</v>
      </c>
      <c r="G36" s="783">
        <v>83.391209677000006</v>
      </c>
      <c r="H36" s="783">
        <v>88.683115000000001</v>
      </c>
      <c r="I36" s="783">
        <v>90.018791613000005</v>
      </c>
      <c r="J36" s="783">
        <v>89.846785483999994</v>
      </c>
      <c r="K36" s="783">
        <v>86.296792667000005</v>
      </c>
      <c r="L36" s="783">
        <v>85.119825805999994</v>
      </c>
      <c r="M36" s="783">
        <v>87.708643332999998</v>
      </c>
      <c r="N36" s="783">
        <v>89.145685161000003</v>
      </c>
      <c r="O36" s="783">
        <v>87.500478709999996</v>
      </c>
      <c r="P36" s="783">
        <v>86.302346786000001</v>
      </c>
      <c r="Q36" s="783">
        <v>85.642770644999999</v>
      </c>
      <c r="R36" s="783">
        <v>84.462328666999994</v>
      </c>
      <c r="S36" s="783">
        <v>84.268663226000001</v>
      </c>
      <c r="T36" s="783">
        <v>88.029601333000002</v>
      </c>
      <c r="U36" s="783">
        <v>90.355813225999995</v>
      </c>
      <c r="V36" s="783">
        <v>88.529014516000004</v>
      </c>
      <c r="W36" s="783">
        <v>83.582504</v>
      </c>
      <c r="X36" s="783">
        <v>81.211909031999994</v>
      </c>
      <c r="Y36" s="783">
        <v>83.163648332999998</v>
      </c>
      <c r="Z36" s="783">
        <v>87.896596451999997</v>
      </c>
      <c r="AA36" s="783">
        <v>87.867138065000006</v>
      </c>
      <c r="AB36" s="783">
        <v>85.755869642999997</v>
      </c>
      <c r="AC36" s="783">
        <v>82.213852903000003</v>
      </c>
      <c r="AD36" s="783">
        <v>84.973880667000003</v>
      </c>
      <c r="AE36" s="783">
        <v>82.615485160999995</v>
      </c>
      <c r="AF36" s="783">
        <v>85.444905000000006</v>
      </c>
      <c r="AG36" s="783">
        <v>90.044173225999998</v>
      </c>
      <c r="AH36" s="783">
        <v>87.530528709999999</v>
      </c>
      <c r="AI36" s="783">
        <v>85.796890667</v>
      </c>
      <c r="AJ36" s="783">
        <v>81.926635805999993</v>
      </c>
      <c r="AK36" s="783">
        <v>86.592538332999993</v>
      </c>
      <c r="AL36" s="783">
        <v>86.535071290000005</v>
      </c>
      <c r="AM36" s="783">
        <v>87.344046452000001</v>
      </c>
      <c r="AN36" s="783">
        <v>85.643709310000006</v>
      </c>
      <c r="AO36" s="783">
        <v>83.306096128999997</v>
      </c>
      <c r="AP36" s="783">
        <v>78.922313333000005</v>
      </c>
      <c r="AQ36" s="783">
        <v>81.337758386999994</v>
      </c>
      <c r="AR36" s="783">
        <v>84.880076000000003</v>
      </c>
      <c r="AS36" s="783">
        <v>86.405449355000002</v>
      </c>
      <c r="AT36" s="783">
        <v>84.908145160999993</v>
      </c>
      <c r="AU36" s="783">
        <v>82.337104332999999</v>
      </c>
      <c r="AV36" s="783">
        <v>79.442166774</v>
      </c>
      <c r="AW36" s="783">
        <v>85.284401333000005</v>
      </c>
      <c r="AX36" s="783">
        <v>85.130482258000001</v>
      </c>
      <c r="AY36" s="783">
        <v>85.825020968000004</v>
      </c>
      <c r="AZ36" s="783">
        <v>89.658270000000002</v>
      </c>
      <c r="BA36" s="783">
        <v>83.047684838999999</v>
      </c>
      <c r="BB36" s="783">
        <v>81.502470333000005</v>
      </c>
      <c r="BC36" s="783">
        <v>79.012053547999997</v>
      </c>
      <c r="BD36" s="783">
        <v>84.035706000000005</v>
      </c>
      <c r="BE36" s="783">
        <v>87.189710000000005</v>
      </c>
      <c r="BF36" s="783">
        <v>88.825951613000001</v>
      </c>
      <c r="BG36" s="783">
        <v>82.337109999999996</v>
      </c>
      <c r="BH36" s="783">
        <v>79.442170000000004</v>
      </c>
      <c r="BI36" s="787">
        <v>85.284400000000005</v>
      </c>
      <c r="BJ36" s="787">
        <v>85.130489999999995</v>
      </c>
      <c r="BK36" s="787">
        <v>85.825019999999995</v>
      </c>
      <c r="BL36" s="787">
        <v>89.658270000000002</v>
      </c>
      <c r="BM36" s="787">
        <v>83.047690000000003</v>
      </c>
      <c r="BN36" s="787">
        <v>81.502470000000002</v>
      </c>
      <c r="BO36" s="787">
        <v>79.012060000000005</v>
      </c>
      <c r="BP36" s="787">
        <v>84.035709999999995</v>
      </c>
      <c r="BQ36" s="787">
        <v>87.189710000000005</v>
      </c>
      <c r="BR36" s="787">
        <v>88.825959999999995</v>
      </c>
      <c r="BS36" s="787">
        <v>82.337119999999999</v>
      </c>
      <c r="BT36" s="787">
        <v>79.442139999999995</v>
      </c>
      <c r="BU36" s="787">
        <v>85.284400000000005</v>
      </c>
      <c r="BV36" s="787">
        <v>85.130489999999995</v>
      </c>
    </row>
    <row r="37" spans="1:74" ht="12" customHeight="1" x14ac:dyDescent="0.25">
      <c r="A37" s="773" t="s">
        <v>1335</v>
      </c>
      <c r="B37" s="771" t="s">
        <v>1305</v>
      </c>
      <c r="C37" s="783">
        <v>77.039814839000002</v>
      </c>
      <c r="D37" s="783">
        <v>78.285178928999997</v>
      </c>
      <c r="E37" s="783">
        <v>74.589633547999995</v>
      </c>
      <c r="F37" s="783">
        <v>69.567527999999996</v>
      </c>
      <c r="G37" s="783">
        <v>72.775891935000004</v>
      </c>
      <c r="H37" s="783">
        <v>77.901338667000005</v>
      </c>
      <c r="I37" s="783">
        <v>78.826564516000005</v>
      </c>
      <c r="J37" s="783">
        <v>78.456126452000007</v>
      </c>
      <c r="K37" s="783">
        <v>75.480089000000007</v>
      </c>
      <c r="L37" s="783">
        <v>74.220190645000002</v>
      </c>
      <c r="M37" s="783">
        <v>76.622878666999995</v>
      </c>
      <c r="N37" s="783">
        <v>77.830499032000006</v>
      </c>
      <c r="O37" s="783">
        <v>75.917154194000005</v>
      </c>
      <c r="P37" s="783">
        <v>75.523926786000004</v>
      </c>
      <c r="Q37" s="783">
        <v>74.774653548000003</v>
      </c>
      <c r="R37" s="783">
        <v>73.014704332999997</v>
      </c>
      <c r="S37" s="783">
        <v>73.647710322999998</v>
      </c>
      <c r="T37" s="783">
        <v>76.845729000000006</v>
      </c>
      <c r="U37" s="783">
        <v>78.483995805999996</v>
      </c>
      <c r="V37" s="783">
        <v>77.084068387000002</v>
      </c>
      <c r="W37" s="783">
        <v>72.486692332999993</v>
      </c>
      <c r="X37" s="783">
        <v>70.446855161000002</v>
      </c>
      <c r="Y37" s="783">
        <v>72.573921666999993</v>
      </c>
      <c r="Z37" s="783">
        <v>77.088945805999998</v>
      </c>
      <c r="AA37" s="783">
        <v>77.734065483999998</v>
      </c>
      <c r="AB37" s="783">
        <v>76.355656070999999</v>
      </c>
      <c r="AC37" s="783">
        <v>71.921558387000005</v>
      </c>
      <c r="AD37" s="783">
        <v>74.052329</v>
      </c>
      <c r="AE37" s="783">
        <v>72.413695484000002</v>
      </c>
      <c r="AF37" s="783">
        <v>75.076522667000006</v>
      </c>
      <c r="AG37" s="783">
        <v>78.753087097000005</v>
      </c>
      <c r="AH37" s="783">
        <v>76.730671935000004</v>
      </c>
      <c r="AI37" s="783">
        <v>74.982308333000006</v>
      </c>
      <c r="AJ37" s="783">
        <v>71.150958064999998</v>
      </c>
      <c r="AK37" s="783">
        <v>75.358210333000002</v>
      </c>
      <c r="AL37" s="783">
        <v>75.284815805999997</v>
      </c>
      <c r="AM37" s="783">
        <v>76.773529676999999</v>
      </c>
      <c r="AN37" s="783">
        <v>75.648764827999997</v>
      </c>
      <c r="AO37" s="783">
        <v>72.025817419000006</v>
      </c>
      <c r="AP37" s="783">
        <v>68.336588667000001</v>
      </c>
      <c r="AQ37" s="783">
        <v>71.638990323000002</v>
      </c>
      <c r="AR37" s="783">
        <v>75.833971332999994</v>
      </c>
      <c r="AS37" s="783">
        <v>76.252356452000001</v>
      </c>
      <c r="AT37" s="783">
        <v>75.308042580999995</v>
      </c>
      <c r="AU37" s="783">
        <v>73.650388332999995</v>
      </c>
      <c r="AV37" s="783">
        <v>70.489945805999994</v>
      </c>
      <c r="AW37" s="783">
        <v>76.117859999999993</v>
      </c>
      <c r="AX37" s="783">
        <v>75.778898065000007</v>
      </c>
      <c r="AY37" s="783">
        <v>75.891108709999997</v>
      </c>
      <c r="AZ37" s="783">
        <v>79.700922143</v>
      </c>
      <c r="BA37" s="783">
        <v>73.367838710000001</v>
      </c>
      <c r="BB37" s="783">
        <v>72.402406999999997</v>
      </c>
      <c r="BC37" s="783">
        <v>69.769208387000006</v>
      </c>
      <c r="BD37" s="783">
        <v>74.895709667000006</v>
      </c>
      <c r="BE37" s="783">
        <v>78.334128710000002</v>
      </c>
      <c r="BF37" s="783">
        <v>79.720990322999995</v>
      </c>
      <c r="BG37" s="783">
        <v>73.650390000000002</v>
      </c>
      <c r="BH37" s="783">
        <v>70.489949999999993</v>
      </c>
      <c r="BI37" s="787">
        <v>76.117859999999993</v>
      </c>
      <c r="BJ37" s="787">
        <v>75.778899999999993</v>
      </c>
      <c r="BK37" s="787">
        <v>75.891109999999998</v>
      </c>
      <c r="BL37" s="787">
        <v>79.70093</v>
      </c>
      <c r="BM37" s="787">
        <v>73.367840000000001</v>
      </c>
      <c r="BN37" s="787">
        <v>72.402410000000003</v>
      </c>
      <c r="BO37" s="787">
        <v>69.769210000000001</v>
      </c>
      <c r="BP37" s="787">
        <v>74.895709999999994</v>
      </c>
      <c r="BQ37" s="787">
        <v>78.334130000000002</v>
      </c>
      <c r="BR37" s="787">
        <v>79.72099</v>
      </c>
      <c r="BS37" s="787">
        <v>73.650409999999994</v>
      </c>
      <c r="BT37" s="787">
        <v>70.489919999999998</v>
      </c>
      <c r="BU37" s="787">
        <v>76.117859999999993</v>
      </c>
      <c r="BV37" s="787">
        <v>75.778899999999993</v>
      </c>
    </row>
    <row r="38" spans="1:74" ht="12" customHeight="1" x14ac:dyDescent="0.25">
      <c r="A38" s="773" t="s">
        <v>1336</v>
      </c>
      <c r="B38" s="771" t="s">
        <v>1306</v>
      </c>
      <c r="C38" s="783">
        <v>9.9520161290000004</v>
      </c>
      <c r="D38" s="783">
        <v>9.6929860714</v>
      </c>
      <c r="E38" s="783">
        <v>10.029499355</v>
      </c>
      <c r="F38" s="783">
        <v>10.777952666999999</v>
      </c>
      <c r="G38" s="783">
        <v>10.615317742</v>
      </c>
      <c r="H38" s="783">
        <v>10.781776333</v>
      </c>
      <c r="I38" s="783">
        <v>11.192227097</v>
      </c>
      <c r="J38" s="783">
        <v>11.390659032</v>
      </c>
      <c r="K38" s="783">
        <v>10.816703667000001</v>
      </c>
      <c r="L38" s="783">
        <v>10.899635161000001</v>
      </c>
      <c r="M38" s="783">
        <v>11.085764666999999</v>
      </c>
      <c r="N38" s="783">
        <v>11.315186129000001</v>
      </c>
      <c r="O38" s="783">
        <v>11.583324515999999</v>
      </c>
      <c r="P38" s="783">
        <v>10.778420000000001</v>
      </c>
      <c r="Q38" s="783">
        <v>10.868117097000001</v>
      </c>
      <c r="R38" s="783">
        <v>11.447624333</v>
      </c>
      <c r="S38" s="783">
        <v>10.620952902999999</v>
      </c>
      <c r="T38" s="783">
        <v>11.183872333</v>
      </c>
      <c r="U38" s="783">
        <v>11.871817418999999</v>
      </c>
      <c r="V38" s="783">
        <v>11.444946129</v>
      </c>
      <c r="W38" s="783">
        <v>11.095811667</v>
      </c>
      <c r="X38" s="783">
        <v>10.765053870999999</v>
      </c>
      <c r="Y38" s="783">
        <v>10.589726667000001</v>
      </c>
      <c r="Z38" s="783">
        <v>10.807650645000001</v>
      </c>
      <c r="AA38" s="783">
        <v>10.133072581</v>
      </c>
      <c r="AB38" s="783">
        <v>9.4002135714000001</v>
      </c>
      <c r="AC38" s="783">
        <v>10.292294516</v>
      </c>
      <c r="AD38" s="783">
        <v>10.921551666999999</v>
      </c>
      <c r="AE38" s="783">
        <v>10.201789677000001</v>
      </c>
      <c r="AF38" s="783">
        <v>10.368382333</v>
      </c>
      <c r="AG38" s="783">
        <v>11.291086129</v>
      </c>
      <c r="AH38" s="783">
        <v>10.799856774</v>
      </c>
      <c r="AI38" s="783">
        <v>10.814582333000001</v>
      </c>
      <c r="AJ38" s="783">
        <v>10.775677741999999</v>
      </c>
      <c r="AK38" s="783">
        <v>11.234328</v>
      </c>
      <c r="AL38" s="783">
        <v>11.250255484</v>
      </c>
      <c r="AM38" s="783">
        <v>10.570516774</v>
      </c>
      <c r="AN38" s="783">
        <v>9.9949444827999994</v>
      </c>
      <c r="AO38" s="783">
        <v>11.280278709999999</v>
      </c>
      <c r="AP38" s="783">
        <v>10.585724666999999</v>
      </c>
      <c r="AQ38" s="783">
        <v>9.6987680644999994</v>
      </c>
      <c r="AR38" s="783">
        <v>9.0461046666999998</v>
      </c>
      <c r="AS38" s="783">
        <v>10.153092902999999</v>
      </c>
      <c r="AT38" s="783">
        <v>9.6001025805999998</v>
      </c>
      <c r="AU38" s="783">
        <v>8.6867160000000005</v>
      </c>
      <c r="AV38" s="783">
        <v>8.9522209677000006</v>
      </c>
      <c r="AW38" s="783">
        <v>9.1665413332999996</v>
      </c>
      <c r="AX38" s="783">
        <v>9.3515841935000008</v>
      </c>
      <c r="AY38" s="783">
        <v>9.9339122580999994</v>
      </c>
      <c r="AZ38" s="783">
        <v>9.9573478571000003</v>
      </c>
      <c r="BA38" s="783">
        <v>9.6798461289999995</v>
      </c>
      <c r="BB38" s="783">
        <v>9.1000633332999996</v>
      </c>
      <c r="BC38" s="783">
        <v>9.2428451613</v>
      </c>
      <c r="BD38" s="783">
        <v>9.1399963332999992</v>
      </c>
      <c r="BE38" s="783">
        <v>8.8555812903</v>
      </c>
      <c r="BF38" s="783">
        <v>9.1049612903000003</v>
      </c>
      <c r="BG38" s="783">
        <v>8.6867160000000005</v>
      </c>
      <c r="BH38" s="783">
        <v>8.9522209999999998</v>
      </c>
      <c r="BI38" s="787">
        <v>9.1665410000000005</v>
      </c>
      <c r="BJ38" s="787">
        <v>9.3515840000000008</v>
      </c>
      <c r="BK38" s="787">
        <v>9.9339119999999994</v>
      </c>
      <c r="BL38" s="787">
        <v>9.9573479999999996</v>
      </c>
      <c r="BM38" s="787">
        <v>9.6798459999999995</v>
      </c>
      <c r="BN38" s="787">
        <v>9.1000630000000005</v>
      </c>
      <c r="BO38" s="787">
        <v>9.2428450000000009</v>
      </c>
      <c r="BP38" s="787">
        <v>9.139996</v>
      </c>
      <c r="BQ38" s="787">
        <v>8.8555810000000008</v>
      </c>
      <c r="BR38" s="787">
        <v>9.1049609999999994</v>
      </c>
      <c r="BS38" s="787">
        <v>8.6867160000000005</v>
      </c>
      <c r="BT38" s="787">
        <v>8.952216</v>
      </c>
      <c r="BU38" s="787">
        <v>9.1665410000000005</v>
      </c>
      <c r="BV38" s="787">
        <v>9.3515840000000008</v>
      </c>
    </row>
    <row r="39" spans="1:74" ht="12" customHeight="1" x14ac:dyDescent="0.25">
      <c r="A39" s="773" t="s">
        <v>1337</v>
      </c>
      <c r="B39" s="771" t="s">
        <v>1307</v>
      </c>
      <c r="C39" s="783">
        <v>10.562949677000001</v>
      </c>
      <c r="D39" s="783">
        <v>13.118147143</v>
      </c>
      <c r="E39" s="783">
        <v>9.8914161289999996</v>
      </c>
      <c r="F39" s="783">
        <v>8.4868536667000001</v>
      </c>
      <c r="G39" s="783">
        <v>10.724837742</v>
      </c>
      <c r="H39" s="783">
        <v>11.098463333</v>
      </c>
      <c r="I39" s="783">
        <v>10.497301289999999</v>
      </c>
      <c r="J39" s="783">
        <v>7.8681429031999999</v>
      </c>
      <c r="K39" s="783">
        <v>8.0665946667000004</v>
      </c>
      <c r="L39" s="783">
        <v>7.7620429032000002</v>
      </c>
      <c r="M39" s="783">
        <v>6.9434246667000004</v>
      </c>
      <c r="N39" s="783">
        <v>10.492244194</v>
      </c>
      <c r="O39" s="783">
        <v>3.9917419354999999</v>
      </c>
      <c r="P39" s="783">
        <v>3.8280735714</v>
      </c>
      <c r="Q39" s="783">
        <v>3.8180016128999998</v>
      </c>
      <c r="R39" s="783">
        <v>4.3465170000000004</v>
      </c>
      <c r="S39" s="783">
        <v>4.3065945160999997</v>
      </c>
      <c r="T39" s="783">
        <v>3.4465409999999999</v>
      </c>
      <c r="U39" s="783">
        <v>2.9827441934999999</v>
      </c>
      <c r="V39" s="783">
        <v>3.1860593547999998</v>
      </c>
      <c r="W39" s="783">
        <v>2.9508169999999998</v>
      </c>
      <c r="X39" s="783">
        <v>3.0885367742000001</v>
      </c>
      <c r="Y39" s="783">
        <v>3.3684943333000001</v>
      </c>
      <c r="Z39" s="783">
        <v>4.1054825806000004</v>
      </c>
      <c r="AA39" s="783">
        <v>4.0118999999999998</v>
      </c>
      <c r="AB39" s="783">
        <v>3.8288082143</v>
      </c>
      <c r="AC39" s="783">
        <v>4.2875383870999997</v>
      </c>
      <c r="AD39" s="783">
        <v>4.6814080000000002</v>
      </c>
      <c r="AE39" s="783">
        <v>4.1931348386999998</v>
      </c>
      <c r="AF39" s="783">
        <v>3.9154640000000001</v>
      </c>
      <c r="AG39" s="783">
        <v>3.8167854838999999</v>
      </c>
      <c r="AH39" s="783">
        <v>2.9866916129000001</v>
      </c>
      <c r="AI39" s="783">
        <v>2.6343320000000001</v>
      </c>
      <c r="AJ39" s="783">
        <v>3.7793458064999998</v>
      </c>
      <c r="AK39" s="783">
        <v>4.5288053333000002</v>
      </c>
      <c r="AL39" s="783">
        <v>4.8079764516000001</v>
      </c>
      <c r="AM39" s="783">
        <v>4.5532593547999998</v>
      </c>
      <c r="AN39" s="783">
        <v>4.6864834482999997</v>
      </c>
      <c r="AO39" s="783">
        <v>4.9159403226</v>
      </c>
      <c r="AP39" s="783">
        <v>4.5510653333000004</v>
      </c>
      <c r="AQ39" s="783">
        <v>4.4046893548000003</v>
      </c>
      <c r="AR39" s="783">
        <v>3.7015570000000002</v>
      </c>
      <c r="AS39" s="783">
        <v>3.4550870967999998</v>
      </c>
      <c r="AT39" s="783">
        <v>2.9863158064999999</v>
      </c>
      <c r="AU39" s="783">
        <v>2.1311816666999999</v>
      </c>
      <c r="AV39" s="783">
        <v>2.6843864516</v>
      </c>
      <c r="AW39" s="783">
        <v>2.3745436667000002</v>
      </c>
      <c r="AX39" s="783">
        <v>4.1083909677000001</v>
      </c>
      <c r="AY39" s="783">
        <v>4.3805245161000004</v>
      </c>
      <c r="AZ39" s="783">
        <v>4.4161975</v>
      </c>
      <c r="BA39" s="783">
        <v>4.8659777419000001</v>
      </c>
      <c r="BB39" s="783">
        <v>4.8807070000000001</v>
      </c>
      <c r="BC39" s="783">
        <v>5.1157500000000002</v>
      </c>
      <c r="BD39" s="783">
        <v>4.9218140000000004</v>
      </c>
      <c r="BE39" s="783">
        <v>4.6024767742000003</v>
      </c>
      <c r="BF39" s="783">
        <v>4.2552980644999998</v>
      </c>
      <c r="BG39" s="783">
        <v>2.131183</v>
      </c>
      <c r="BH39" s="783">
        <v>2.6843889999999999</v>
      </c>
      <c r="BI39" s="787">
        <v>2.374546</v>
      </c>
      <c r="BJ39" s="787">
        <v>4.1083930000000004</v>
      </c>
      <c r="BK39" s="787">
        <v>4.3805259999999997</v>
      </c>
      <c r="BL39" s="787">
        <v>4.4161999999999999</v>
      </c>
      <c r="BM39" s="787">
        <v>4.8659790000000003</v>
      </c>
      <c r="BN39" s="787">
        <v>4.8807090000000004</v>
      </c>
      <c r="BO39" s="787">
        <v>5.1157510000000004</v>
      </c>
      <c r="BP39" s="787">
        <v>4.9218149999999996</v>
      </c>
      <c r="BQ39" s="787">
        <v>4.6024779999999996</v>
      </c>
      <c r="BR39" s="787">
        <v>4.2552989999999999</v>
      </c>
      <c r="BS39" s="787">
        <v>2.1311870000000002</v>
      </c>
      <c r="BT39" s="787">
        <v>2.6843880000000002</v>
      </c>
      <c r="BU39" s="787">
        <v>2.374546</v>
      </c>
      <c r="BV39" s="787">
        <v>4.1083930000000004</v>
      </c>
    </row>
    <row r="40" spans="1:74" ht="12" customHeight="1" x14ac:dyDescent="0.25">
      <c r="A40" s="773" t="s">
        <v>1338</v>
      </c>
      <c r="B40" s="771" t="s">
        <v>1308</v>
      </c>
      <c r="C40" s="783">
        <v>0.32128129032000002</v>
      </c>
      <c r="D40" s="783">
        <v>0.56324142857000004</v>
      </c>
      <c r="E40" s="783">
        <v>0.74555387097000003</v>
      </c>
      <c r="F40" s="783">
        <v>0.89566266667000005</v>
      </c>
      <c r="G40" s="783">
        <v>0.93674225806</v>
      </c>
      <c r="H40" s="783">
        <v>1.0478396667000001</v>
      </c>
      <c r="I40" s="783">
        <v>0.95024580645000001</v>
      </c>
      <c r="J40" s="783">
        <v>0.98556967742000001</v>
      </c>
      <c r="K40" s="783">
        <v>1.0632096666999999</v>
      </c>
      <c r="L40" s="783">
        <v>1.0663029032</v>
      </c>
      <c r="M40" s="783">
        <v>0.85737033333000001</v>
      </c>
      <c r="N40" s="783">
        <v>0.78283064516</v>
      </c>
      <c r="O40" s="783">
        <v>0.55108677418999996</v>
      </c>
      <c r="P40" s="783">
        <v>0.75287392857000002</v>
      </c>
      <c r="Q40" s="783">
        <v>0.98816903225999997</v>
      </c>
      <c r="R40" s="783">
        <v>1.1398303332999999</v>
      </c>
      <c r="S40" s="783">
        <v>1.2748706452</v>
      </c>
      <c r="T40" s="783">
        <v>1.3512280000000001</v>
      </c>
      <c r="U40" s="783">
        <v>1.2734312903</v>
      </c>
      <c r="V40" s="783">
        <v>1.3155058065</v>
      </c>
      <c r="W40" s="783">
        <v>1.227795</v>
      </c>
      <c r="X40" s="783">
        <v>1.1932916129</v>
      </c>
      <c r="Y40" s="783">
        <v>0.95746866666999997</v>
      </c>
      <c r="Z40" s="783">
        <v>0.67858387096999995</v>
      </c>
      <c r="AA40" s="783">
        <v>0.68389258065000003</v>
      </c>
      <c r="AB40" s="783">
        <v>0.86478571428999995</v>
      </c>
      <c r="AC40" s="783">
        <v>1.1263461290000001</v>
      </c>
      <c r="AD40" s="783">
        <v>1.3767263332999999</v>
      </c>
      <c r="AE40" s="783">
        <v>1.5503116129000001</v>
      </c>
      <c r="AF40" s="783">
        <v>1.5190483333</v>
      </c>
      <c r="AG40" s="783">
        <v>1.5352512903</v>
      </c>
      <c r="AH40" s="783">
        <v>1.5543638710000001</v>
      </c>
      <c r="AI40" s="783">
        <v>1.3124826667</v>
      </c>
      <c r="AJ40" s="783">
        <v>1.1026629031999999</v>
      </c>
      <c r="AK40" s="783">
        <v>0.93725433332999997</v>
      </c>
      <c r="AL40" s="783">
        <v>0.79496741935000004</v>
      </c>
      <c r="AM40" s="783">
        <v>0.77777225806000005</v>
      </c>
      <c r="AN40" s="783">
        <v>1.6291486207000001</v>
      </c>
      <c r="AO40" s="783">
        <v>1.5956796773999999</v>
      </c>
      <c r="AP40" s="783">
        <v>1.5487550000000001</v>
      </c>
      <c r="AQ40" s="783">
        <v>1.8306796774</v>
      </c>
      <c r="AR40" s="783">
        <v>2.1695449999999998</v>
      </c>
      <c r="AS40" s="783">
        <v>2.3377129031999999</v>
      </c>
      <c r="AT40" s="783">
        <v>2.0106732258000002</v>
      </c>
      <c r="AU40" s="783">
        <v>1.972909</v>
      </c>
      <c r="AV40" s="783">
        <v>1.5474570968000001</v>
      </c>
      <c r="AW40" s="783">
        <v>1.3471966666999999</v>
      </c>
      <c r="AX40" s="783">
        <v>0.82529032258000001</v>
      </c>
      <c r="AY40" s="783">
        <v>0.76746129031999999</v>
      </c>
      <c r="AZ40" s="783">
        <v>1.0150017857</v>
      </c>
      <c r="BA40" s="783">
        <v>1.6094245161</v>
      </c>
      <c r="BB40" s="783">
        <v>1.7464336667</v>
      </c>
      <c r="BC40" s="783">
        <v>2.2910996774000001</v>
      </c>
      <c r="BD40" s="783">
        <v>2.6390893332999998</v>
      </c>
      <c r="BE40" s="783">
        <v>2.2822125806</v>
      </c>
      <c r="BF40" s="783">
        <v>2.0980212903000002</v>
      </c>
      <c r="BG40" s="783">
        <v>2.0545390000000001</v>
      </c>
      <c r="BH40" s="783">
        <v>2.0408369999999998</v>
      </c>
      <c r="BI40" s="787">
        <v>1.9798770000000001</v>
      </c>
      <c r="BJ40" s="787">
        <v>1.9054500000000001</v>
      </c>
      <c r="BK40" s="787">
        <v>1.921624</v>
      </c>
      <c r="BL40" s="787">
        <v>2.2051120000000002</v>
      </c>
      <c r="BM40" s="787">
        <v>2.3652730000000002</v>
      </c>
      <c r="BN40" s="787">
        <v>2.5110939999999999</v>
      </c>
      <c r="BO40" s="787">
        <v>2.6048179999999999</v>
      </c>
      <c r="BP40" s="787">
        <v>2.7286999999999999</v>
      </c>
      <c r="BQ40" s="787">
        <v>2.654102</v>
      </c>
      <c r="BR40" s="787">
        <v>2.6787879999999999</v>
      </c>
      <c r="BS40" s="787">
        <v>2.6332019999999998</v>
      </c>
      <c r="BT40" s="787">
        <v>2.5493600000000001</v>
      </c>
      <c r="BU40" s="787">
        <v>2.4378730000000002</v>
      </c>
      <c r="BV40" s="787">
        <v>2.3270469999999999</v>
      </c>
    </row>
    <row r="41" spans="1:74" ht="12" customHeight="1" x14ac:dyDescent="0.25">
      <c r="A41" s="773" t="s">
        <v>1339</v>
      </c>
      <c r="B41" s="771" t="s">
        <v>1316</v>
      </c>
      <c r="C41" s="784" t="s">
        <v>1355</v>
      </c>
      <c r="D41" s="784" t="s">
        <v>1355</v>
      </c>
      <c r="E41" s="784" t="s">
        <v>1355</v>
      </c>
      <c r="F41" s="784" t="s">
        <v>1355</v>
      </c>
      <c r="G41" s="784" t="s">
        <v>1355</v>
      </c>
      <c r="H41" s="784" t="s">
        <v>1355</v>
      </c>
      <c r="I41" s="784" t="s">
        <v>1355</v>
      </c>
      <c r="J41" s="784" t="s">
        <v>1355</v>
      </c>
      <c r="K41" s="784" t="s">
        <v>1355</v>
      </c>
      <c r="L41" s="784" t="s">
        <v>1355</v>
      </c>
      <c r="M41" s="784" t="s">
        <v>1355</v>
      </c>
      <c r="N41" s="784" t="s">
        <v>1355</v>
      </c>
      <c r="O41" s="783">
        <v>20.130090323000001</v>
      </c>
      <c r="P41" s="783">
        <v>23.708167856999999</v>
      </c>
      <c r="Q41" s="783">
        <v>29.259029032000001</v>
      </c>
      <c r="R41" s="783">
        <v>32.94746</v>
      </c>
      <c r="S41" s="783">
        <v>35.226193547999998</v>
      </c>
      <c r="T41" s="783">
        <v>36.685366666999997</v>
      </c>
      <c r="U41" s="783">
        <v>37.049290323000001</v>
      </c>
      <c r="V41" s="783">
        <v>36.746290322999997</v>
      </c>
      <c r="W41" s="783">
        <v>34.878700000000002</v>
      </c>
      <c r="X41" s="783">
        <v>31.125096773999999</v>
      </c>
      <c r="Y41" s="783">
        <v>26.393383332999999</v>
      </c>
      <c r="Z41" s="783">
        <v>24.711877419</v>
      </c>
      <c r="AA41" s="783">
        <v>24.078896774</v>
      </c>
      <c r="AB41" s="783">
        <v>29.134446429</v>
      </c>
      <c r="AC41" s="783">
        <v>36.567</v>
      </c>
      <c r="AD41" s="783">
        <v>42.117600000000003</v>
      </c>
      <c r="AE41" s="783">
        <v>44.962483871000003</v>
      </c>
      <c r="AF41" s="783">
        <v>46.933799999999998</v>
      </c>
      <c r="AG41" s="783">
        <v>47.957483871000001</v>
      </c>
      <c r="AH41" s="783">
        <v>47.356387097000002</v>
      </c>
      <c r="AI41" s="783">
        <v>44.3217</v>
      </c>
      <c r="AJ41" s="783">
        <v>38.635741934999999</v>
      </c>
      <c r="AK41" s="783">
        <v>32.734943332999997</v>
      </c>
      <c r="AL41" s="783">
        <v>29.482706451999999</v>
      </c>
      <c r="AM41" s="783">
        <v>32.922225806</v>
      </c>
      <c r="AN41" s="783">
        <v>41.016206897000004</v>
      </c>
      <c r="AO41" s="783">
        <v>51.043903225999998</v>
      </c>
      <c r="AP41" s="783">
        <v>58.780166667000003</v>
      </c>
      <c r="AQ41" s="783">
        <v>62.728096774000001</v>
      </c>
      <c r="AR41" s="783">
        <v>66.381900000000002</v>
      </c>
      <c r="AS41" s="783">
        <v>66.641645161</v>
      </c>
      <c r="AT41" s="783">
        <v>64.633419355000001</v>
      </c>
      <c r="AU41" s="783">
        <v>59.661200000000001</v>
      </c>
      <c r="AV41" s="783">
        <v>51.844709676999997</v>
      </c>
      <c r="AW41" s="783">
        <v>43.558300000000003</v>
      </c>
      <c r="AX41" s="783">
        <v>38.763806451999997</v>
      </c>
      <c r="AY41" s="783">
        <v>41.365774193999997</v>
      </c>
      <c r="AZ41" s="783">
        <v>51.755607142999999</v>
      </c>
      <c r="BA41" s="783">
        <v>66.266903225999997</v>
      </c>
      <c r="BB41" s="783">
        <v>75.593699999999998</v>
      </c>
      <c r="BC41" s="783">
        <v>79.983225805999993</v>
      </c>
      <c r="BD41" s="783">
        <v>84.141666666999996</v>
      </c>
      <c r="BE41" s="783">
        <v>84.820612902999997</v>
      </c>
      <c r="BF41" s="783">
        <v>82.126129031999994</v>
      </c>
      <c r="BG41" s="783">
        <v>76.761210000000005</v>
      </c>
      <c r="BH41" s="783">
        <v>66.955520000000007</v>
      </c>
      <c r="BI41" s="787">
        <v>56.185160000000003</v>
      </c>
      <c r="BJ41" s="787">
        <v>50.224080000000001</v>
      </c>
      <c r="BK41" s="787">
        <v>52.511519999999997</v>
      </c>
      <c r="BL41" s="787">
        <v>64.359139999999996</v>
      </c>
      <c r="BM41" s="787">
        <v>81.037440000000004</v>
      </c>
      <c r="BN41" s="787">
        <v>92.883120000000005</v>
      </c>
      <c r="BO41" s="787">
        <v>98.776970000000006</v>
      </c>
      <c r="BP41" s="787">
        <v>103.4318</v>
      </c>
      <c r="BQ41" s="787">
        <v>103.7491</v>
      </c>
      <c r="BR41" s="787">
        <v>100.90649999999999</v>
      </c>
      <c r="BS41" s="787">
        <v>93.844650000000001</v>
      </c>
      <c r="BT41" s="787">
        <v>81.769149999999996</v>
      </c>
      <c r="BU41" s="787">
        <v>68.612269999999995</v>
      </c>
      <c r="BV41" s="787">
        <v>61.353360000000002</v>
      </c>
    </row>
    <row r="42" spans="1:74" ht="12" customHeight="1" x14ac:dyDescent="0.25">
      <c r="A42" s="773" t="s">
        <v>1340</v>
      </c>
      <c r="B42" s="771" t="s">
        <v>1341</v>
      </c>
      <c r="C42" s="784" t="s">
        <v>1355</v>
      </c>
      <c r="D42" s="784" t="s">
        <v>1355</v>
      </c>
      <c r="E42" s="784" t="s">
        <v>1355</v>
      </c>
      <c r="F42" s="784" t="s">
        <v>1355</v>
      </c>
      <c r="G42" s="784" t="s">
        <v>1355</v>
      </c>
      <c r="H42" s="784" t="s">
        <v>1355</v>
      </c>
      <c r="I42" s="784" t="s">
        <v>1355</v>
      </c>
      <c r="J42" s="784" t="s">
        <v>1355</v>
      </c>
      <c r="K42" s="784" t="s">
        <v>1355</v>
      </c>
      <c r="L42" s="784" t="s">
        <v>1355</v>
      </c>
      <c r="M42" s="784" t="s">
        <v>1355</v>
      </c>
      <c r="N42" s="784" t="s">
        <v>1355</v>
      </c>
      <c r="O42" s="783">
        <v>8.4758580645000006</v>
      </c>
      <c r="P42" s="783">
        <v>9.8903464285999991</v>
      </c>
      <c r="Q42" s="783">
        <v>12.334748386999999</v>
      </c>
      <c r="R42" s="783">
        <v>14.019450000000001</v>
      </c>
      <c r="S42" s="783">
        <v>15.104432257999999</v>
      </c>
      <c r="T42" s="783">
        <v>15.938029999999999</v>
      </c>
      <c r="U42" s="783">
        <v>16.208664515999999</v>
      </c>
      <c r="V42" s="783">
        <v>16.224496773999999</v>
      </c>
      <c r="W42" s="783">
        <v>15.729256667</v>
      </c>
      <c r="X42" s="783">
        <v>14.368212903</v>
      </c>
      <c r="Y42" s="783">
        <v>12.426833332999999</v>
      </c>
      <c r="Z42" s="783">
        <v>11.707964516000001</v>
      </c>
      <c r="AA42" s="783">
        <v>10.959777419</v>
      </c>
      <c r="AB42" s="783">
        <v>13.381132143</v>
      </c>
      <c r="AC42" s="783">
        <v>17.274567741999999</v>
      </c>
      <c r="AD42" s="783">
        <v>20.316063332999999</v>
      </c>
      <c r="AE42" s="783">
        <v>21.811970968000001</v>
      </c>
      <c r="AF42" s="783">
        <v>23.105706667</v>
      </c>
      <c r="AG42" s="783">
        <v>23.893312903000002</v>
      </c>
      <c r="AH42" s="783">
        <v>24.051677419000001</v>
      </c>
      <c r="AI42" s="783">
        <v>22.648313333000001</v>
      </c>
      <c r="AJ42" s="783">
        <v>19.929990322999998</v>
      </c>
      <c r="AK42" s="783">
        <v>17.160830000000001</v>
      </c>
      <c r="AL42" s="783">
        <v>15.205951613</v>
      </c>
      <c r="AM42" s="783">
        <v>16.542622581</v>
      </c>
      <c r="AN42" s="783">
        <v>21.161931033999998</v>
      </c>
      <c r="AO42" s="783">
        <v>26.577967741999998</v>
      </c>
      <c r="AP42" s="783">
        <v>31.30011</v>
      </c>
      <c r="AQ42" s="783">
        <v>33.693322580999997</v>
      </c>
      <c r="AR42" s="783">
        <v>36.192066666999999</v>
      </c>
      <c r="AS42" s="783">
        <v>36.543774194000001</v>
      </c>
      <c r="AT42" s="783">
        <v>35.472935483999997</v>
      </c>
      <c r="AU42" s="783">
        <v>32.575386666999997</v>
      </c>
      <c r="AV42" s="783">
        <v>28.186945161000001</v>
      </c>
      <c r="AW42" s="783">
        <v>23.898233333</v>
      </c>
      <c r="AX42" s="783">
        <v>20.786777419</v>
      </c>
      <c r="AY42" s="783">
        <v>21.990974194</v>
      </c>
      <c r="AZ42" s="783">
        <v>28.010960713999999</v>
      </c>
      <c r="BA42" s="783">
        <v>36.828225805999999</v>
      </c>
      <c r="BB42" s="783">
        <v>42.721800000000002</v>
      </c>
      <c r="BC42" s="783">
        <v>45.809258065000002</v>
      </c>
      <c r="BD42" s="783">
        <v>48.656533332999999</v>
      </c>
      <c r="BE42" s="783">
        <v>47.957419354999999</v>
      </c>
      <c r="BF42" s="783">
        <v>46.383000000000003</v>
      </c>
      <c r="BG42" s="783">
        <v>42.918680000000002</v>
      </c>
      <c r="BH42" s="783">
        <v>37.487079999999999</v>
      </c>
      <c r="BI42" s="787">
        <v>31.742100000000001</v>
      </c>
      <c r="BJ42" s="787">
        <v>27.959</v>
      </c>
      <c r="BK42" s="787">
        <v>28.59517</v>
      </c>
      <c r="BL42" s="787">
        <v>35.414720000000003</v>
      </c>
      <c r="BM42" s="787">
        <v>45.33934</v>
      </c>
      <c r="BN42" s="787">
        <v>52.560690000000001</v>
      </c>
      <c r="BO42" s="787">
        <v>55.999639999999999</v>
      </c>
      <c r="BP42" s="787">
        <v>59.073610000000002</v>
      </c>
      <c r="BQ42" s="787">
        <v>59.224359999999997</v>
      </c>
      <c r="BR42" s="787">
        <v>57.667070000000002</v>
      </c>
      <c r="BS42" s="787">
        <v>53.521210000000004</v>
      </c>
      <c r="BT42" s="787">
        <v>46.649729999999998</v>
      </c>
      <c r="BU42" s="787">
        <v>39.467120000000001</v>
      </c>
      <c r="BV42" s="787">
        <v>34.791519999999998</v>
      </c>
    </row>
    <row r="43" spans="1:74" ht="12" customHeight="1" x14ac:dyDescent="0.25">
      <c r="A43" s="773" t="s">
        <v>1342</v>
      </c>
      <c r="B43" s="771" t="s">
        <v>1343</v>
      </c>
      <c r="C43" s="784" t="s">
        <v>1355</v>
      </c>
      <c r="D43" s="784" t="s">
        <v>1355</v>
      </c>
      <c r="E43" s="784" t="s">
        <v>1355</v>
      </c>
      <c r="F43" s="784" t="s">
        <v>1355</v>
      </c>
      <c r="G43" s="784" t="s">
        <v>1355</v>
      </c>
      <c r="H43" s="784" t="s">
        <v>1355</v>
      </c>
      <c r="I43" s="784" t="s">
        <v>1355</v>
      </c>
      <c r="J43" s="784" t="s">
        <v>1355</v>
      </c>
      <c r="K43" s="784" t="s">
        <v>1355</v>
      </c>
      <c r="L43" s="784" t="s">
        <v>1355</v>
      </c>
      <c r="M43" s="784" t="s">
        <v>1355</v>
      </c>
      <c r="N43" s="784" t="s">
        <v>1355</v>
      </c>
      <c r="O43" s="783">
        <v>9.6637258065000005</v>
      </c>
      <c r="P43" s="783">
        <v>11.486242857000001</v>
      </c>
      <c r="Q43" s="783">
        <v>13.930680645000001</v>
      </c>
      <c r="R43" s="783">
        <v>15.555963332999999</v>
      </c>
      <c r="S43" s="783">
        <v>16.528199999999998</v>
      </c>
      <c r="T43" s="783">
        <v>16.993839999999999</v>
      </c>
      <c r="U43" s="783">
        <v>17.058367742000001</v>
      </c>
      <c r="V43" s="783">
        <v>16.778180644999999</v>
      </c>
      <c r="W43" s="783">
        <v>15.619906667</v>
      </c>
      <c r="X43" s="783">
        <v>13.522696774</v>
      </c>
      <c r="Y43" s="783">
        <v>11.27994</v>
      </c>
      <c r="Z43" s="783">
        <v>10.602180645000001</v>
      </c>
      <c r="AA43" s="783">
        <v>10.553883871</v>
      </c>
      <c r="AB43" s="783">
        <v>12.721660714</v>
      </c>
      <c r="AC43" s="783">
        <v>15.437729032</v>
      </c>
      <c r="AD43" s="783">
        <v>17.487513332999999</v>
      </c>
      <c r="AE43" s="783">
        <v>18.505664516</v>
      </c>
      <c r="AF43" s="783">
        <v>19.033693332999999</v>
      </c>
      <c r="AG43" s="783">
        <v>19.226690323</v>
      </c>
      <c r="AH43" s="783">
        <v>18.559412902999998</v>
      </c>
      <c r="AI43" s="783">
        <v>17.179466667</v>
      </c>
      <c r="AJ43" s="783">
        <v>14.679674194</v>
      </c>
      <c r="AK43" s="783">
        <v>12.237016667000001</v>
      </c>
      <c r="AL43" s="783">
        <v>11.261835484000001</v>
      </c>
      <c r="AM43" s="783">
        <v>13.208609677</v>
      </c>
      <c r="AN43" s="783">
        <v>16.122741379000001</v>
      </c>
      <c r="AO43" s="783">
        <v>19.618390323</v>
      </c>
      <c r="AP43" s="783">
        <v>22.026613333</v>
      </c>
      <c r="AQ43" s="783">
        <v>23.193861290000001</v>
      </c>
      <c r="AR43" s="783">
        <v>24.106373333000001</v>
      </c>
      <c r="AS43" s="783">
        <v>23.978896773999999</v>
      </c>
      <c r="AT43" s="783">
        <v>23.149145161</v>
      </c>
      <c r="AU43" s="783">
        <v>21.425409999999999</v>
      </c>
      <c r="AV43" s="783">
        <v>18.634967742000001</v>
      </c>
      <c r="AW43" s="783">
        <v>15.554026667</v>
      </c>
      <c r="AX43" s="783">
        <v>14.302803226</v>
      </c>
      <c r="AY43" s="783">
        <v>15.504348387</v>
      </c>
      <c r="AZ43" s="783">
        <v>18.769407142999999</v>
      </c>
      <c r="BA43" s="783">
        <v>22.679790322999999</v>
      </c>
      <c r="BB43" s="783">
        <v>25.322939999999999</v>
      </c>
      <c r="BC43" s="783">
        <v>26.101383870999999</v>
      </c>
      <c r="BD43" s="783">
        <v>27.021100000000001</v>
      </c>
      <c r="BE43" s="783">
        <v>28.335667741999998</v>
      </c>
      <c r="BF43" s="783">
        <v>27.428532258000001</v>
      </c>
      <c r="BG43" s="783">
        <v>25.981300000000001</v>
      </c>
      <c r="BH43" s="783">
        <v>22.473109999999998</v>
      </c>
      <c r="BI43" s="787">
        <v>18.711680000000001</v>
      </c>
      <c r="BJ43" s="787">
        <v>17.21472</v>
      </c>
      <c r="BK43" s="787">
        <v>18.567699999999999</v>
      </c>
      <c r="BL43" s="787">
        <v>22.704129999999999</v>
      </c>
      <c r="BM43" s="787">
        <v>27.73631</v>
      </c>
      <c r="BN43" s="787">
        <v>31.431560000000001</v>
      </c>
      <c r="BO43" s="787">
        <v>33.28978</v>
      </c>
      <c r="BP43" s="787">
        <v>34.526409999999998</v>
      </c>
      <c r="BQ43" s="787">
        <v>34.721350000000001</v>
      </c>
      <c r="BR43" s="787">
        <v>33.70026</v>
      </c>
      <c r="BS43" s="787">
        <v>31.339790000000001</v>
      </c>
      <c r="BT43" s="787">
        <v>27.134730000000001</v>
      </c>
      <c r="BU43" s="787">
        <v>22.60933</v>
      </c>
      <c r="BV43" s="787">
        <v>20.809059999999999</v>
      </c>
    </row>
    <row r="44" spans="1:74" ht="12" customHeight="1" x14ac:dyDescent="0.25">
      <c r="A44" s="773" t="s">
        <v>1344</v>
      </c>
      <c r="B44" s="771" t="s">
        <v>1345</v>
      </c>
      <c r="C44" s="784" t="s">
        <v>1355</v>
      </c>
      <c r="D44" s="784" t="s">
        <v>1355</v>
      </c>
      <c r="E44" s="784" t="s">
        <v>1355</v>
      </c>
      <c r="F44" s="784" t="s">
        <v>1355</v>
      </c>
      <c r="G44" s="784" t="s">
        <v>1355</v>
      </c>
      <c r="H44" s="784" t="s">
        <v>1355</v>
      </c>
      <c r="I44" s="784" t="s">
        <v>1355</v>
      </c>
      <c r="J44" s="784" t="s">
        <v>1355</v>
      </c>
      <c r="K44" s="784" t="s">
        <v>1355</v>
      </c>
      <c r="L44" s="784" t="s">
        <v>1355</v>
      </c>
      <c r="M44" s="784" t="s">
        <v>1355</v>
      </c>
      <c r="N44" s="784" t="s">
        <v>1355</v>
      </c>
      <c r="O44" s="783">
        <v>1.9905077418999999</v>
      </c>
      <c r="P44" s="783">
        <v>2.3315807142999998</v>
      </c>
      <c r="Q44" s="783">
        <v>2.9936029032000002</v>
      </c>
      <c r="R44" s="783">
        <v>3.3720433333000002</v>
      </c>
      <c r="S44" s="783">
        <v>3.5935580644999998</v>
      </c>
      <c r="T44" s="783">
        <v>3.7534900000000002</v>
      </c>
      <c r="U44" s="783">
        <v>3.7822516129000001</v>
      </c>
      <c r="V44" s="783">
        <v>3.7435999999999998</v>
      </c>
      <c r="W44" s="783">
        <v>3.5295233332999998</v>
      </c>
      <c r="X44" s="783">
        <v>3.2341870967999999</v>
      </c>
      <c r="Y44" s="783">
        <v>2.6866099999999999</v>
      </c>
      <c r="Z44" s="783">
        <v>2.4017303226000002</v>
      </c>
      <c r="AA44" s="783">
        <v>2.5652374193999998</v>
      </c>
      <c r="AB44" s="783">
        <v>3.0316528571000001</v>
      </c>
      <c r="AC44" s="783">
        <v>3.8547096773999998</v>
      </c>
      <c r="AD44" s="783">
        <v>4.3140333333000003</v>
      </c>
      <c r="AE44" s="783">
        <v>4.6448387097000001</v>
      </c>
      <c r="AF44" s="783">
        <v>4.7943866667000004</v>
      </c>
      <c r="AG44" s="783">
        <v>4.8374677419000003</v>
      </c>
      <c r="AH44" s="783">
        <v>4.7453064516000003</v>
      </c>
      <c r="AI44" s="783">
        <v>4.4939366666999998</v>
      </c>
      <c r="AJ44" s="783">
        <v>4.0260645160999999</v>
      </c>
      <c r="AK44" s="783">
        <v>3.3370966666999999</v>
      </c>
      <c r="AL44" s="783">
        <v>3.0149216128999998</v>
      </c>
      <c r="AM44" s="783">
        <v>3.1709864516000001</v>
      </c>
      <c r="AN44" s="783">
        <v>3.7315206896999999</v>
      </c>
      <c r="AO44" s="783">
        <v>4.8475516129000003</v>
      </c>
      <c r="AP44" s="783">
        <v>5.4534333332999996</v>
      </c>
      <c r="AQ44" s="783">
        <v>5.840916129</v>
      </c>
      <c r="AR44" s="783">
        <v>6.0834466666999996</v>
      </c>
      <c r="AS44" s="783">
        <v>6.1189612902999997</v>
      </c>
      <c r="AT44" s="783">
        <v>6.0113516129000004</v>
      </c>
      <c r="AU44" s="783">
        <v>5.6604133333000002</v>
      </c>
      <c r="AV44" s="783">
        <v>5.0227935484000001</v>
      </c>
      <c r="AW44" s="783">
        <v>4.1060400000000001</v>
      </c>
      <c r="AX44" s="783">
        <v>3.6742225806</v>
      </c>
      <c r="AY44" s="783">
        <v>3.8704548387000002</v>
      </c>
      <c r="AZ44" s="783">
        <v>4.9752321429000004</v>
      </c>
      <c r="BA44" s="783">
        <v>6.7589064515999997</v>
      </c>
      <c r="BB44" s="783">
        <v>7.5489666667000002</v>
      </c>
      <c r="BC44" s="783">
        <v>8.0725741934999995</v>
      </c>
      <c r="BD44" s="783">
        <v>8.4640266667000006</v>
      </c>
      <c r="BE44" s="783">
        <v>8.5275225805999995</v>
      </c>
      <c r="BF44" s="783">
        <v>8.3146064515999996</v>
      </c>
      <c r="BG44" s="783">
        <v>7.8612250000000001</v>
      </c>
      <c r="BH44" s="783">
        <v>6.99533</v>
      </c>
      <c r="BI44" s="787">
        <v>5.7313770000000002</v>
      </c>
      <c r="BJ44" s="787">
        <v>5.0503650000000002</v>
      </c>
      <c r="BK44" s="787">
        <v>5.3486469999999997</v>
      </c>
      <c r="BL44" s="787">
        <v>6.2402839999999999</v>
      </c>
      <c r="BM44" s="787">
        <v>7.9617829999999996</v>
      </c>
      <c r="BN44" s="787">
        <v>8.8908749999999994</v>
      </c>
      <c r="BO44" s="787">
        <v>9.4875500000000006</v>
      </c>
      <c r="BP44" s="787">
        <v>9.8318370000000002</v>
      </c>
      <c r="BQ44" s="787">
        <v>9.8033870000000007</v>
      </c>
      <c r="BR44" s="787">
        <v>9.5391890000000004</v>
      </c>
      <c r="BS44" s="787">
        <v>8.9836480000000005</v>
      </c>
      <c r="BT44" s="787">
        <v>7.9846909999999998</v>
      </c>
      <c r="BU44" s="787">
        <v>6.535825</v>
      </c>
      <c r="BV44" s="787">
        <v>5.7527749999999997</v>
      </c>
    </row>
    <row r="45" spans="1:74" ht="12" customHeight="1" x14ac:dyDescent="0.25">
      <c r="A45" s="777" t="s">
        <v>1346</v>
      </c>
      <c r="B45" s="778" t="s">
        <v>1333</v>
      </c>
      <c r="C45" s="786">
        <v>0.29446967742000002</v>
      </c>
      <c r="D45" s="786">
        <v>0.26505928570999998</v>
      </c>
      <c r="E45" s="786">
        <v>0.25643290323000001</v>
      </c>
      <c r="F45" s="786">
        <v>0.26715100000000003</v>
      </c>
      <c r="G45" s="786">
        <v>0.29277774194</v>
      </c>
      <c r="H45" s="786">
        <v>0.21848433333</v>
      </c>
      <c r="I45" s="786">
        <v>0.17541774194000001</v>
      </c>
      <c r="J45" s="786">
        <v>0.14214451613000001</v>
      </c>
      <c r="K45" s="786">
        <v>0.206931</v>
      </c>
      <c r="L45" s="786">
        <v>0.26857806451999999</v>
      </c>
      <c r="M45" s="786">
        <v>0.44208399999999998</v>
      </c>
      <c r="N45" s="786">
        <v>0.39518354838999997</v>
      </c>
      <c r="O45" s="786">
        <v>0.53505419354999995</v>
      </c>
      <c r="P45" s="786">
        <v>0.43229857143</v>
      </c>
      <c r="Q45" s="786">
        <v>0.44490645160999998</v>
      </c>
      <c r="R45" s="786">
        <v>0.47652499999999998</v>
      </c>
      <c r="S45" s="786">
        <v>0.34835903225999998</v>
      </c>
      <c r="T45" s="786">
        <v>0.42033266667000002</v>
      </c>
      <c r="U45" s="786">
        <v>0.35405612903</v>
      </c>
      <c r="V45" s="786">
        <v>0.27061612902999999</v>
      </c>
      <c r="W45" s="786">
        <v>0.33181500000000003</v>
      </c>
      <c r="X45" s="786">
        <v>0.50555258064999997</v>
      </c>
      <c r="Y45" s="786">
        <v>0.64721533333000003</v>
      </c>
      <c r="Z45" s="786">
        <v>0.47682193548000001</v>
      </c>
      <c r="AA45" s="786">
        <v>0.51260032257999999</v>
      </c>
      <c r="AB45" s="786">
        <v>0.49667214286</v>
      </c>
      <c r="AC45" s="786">
        <v>0.48248709677000001</v>
      </c>
      <c r="AD45" s="786">
        <v>0.55633666667000004</v>
      </c>
      <c r="AE45" s="786">
        <v>0.48252935483999998</v>
      </c>
      <c r="AF45" s="786">
        <v>0.38999866666999999</v>
      </c>
      <c r="AG45" s="786">
        <v>0.31913258065</v>
      </c>
      <c r="AH45" s="786">
        <v>0.31800225805999999</v>
      </c>
      <c r="AI45" s="786">
        <v>0.35388033333000002</v>
      </c>
      <c r="AJ45" s="786">
        <v>0.53250580645000001</v>
      </c>
      <c r="AK45" s="786">
        <v>0.61914400000000003</v>
      </c>
      <c r="AL45" s="786">
        <v>0.58741225805999997</v>
      </c>
      <c r="AM45" s="786">
        <v>0.58745290322999999</v>
      </c>
      <c r="AN45" s="786">
        <v>0.67790413793000004</v>
      </c>
      <c r="AO45" s="786">
        <v>0.70251967741999999</v>
      </c>
      <c r="AP45" s="786">
        <v>0.68319466666999995</v>
      </c>
      <c r="AQ45" s="786">
        <v>0.61870838709999998</v>
      </c>
      <c r="AR45" s="786">
        <v>0.57315533333000002</v>
      </c>
      <c r="AS45" s="786">
        <v>0.55040741935000004</v>
      </c>
      <c r="AT45" s="786">
        <v>0.42182903226000001</v>
      </c>
      <c r="AU45" s="786">
        <v>0.50865433332999999</v>
      </c>
      <c r="AV45" s="786">
        <v>0.58309741935000003</v>
      </c>
      <c r="AW45" s="786">
        <v>0.59471700000000005</v>
      </c>
      <c r="AX45" s="786">
        <v>0.69584806452000003</v>
      </c>
      <c r="AY45" s="786">
        <v>0.54085258064999997</v>
      </c>
      <c r="AZ45" s="786">
        <v>0.60327821428999995</v>
      </c>
      <c r="BA45" s="786">
        <v>0.74174870967999995</v>
      </c>
      <c r="BB45" s="786">
        <v>0.69925400000000004</v>
      </c>
      <c r="BC45" s="786">
        <v>0.62835225805999995</v>
      </c>
      <c r="BD45" s="786">
        <v>0.53725699999999998</v>
      </c>
      <c r="BE45" s="786">
        <v>0.39493161290000001</v>
      </c>
      <c r="BF45" s="786">
        <v>0.32900290322999998</v>
      </c>
      <c r="BG45" s="786">
        <v>0.45954859999999997</v>
      </c>
      <c r="BH45" s="786">
        <v>0.61417999999999995</v>
      </c>
      <c r="BI45" s="790">
        <v>0.73026749999999996</v>
      </c>
      <c r="BJ45" s="790">
        <v>0.72508090000000003</v>
      </c>
      <c r="BK45" s="790">
        <v>0.78137599999999996</v>
      </c>
      <c r="BL45" s="790">
        <v>0.78363000000000005</v>
      </c>
      <c r="BM45" s="790">
        <v>0.78811290000000001</v>
      </c>
      <c r="BN45" s="790">
        <v>0.81413380000000002</v>
      </c>
      <c r="BO45" s="790">
        <v>0.77455660000000004</v>
      </c>
      <c r="BP45" s="790">
        <v>0.75315849999999995</v>
      </c>
      <c r="BQ45" s="790">
        <v>0.71099559999999995</v>
      </c>
      <c r="BR45" s="790">
        <v>0.68889160000000005</v>
      </c>
      <c r="BS45" s="790">
        <v>0.71783410000000003</v>
      </c>
      <c r="BT45" s="790">
        <v>0.81052740000000001</v>
      </c>
      <c r="BU45" s="790">
        <v>0.88856550000000001</v>
      </c>
      <c r="BV45" s="790">
        <v>0.85983750000000003</v>
      </c>
    </row>
    <row r="46" spans="1:74" ht="12" customHeight="1" x14ac:dyDescent="0.25">
      <c r="A46" s="779"/>
      <c r="B46" s="782" t="s">
        <v>1354</v>
      </c>
      <c r="C46" s="780"/>
      <c r="D46" s="780"/>
      <c r="E46" s="780"/>
      <c r="F46" s="780"/>
      <c r="G46" s="780"/>
      <c r="H46" s="780"/>
      <c r="I46" s="780"/>
      <c r="J46" s="780"/>
      <c r="K46" s="780"/>
      <c r="L46" s="780"/>
      <c r="M46" s="780"/>
      <c r="N46" s="780"/>
      <c r="O46" s="780"/>
      <c r="P46" s="780"/>
      <c r="Q46" s="780"/>
      <c r="R46" s="781"/>
      <c r="S46" s="781"/>
      <c r="T46" s="781"/>
      <c r="U46" s="781"/>
      <c r="V46" s="781"/>
      <c r="W46" s="781"/>
      <c r="X46" s="781"/>
      <c r="Y46" s="781"/>
      <c r="Z46" s="781"/>
      <c r="AA46" s="781"/>
      <c r="AB46" s="781"/>
      <c r="AC46" s="781"/>
      <c r="AD46" s="781"/>
      <c r="AE46" s="781"/>
      <c r="AF46" s="781"/>
      <c r="AG46" s="781"/>
      <c r="AH46" s="781"/>
      <c r="AI46" s="781"/>
      <c r="AJ46" s="781"/>
      <c r="AK46" s="781"/>
      <c r="AL46" s="781"/>
      <c r="AM46" s="781"/>
      <c r="AN46" s="781"/>
      <c r="AO46" s="781"/>
      <c r="AP46" s="781"/>
      <c r="AQ46" s="781"/>
      <c r="AR46" s="781"/>
      <c r="AS46" s="781"/>
      <c r="AT46" s="781"/>
      <c r="AU46" s="781"/>
      <c r="AV46" s="781"/>
      <c r="AW46" s="781"/>
      <c r="AX46" s="781"/>
      <c r="AY46" s="781"/>
      <c r="AZ46" s="781"/>
      <c r="BA46" s="781"/>
      <c r="BB46" s="781"/>
      <c r="BC46" s="781"/>
      <c r="BD46" s="796"/>
      <c r="BE46" s="796"/>
      <c r="BF46" s="796"/>
      <c r="BG46" s="781"/>
      <c r="BH46" s="781"/>
      <c r="BI46" s="781"/>
      <c r="BJ46" s="781"/>
      <c r="BK46" s="781"/>
      <c r="BL46" s="781"/>
      <c r="BM46" s="781"/>
      <c r="BN46" s="781"/>
      <c r="BO46" s="781"/>
      <c r="BP46" s="781"/>
      <c r="BQ46" s="781"/>
      <c r="BR46" s="781"/>
      <c r="BS46" s="781"/>
      <c r="BT46" s="781"/>
      <c r="BU46" s="781"/>
      <c r="BV46" s="781"/>
    </row>
    <row r="47" spans="1:74" ht="12" customHeight="1" x14ac:dyDescent="0.25">
      <c r="A47" s="773"/>
      <c r="B47" s="768" t="s">
        <v>1351</v>
      </c>
      <c r="C47" s="768"/>
      <c r="D47" s="768"/>
      <c r="E47" s="768"/>
      <c r="F47" s="768"/>
      <c r="G47" s="768"/>
      <c r="H47" s="768"/>
      <c r="I47" s="768"/>
      <c r="J47" s="768"/>
      <c r="K47" s="768"/>
      <c r="L47" s="768"/>
      <c r="M47" s="768"/>
      <c r="N47" s="768"/>
      <c r="O47" s="768"/>
      <c r="P47" s="768"/>
      <c r="Q47" s="768"/>
    </row>
    <row r="48" spans="1:74" ht="12" customHeight="1" x14ac:dyDescent="0.25">
      <c r="A48" s="773"/>
      <c r="B48" s="768" t="s">
        <v>1347</v>
      </c>
      <c r="C48" s="768"/>
      <c r="D48" s="768"/>
      <c r="E48" s="768"/>
      <c r="F48" s="768"/>
      <c r="G48" s="768"/>
      <c r="H48" s="768"/>
      <c r="I48" s="768"/>
      <c r="J48" s="768"/>
      <c r="K48" s="768"/>
      <c r="L48" s="768"/>
      <c r="M48" s="768"/>
      <c r="N48" s="768"/>
      <c r="O48" s="768"/>
      <c r="P48" s="768"/>
      <c r="Q48" s="768"/>
    </row>
    <row r="49" spans="1:17" ht="12" customHeight="1" x14ac:dyDescent="0.25">
      <c r="A49" s="773"/>
      <c r="B49" s="768" t="s">
        <v>1348</v>
      </c>
      <c r="C49" s="768"/>
      <c r="D49" s="768"/>
      <c r="E49" s="768"/>
      <c r="F49" s="768"/>
      <c r="G49" s="768"/>
      <c r="H49" s="768"/>
      <c r="I49" s="768"/>
      <c r="J49" s="768"/>
      <c r="K49" s="768"/>
      <c r="L49" s="768"/>
      <c r="M49" s="768"/>
      <c r="N49" s="768"/>
      <c r="O49" s="768"/>
      <c r="P49" s="768"/>
      <c r="Q49" s="768"/>
    </row>
    <row r="50" spans="1:17" ht="12" customHeight="1" x14ac:dyDescent="0.25">
      <c r="A50" s="773"/>
      <c r="B50" s="768" t="s">
        <v>1349</v>
      </c>
      <c r="C50" s="768"/>
      <c r="D50" s="768"/>
      <c r="E50" s="768"/>
      <c r="F50" s="768"/>
      <c r="G50" s="768"/>
      <c r="H50" s="768"/>
      <c r="I50" s="768"/>
      <c r="J50" s="768"/>
      <c r="K50" s="768"/>
      <c r="L50" s="768"/>
      <c r="M50" s="768"/>
      <c r="N50" s="768"/>
      <c r="O50" s="768"/>
      <c r="P50" s="768"/>
      <c r="Q50" s="768"/>
    </row>
    <row r="51" spans="1:17" ht="12" customHeight="1" x14ac:dyDescent="0.25">
      <c r="A51" s="773"/>
      <c r="B51" s="768" t="s">
        <v>1350</v>
      </c>
      <c r="C51" s="768"/>
      <c r="D51" s="768"/>
      <c r="E51" s="768"/>
      <c r="F51" s="768"/>
      <c r="G51" s="768"/>
      <c r="H51" s="768"/>
      <c r="I51" s="768"/>
      <c r="J51" s="768"/>
      <c r="K51" s="768"/>
      <c r="L51" s="768"/>
      <c r="M51" s="768"/>
      <c r="N51" s="768"/>
      <c r="O51" s="768"/>
      <c r="P51" s="768"/>
      <c r="Q51" s="768"/>
    </row>
    <row r="52" spans="1:17" ht="12" customHeight="1" x14ac:dyDescent="0.25">
      <c r="A52" s="773"/>
      <c r="B52" s="768" t="s">
        <v>1352</v>
      </c>
      <c r="C52" s="768"/>
      <c r="D52" s="768"/>
      <c r="E52" s="768"/>
      <c r="F52" s="768"/>
      <c r="G52" s="768"/>
      <c r="H52" s="768"/>
      <c r="I52" s="768"/>
      <c r="J52" s="768"/>
      <c r="K52" s="768"/>
      <c r="L52" s="768"/>
      <c r="M52" s="768"/>
      <c r="N52" s="768"/>
      <c r="O52" s="768"/>
      <c r="P52" s="768"/>
      <c r="Q52" s="768"/>
    </row>
    <row r="53" spans="1:17" ht="12" customHeight="1" x14ac:dyDescent="0.25">
      <c r="A53" s="773"/>
      <c r="B53" s="768" t="s">
        <v>1047</v>
      </c>
      <c r="C53" s="768"/>
      <c r="D53" s="768"/>
      <c r="E53" s="768"/>
      <c r="F53" s="768"/>
      <c r="G53" s="768"/>
      <c r="H53" s="768"/>
      <c r="I53" s="768"/>
      <c r="J53" s="768"/>
      <c r="K53" s="768"/>
      <c r="L53" s="768"/>
      <c r="M53" s="768"/>
      <c r="N53" s="768"/>
      <c r="O53" s="768"/>
      <c r="P53" s="768"/>
      <c r="Q53" s="768"/>
    </row>
    <row r="54" spans="1:17" ht="12" customHeight="1" x14ac:dyDescent="0.25">
      <c r="A54" s="773"/>
      <c r="B54" s="768" t="s">
        <v>1353</v>
      </c>
      <c r="C54" s="768"/>
      <c r="D54" s="768"/>
      <c r="E54" s="768"/>
      <c r="F54" s="768"/>
      <c r="G54" s="768"/>
      <c r="H54" s="768"/>
      <c r="I54" s="768"/>
      <c r="J54" s="768"/>
      <c r="K54" s="768"/>
      <c r="L54" s="768"/>
      <c r="M54" s="768"/>
      <c r="N54" s="768"/>
      <c r="O54" s="768"/>
      <c r="P54" s="768"/>
      <c r="Q54" s="768"/>
    </row>
  </sheetData>
  <mergeCells count="7">
    <mergeCell ref="A1:A2"/>
    <mergeCell ref="BK3:BV3"/>
    <mergeCell ref="C3:N3"/>
    <mergeCell ref="O3:Z3"/>
    <mergeCell ref="AA3:AL3"/>
    <mergeCell ref="AM3:AX3"/>
    <mergeCell ref="AY3:BJ3"/>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5" transitionEvaluation="1" transitionEntry="1" codeName="Sheet6">
    <pageSetUpPr fitToPage="1"/>
  </sheetPr>
  <dimension ref="A1:BV160"/>
  <sheetViews>
    <sheetView showGridLines="0" workbookViewId="0">
      <pane xSplit="2" ySplit="4" topLeftCell="AX5" activePane="bottomRight" state="frozen"/>
      <selection activeCell="BF63" sqref="BF63"/>
      <selection pane="topRight" activeCell="BF63" sqref="BF63"/>
      <selection pane="bottomLeft" activeCell="BF63" sqref="BF63"/>
      <selection pane="bottomRight" activeCell="BH5" sqref="BH5:BH69"/>
    </sheetView>
  </sheetViews>
  <sheetFormatPr defaultColWidth="9.5703125" defaultRowHeight="11.25" x14ac:dyDescent="0.2"/>
  <cols>
    <col min="1" max="1" width="8.42578125" style="135" customWidth="1"/>
    <col min="2" max="2" width="42.5703125" style="135" customWidth="1"/>
    <col min="3" max="50" width="7.42578125" style="135" customWidth="1"/>
    <col min="51" max="55" width="7.42578125" style="359" customWidth="1"/>
    <col min="56" max="58" width="7.42578125" style="717" customWidth="1"/>
    <col min="59" max="62" width="7.42578125" style="359" customWidth="1"/>
    <col min="63" max="74" width="7.42578125" style="135" customWidth="1"/>
    <col min="75" max="16384" width="9.5703125" style="135"/>
  </cols>
  <sheetData>
    <row r="1" spans="1:74" ht="13.35" customHeight="1" x14ac:dyDescent="0.25">
      <c r="A1" s="810" t="s">
        <v>997</v>
      </c>
      <c r="B1" s="872" t="s">
        <v>110</v>
      </c>
      <c r="C1" s="873"/>
      <c r="D1" s="873"/>
      <c r="E1" s="873"/>
      <c r="F1" s="873"/>
      <c r="G1" s="873"/>
      <c r="H1" s="873"/>
      <c r="I1" s="873"/>
      <c r="J1" s="873"/>
      <c r="K1" s="873"/>
      <c r="L1" s="873"/>
      <c r="M1" s="873"/>
      <c r="N1" s="873"/>
      <c r="O1" s="873"/>
      <c r="P1" s="873"/>
      <c r="Q1" s="873"/>
      <c r="R1" s="873"/>
      <c r="S1" s="873"/>
      <c r="T1" s="873"/>
      <c r="U1" s="873"/>
      <c r="V1" s="873"/>
      <c r="W1" s="873"/>
      <c r="X1" s="873"/>
      <c r="Y1" s="873"/>
      <c r="Z1" s="873"/>
      <c r="AA1" s="873"/>
      <c r="AB1" s="873"/>
      <c r="AC1" s="873"/>
      <c r="AD1" s="873"/>
      <c r="AE1" s="873"/>
      <c r="AF1" s="873"/>
      <c r="AG1" s="873"/>
      <c r="AH1" s="873"/>
      <c r="AI1" s="873"/>
      <c r="AJ1" s="873"/>
      <c r="AK1" s="873"/>
      <c r="AL1" s="873"/>
      <c r="AM1" s="260"/>
    </row>
    <row r="2" spans="1:74" s="47" customFormat="1" ht="12.75" x14ac:dyDescent="0.2">
      <c r="A2" s="811"/>
      <c r="B2" s="542" t="str">
        <f>"U.S. Energy Information Administration  |  Short-Term Energy Outlook  - "&amp;Dates!D1</f>
        <v>U.S. Energy Information Administration  |  Short-Term Energy Outlook  - November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1"/>
      <c r="AY2" s="408"/>
      <c r="AZ2" s="408"/>
      <c r="BA2" s="408"/>
      <c r="BB2" s="408"/>
      <c r="BC2" s="408"/>
      <c r="BD2" s="660"/>
      <c r="BE2" s="660"/>
      <c r="BF2" s="660"/>
      <c r="BG2" s="408"/>
      <c r="BH2" s="408"/>
      <c r="BI2" s="408"/>
      <c r="BJ2" s="408"/>
    </row>
    <row r="3" spans="1:74" s="12" customFormat="1" ht="12.75" x14ac:dyDescent="0.2">
      <c r="A3" s="14"/>
      <c r="B3" s="15"/>
      <c r="C3" s="815">
        <f>Dates!D3</f>
        <v>2013</v>
      </c>
      <c r="D3" s="806"/>
      <c r="E3" s="806"/>
      <c r="F3" s="806"/>
      <c r="G3" s="806"/>
      <c r="H3" s="806"/>
      <c r="I3" s="806"/>
      <c r="J3" s="806"/>
      <c r="K3" s="806"/>
      <c r="L3" s="806"/>
      <c r="M3" s="806"/>
      <c r="N3" s="807"/>
      <c r="O3" s="815">
        <f>C3+1</f>
        <v>2014</v>
      </c>
      <c r="P3" s="816"/>
      <c r="Q3" s="816"/>
      <c r="R3" s="816"/>
      <c r="S3" s="816"/>
      <c r="T3" s="816"/>
      <c r="U3" s="816"/>
      <c r="V3" s="816"/>
      <c r="W3" s="816"/>
      <c r="X3" s="806"/>
      <c r="Y3" s="806"/>
      <c r="Z3" s="807"/>
      <c r="AA3" s="805">
        <f>O3+1</f>
        <v>2015</v>
      </c>
      <c r="AB3" s="806"/>
      <c r="AC3" s="806"/>
      <c r="AD3" s="806"/>
      <c r="AE3" s="806"/>
      <c r="AF3" s="806"/>
      <c r="AG3" s="806"/>
      <c r="AH3" s="806"/>
      <c r="AI3" s="806"/>
      <c r="AJ3" s="806"/>
      <c r="AK3" s="806"/>
      <c r="AL3" s="807"/>
      <c r="AM3" s="805">
        <f>AA3+1</f>
        <v>2016</v>
      </c>
      <c r="AN3" s="806"/>
      <c r="AO3" s="806"/>
      <c r="AP3" s="806"/>
      <c r="AQ3" s="806"/>
      <c r="AR3" s="806"/>
      <c r="AS3" s="806"/>
      <c r="AT3" s="806"/>
      <c r="AU3" s="806"/>
      <c r="AV3" s="806"/>
      <c r="AW3" s="806"/>
      <c r="AX3" s="807"/>
      <c r="AY3" s="805">
        <f>AM3+1</f>
        <v>2017</v>
      </c>
      <c r="AZ3" s="812"/>
      <c r="BA3" s="812"/>
      <c r="BB3" s="812"/>
      <c r="BC3" s="812"/>
      <c r="BD3" s="812"/>
      <c r="BE3" s="812"/>
      <c r="BF3" s="812"/>
      <c r="BG3" s="812"/>
      <c r="BH3" s="812"/>
      <c r="BI3" s="812"/>
      <c r="BJ3" s="813"/>
      <c r="BK3" s="805">
        <f>AY3+1</f>
        <v>2018</v>
      </c>
      <c r="BL3" s="806"/>
      <c r="BM3" s="806"/>
      <c r="BN3" s="806"/>
      <c r="BO3" s="806"/>
      <c r="BP3" s="806"/>
      <c r="BQ3" s="806"/>
      <c r="BR3" s="806"/>
      <c r="BS3" s="806"/>
      <c r="BT3" s="806"/>
      <c r="BU3" s="806"/>
      <c r="BV3" s="807"/>
    </row>
    <row r="4" spans="1:74" s="12" customFormat="1"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A5" s="140"/>
      <c r="B5" s="136" t="s">
        <v>992</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19"/>
      <c r="AZ5" s="419"/>
      <c r="BA5" s="419"/>
      <c r="BB5" s="419"/>
      <c r="BC5" s="419"/>
      <c r="BD5" s="718"/>
      <c r="BE5" s="718"/>
      <c r="BF5" s="718"/>
      <c r="BG5" s="718"/>
      <c r="BH5" s="718"/>
      <c r="BI5" s="419"/>
      <c r="BJ5" s="419"/>
      <c r="BK5" s="419"/>
      <c r="BL5" s="419"/>
      <c r="BM5" s="419"/>
      <c r="BN5" s="419"/>
      <c r="BO5" s="419"/>
      <c r="BP5" s="419"/>
      <c r="BQ5" s="419"/>
      <c r="BR5" s="419"/>
      <c r="BS5" s="419"/>
      <c r="BT5" s="419"/>
      <c r="BU5" s="419"/>
      <c r="BV5" s="419"/>
    </row>
    <row r="6" spans="1:74" ht="11.1" customHeight="1" x14ac:dyDescent="0.2">
      <c r="A6" s="140"/>
      <c r="B6" s="36" t="s">
        <v>696</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0"/>
      <c r="AZ6" s="420"/>
      <c r="BA6" s="420"/>
      <c r="BB6" s="420"/>
      <c r="BC6" s="420"/>
      <c r="BD6" s="546"/>
      <c r="BE6" s="546"/>
      <c r="BF6" s="546"/>
      <c r="BG6" s="546"/>
      <c r="BH6" s="546"/>
      <c r="BI6" s="420"/>
      <c r="BJ6" s="420"/>
      <c r="BK6" s="420"/>
      <c r="BL6" s="420"/>
      <c r="BM6" s="420"/>
      <c r="BN6" s="420"/>
      <c r="BO6" s="420"/>
      <c r="BP6" s="420"/>
      <c r="BQ6" s="420"/>
      <c r="BR6" s="420"/>
      <c r="BS6" s="420"/>
      <c r="BT6" s="420"/>
      <c r="BU6" s="420"/>
      <c r="BV6" s="420"/>
    </row>
    <row r="7" spans="1:74" ht="11.1" customHeight="1" x14ac:dyDescent="0.2">
      <c r="A7" s="140" t="s">
        <v>697</v>
      </c>
      <c r="B7" s="39" t="s">
        <v>1118</v>
      </c>
      <c r="C7" s="240">
        <v>15491.9</v>
      </c>
      <c r="D7" s="240">
        <v>15491.9</v>
      </c>
      <c r="E7" s="240">
        <v>15491.9</v>
      </c>
      <c r="F7" s="240">
        <v>15521.6</v>
      </c>
      <c r="G7" s="240">
        <v>15521.6</v>
      </c>
      <c r="H7" s="240">
        <v>15521.6</v>
      </c>
      <c r="I7" s="240">
        <v>15641.3</v>
      </c>
      <c r="J7" s="240">
        <v>15641.3</v>
      </c>
      <c r="K7" s="240">
        <v>15641.3</v>
      </c>
      <c r="L7" s="240">
        <v>15793.9</v>
      </c>
      <c r="M7" s="240">
        <v>15793.9</v>
      </c>
      <c r="N7" s="240">
        <v>15793.9</v>
      </c>
      <c r="O7" s="240">
        <v>15757.6</v>
      </c>
      <c r="P7" s="240">
        <v>15757.6</v>
      </c>
      <c r="Q7" s="240">
        <v>15757.6</v>
      </c>
      <c r="R7" s="240">
        <v>15935.8</v>
      </c>
      <c r="S7" s="240">
        <v>15935.8</v>
      </c>
      <c r="T7" s="240">
        <v>15935.8</v>
      </c>
      <c r="U7" s="240">
        <v>16139.5</v>
      </c>
      <c r="V7" s="240">
        <v>16139.5</v>
      </c>
      <c r="W7" s="240">
        <v>16139.5</v>
      </c>
      <c r="X7" s="240">
        <v>16220.2</v>
      </c>
      <c r="Y7" s="240">
        <v>16220.2</v>
      </c>
      <c r="Z7" s="240">
        <v>16220.2</v>
      </c>
      <c r="AA7" s="240">
        <v>16350</v>
      </c>
      <c r="AB7" s="240">
        <v>16350</v>
      </c>
      <c r="AC7" s="240">
        <v>16350</v>
      </c>
      <c r="AD7" s="240">
        <v>16460.900000000001</v>
      </c>
      <c r="AE7" s="240">
        <v>16460.900000000001</v>
      </c>
      <c r="AF7" s="240">
        <v>16460.900000000001</v>
      </c>
      <c r="AG7" s="240">
        <v>16527.599999999999</v>
      </c>
      <c r="AH7" s="240">
        <v>16527.599999999999</v>
      </c>
      <c r="AI7" s="240">
        <v>16527.599999999999</v>
      </c>
      <c r="AJ7" s="240">
        <v>16547.599999999999</v>
      </c>
      <c r="AK7" s="240">
        <v>16547.599999999999</v>
      </c>
      <c r="AL7" s="240">
        <v>16547.599999999999</v>
      </c>
      <c r="AM7" s="240">
        <v>16571.599999999999</v>
      </c>
      <c r="AN7" s="240">
        <v>16571.599999999999</v>
      </c>
      <c r="AO7" s="240">
        <v>16571.599999999999</v>
      </c>
      <c r="AP7" s="240">
        <v>16663.5</v>
      </c>
      <c r="AQ7" s="240">
        <v>16663.5</v>
      </c>
      <c r="AR7" s="240">
        <v>16663.5</v>
      </c>
      <c r="AS7" s="240">
        <v>16778.099999999999</v>
      </c>
      <c r="AT7" s="240">
        <v>16778.099999999999</v>
      </c>
      <c r="AU7" s="240">
        <v>16778.099999999999</v>
      </c>
      <c r="AV7" s="240">
        <v>16851.400000000001</v>
      </c>
      <c r="AW7" s="240">
        <v>16851.400000000001</v>
      </c>
      <c r="AX7" s="240">
        <v>16851.400000000001</v>
      </c>
      <c r="AY7" s="240">
        <v>16903.2</v>
      </c>
      <c r="AZ7" s="240">
        <v>16903.2</v>
      </c>
      <c r="BA7" s="240">
        <v>16903.2</v>
      </c>
      <c r="BB7" s="240">
        <v>17031.099999999999</v>
      </c>
      <c r="BC7" s="240">
        <v>17031.099999999999</v>
      </c>
      <c r="BD7" s="240">
        <v>17031.099999999999</v>
      </c>
      <c r="BE7" s="240">
        <v>17092.111110999998</v>
      </c>
      <c r="BF7" s="240">
        <v>17126.761111</v>
      </c>
      <c r="BG7" s="240">
        <v>17163.897777999999</v>
      </c>
      <c r="BH7" s="240">
        <v>17212.204074000001</v>
      </c>
      <c r="BI7" s="333">
        <v>17247.8</v>
      </c>
      <c r="BJ7" s="333">
        <v>17279.37</v>
      </c>
      <c r="BK7" s="333">
        <v>17301.7</v>
      </c>
      <c r="BL7" s="333">
        <v>17329.14</v>
      </c>
      <c r="BM7" s="333">
        <v>17356.46</v>
      </c>
      <c r="BN7" s="333">
        <v>17381.419999999998</v>
      </c>
      <c r="BO7" s="333">
        <v>17410.21</v>
      </c>
      <c r="BP7" s="333">
        <v>17440.560000000001</v>
      </c>
      <c r="BQ7" s="333">
        <v>17470.849999999999</v>
      </c>
      <c r="BR7" s="333">
        <v>17505.59</v>
      </c>
      <c r="BS7" s="333">
        <v>17543.12</v>
      </c>
      <c r="BT7" s="333">
        <v>17590.080000000002</v>
      </c>
      <c r="BU7" s="333">
        <v>17628.259999999998</v>
      </c>
      <c r="BV7" s="333">
        <v>17664.27</v>
      </c>
    </row>
    <row r="8" spans="1:74" ht="11.1" customHeight="1" x14ac:dyDescent="0.2">
      <c r="A8" s="140"/>
      <c r="B8" s="36" t="s">
        <v>1023</v>
      </c>
      <c r="C8" s="240"/>
      <c r="D8" s="240"/>
      <c r="E8" s="240"/>
      <c r="F8" s="240"/>
      <c r="G8" s="240"/>
      <c r="H8" s="240"/>
      <c r="I8" s="240"/>
      <c r="J8" s="240"/>
      <c r="K8" s="240"/>
      <c r="L8" s="240"/>
      <c r="M8" s="240"/>
      <c r="N8" s="240"/>
      <c r="O8" s="240"/>
      <c r="P8" s="240"/>
      <c r="Q8" s="240"/>
      <c r="R8" s="240"/>
      <c r="S8" s="240"/>
      <c r="T8" s="240"/>
      <c r="U8" s="240"/>
      <c r="V8" s="240"/>
      <c r="W8" s="240"/>
      <c r="X8" s="240"/>
      <c r="Y8" s="240"/>
      <c r="Z8" s="240"/>
      <c r="AA8" s="240"/>
      <c r="AB8" s="240"/>
      <c r="AC8" s="240"/>
      <c r="AD8" s="240"/>
      <c r="AE8" s="240"/>
      <c r="AF8" s="240"/>
      <c r="AG8" s="240"/>
      <c r="AH8" s="240"/>
      <c r="AI8" s="240"/>
      <c r="AJ8" s="240"/>
      <c r="AK8" s="240"/>
      <c r="AL8" s="240"/>
      <c r="AM8" s="240"/>
      <c r="AN8" s="240"/>
      <c r="AO8" s="240"/>
      <c r="AP8" s="240"/>
      <c r="AQ8" s="240"/>
      <c r="AR8" s="240"/>
      <c r="AS8" s="240"/>
      <c r="AT8" s="240"/>
      <c r="AU8" s="240"/>
      <c r="AV8" s="240"/>
      <c r="AW8" s="240"/>
      <c r="AX8" s="240"/>
      <c r="AY8" s="240"/>
      <c r="AZ8" s="240"/>
      <c r="BA8" s="240"/>
      <c r="BB8" s="240"/>
      <c r="BC8" s="240"/>
      <c r="BD8" s="240"/>
      <c r="BE8" s="240"/>
      <c r="BF8" s="240"/>
      <c r="BG8" s="240"/>
      <c r="BH8" s="240"/>
      <c r="BI8" s="333"/>
      <c r="BJ8" s="333"/>
      <c r="BK8" s="333"/>
      <c r="BL8" s="333"/>
      <c r="BM8" s="333"/>
      <c r="BN8" s="333"/>
      <c r="BO8" s="333"/>
      <c r="BP8" s="333"/>
      <c r="BQ8" s="333"/>
      <c r="BR8" s="333"/>
      <c r="BS8" s="333"/>
      <c r="BT8" s="333"/>
      <c r="BU8" s="333"/>
      <c r="BV8" s="333"/>
    </row>
    <row r="9" spans="1:74" ht="11.1" customHeight="1" x14ac:dyDescent="0.2">
      <c r="A9" s="140" t="s">
        <v>1024</v>
      </c>
      <c r="B9" s="39" t="s">
        <v>1118</v>
      </c>
      <c r="C9" s="240">
        <v>10495.5</v>
      </c>
      <c r="D9" s="240">
        <v>10509.1</v>
      </c>
      <c r="E9" s="240">
        <v>10502.3</v>
      </c>
      <c r="F9" s="240">
        <v>10504.4</v>
      </c>
      <c r="G9" s="240">
        <v>10523.6</v>
      </c>
      <c r="H9" s="240">
        <v>10543.8</v>
      </c>
      <c r="I9" s="240">
        <v>10554</v>
      </c>
      <c r="J9" s="240">
        <v>10564.1</v>
      </c>
      <c r="K9" s="240">
        <v>10601.3</v>
      </c>
      <c r="L9" s="240">
        <v>10624.7</v>
      </c>
      <c r="M9" s="240">
        <v>10679.6</v>
      </c>
      <c r="N9" s="240">
        <v>10682.3</v>
      </c>
      <c r="O9" s="240">
        <v>10666.1</v>
      </c>
      <c r="P9" s="240">
        <v>10706.4</v>
      </c>
      <c r="Q9" s="240">
        <v>10767.6</v>
      </c>
      <c r="R9" s="240">
        <v>10778.6</v>
      </c>
      <c r="S9" s="240">
        <v>10799.3</v>
      </c>
      <c r="T9" s="240">
        <v>10837.4</v>
      </c>
      <c r="U9" s="240">
        <v>10856.5</v>
      </c>
      <c r="V9" s="240">
        <v>10937.6</v>
      </c>
      <c r="W9" s="240">
        <v>10935.5</v>
      </c>
      <c r="X9" s="240">
        <v>11004.4</v>
      </c>
      <c r="Y9" s="240">
        <v>11055.4</v>
      </c>
      <c r="Z9" s="240">
        <v>11075.8</v>
      </c>
      <c r="AA9" s="240">
        <v>11114.7</v>
      </c>
      <c r="AB9" s="240">
        <v>11133.2</v>
      </c>
      <c r="AC9" s="240">
        <v>11188</v>
      </c>
      <c r="AD9" s="240">
        <v>11200.7</v>
      </c>
      <c r="AE9" s="240">
        <v>11243</v>
      </c>
      <c r="AF9" s="240">
        <v>11240.2</v>
      </c>
      <c r="AG9" s="240">
        <v>11272.9</v>
      </c>
      <c r="AH9" s="240">
        <v>11303.2</v>
      </c>
      <c r="AI9" s="240">
        <v>11337.6</v>
      </c>
      <c r="AJ9" s="240">
        <v>11347.3</v>
      </c>
      <c r="AK9" s="240">
        <v>11376.6</v>
      </c>
      <c r="AL9" s="240">
        <v>11413.9</v>
      </c>
      <c r="AM9" s="240">
        <v>11399.8</v>
      </c>
      <c r="AN9" s="240">
        <v>11447.5</v>
      </c>
      <c r="AO9" s="240">
        <v>11444.3</v>
      </c>
      <c r="AP9" s="240">
        <v>11505.1</v>
      </c>
      <c r="AQ9" s="240">
        <v>11532.9</v>
      </c>
      <c r="AR9" s="240">
        <v>11575.3</v>
      </c>
      <c r="AS9" s="240">
        <v>11594.1</v>
      </c>
      <c r="AT9" s="240">
        <v>11604</v>
      </c>
      <c r="AU9" s="240">
        <v>11656.3</v>
      </c>
      <c r="AV9" s="240">
        <v>11668.3</v>
      </c>
      <c r="AW9" s="240">
        <v>11698</v>
      </c>
      <c r="AX9" s="240">
        <v>11740.1</v>
      </c>
      <c r="AY9" s="240">
        <v>11728.4</v>
      </c>
      <c r="AZ9" s="240">
        <v>11729.6</v>
      </c>
      <c r="BA9" s="240">
        <v>11816.1</v>
      </c>
      <c r="BB9" s="240">
        <v>11827.4</v>
      </c>
      <c r="BC9" s="240">
        <v>11859.8</v>
      </c>
      <c r="BD9" s="240">
        <v>11871.6</v>
      </c>
      <c r="BE9" s="240">
        <v>11898.9</v>
      </c>
      <c r="BF9" s="240">
        <v>11890.4</v>
      </c>
      <c r="BG9" s="240">
        <v>11931.919704</v>
      </c>
      <c r="BH9" s="240">
        <v>11967.826444</v>
      </c>
      <c r="BI9" s="333">
        <v>11993.64</v>
      </c>
      <c r="BJ9" s="333">
        <v>12017.01</v>
      </c>
      <c r="BK9" s="333">
        <v>12034.2</v>
      </c>
      <c r="BL9" s="333">
        <v>12055.48</v>
      </c>
      <c r="BM9" s="333">
        <v>12077.14</v>
      </c>
      <c r="BN9" s="333">
        <v>12100.17</v>
      </c>
      <c r="BO9" s="333">
        <v>12121.78</v>
      </c>
      <c r="BP9" s="333">
        <v>12142.99</v>
      </c>
      <c r="BQ9" s="333">
        <v>12161.19</v>
      </c>
      <c r="BR9" s="333">
        <v>12183.54</v>
      </c>
      <c r="BS9" s="333">
        <v>12207.44</v>
      </c>
      <c r="BT9" s="333">
        <v>12235.57</v>
      </c>
      <c r="BU9" s="333">
        <v>12260.54</v>
      </c>
      <c r="BV9" s="333">
        <v>12285.04</v>
      </c>
    </row>
    <row r="10" spans="1:74" ht="11.1" customHeight="1" x14ac:dyDescent="0.2">
      <c r="A10" s="140"/>
      <c r="B10" s="139" t="s">
        <v>711</v>
      </c>
      <c r="C10" s="242"/>
      <c r="D10" s="242"/>
      <c r="E10" s="242"/>
      <c r="F10" s="242"/>
      <c r="G10" s="242"/>
      <c r="H10" s="242"/>
      <c r="I10" s="242"/>
      <c r="J10" s="242"/>
      <c r="K10" s="242"/>
      <c r="L10" s="242"/>
      <c r="M10" s="242"/>
      <c r="N10" s="242"/>
      <c r="O10" s="242"/>
      <c r="P10" s="242"/>
      <c r="Q10" s="242"/>
      <c r="R10" s="242"/>
      <c r="S10" s="242"/>
      <c r="T10" s="242"/>
      <c r="U10" s="242"/>
      <c r="V10" s="242"/>
      <c r="W10" s="242"/>
      <c r="X10" s="242"/>
      <c r="Y10" s="242"/>
      <c r="Z10" s="242"/>
      <c r="AA10" s="242"/>
      <c r="AB10" s="242"/>
      <c r="AC10" s="242"/>
      <c r="AD10" s="242"/>
      <c r="AE10" s="242"/>
      <c r="AF10" s="242"/>
      <c r="AG10" s="242"/>
      <c r="AH10" s="242"/>
      <c r="AI10" s="242"/>
      <c r="AJ10" s="242"/>
      <c r="AK10" s="242"/>
      <c r="AL10" s="242"/>
      <c r="AM10" s="242"/>
      <c r="AN10" s="242"/>
      <c r="AO10" s="242"/>
      <c r="AP10" s="242"/>
      <c r="AQ10" s="242"/>
      <c r="AR10" s="242"/>
      <c r="AS10" s="242"/>
      <c r="AT10" s="242"/>
      <c r="AU10" s="242"/>
      <c r="AV10" s="242"/>
      <c r="AW10" s="242"/>
      <c r="AX10" s="242"/>
      <c r="AY10" s="242"/>
      <c r="AZ10" s="242"/>
      <c r="BA10" s="242"/>
      <c r="BB10" s="242"/>
      <c r="BC10" s="242"/>
      <c r="BD10" s="242"/>
      <c r="BE10" s="242"/>
      <c r="BF10" s="242"/>
      <c r="BG10" s="242"/>
      <c r="BH10" s="242"/>
      <c r="BI10" s="354"/>
      <c r="BJ10" s="354"/>
      <c r="BK10" s="354"/>
      <c r="BL10" s="354"/>
      <c r="BM10" s="354"/>
      <c r="BN10" s="354"/>
      <c r="BO10" s="354"/>
      <c r="BP10" s="354"/>
      <c r="BQ10" s="354"/>
      <c r="BR10" s="354"/>
      <c r="BS10" s="354"/>
      <c r="BT10" s="354"/>
      <c r="BU10" s="354"/>
      <c r="BV10" s="354"/>
    </row>
    <row r="11" spans="1:74" ht="11.1" customHeight="1" x14ac:dyDescent="0.2">
      <c r="A11" s="140" t="s">
        <v>712</v>
      </c>
      <c r="B11" s="39" t="s">
        <v>1118</v>
      </c>
      <c r="C11" s="240">
        <v>2482.6689999999999</v>
      </c>
      <c r="D11" s="240">
        <v>2482.6689999999999</v>
      </c>
      <c r="E11" s="240">
        <v>2482.6689999999999</v>
      </c>
      <c r="F11" s="240">
        <v>2508.7950000000001</v>
      </c>
      <c r="G11" s="240">
        <v>2508.7950000000001</v>
      </c>
      <c r="H11" s="240">
        <v>2508.7950000000001</v>
      </c>
      <c r="I11" s="240">
        <v>2526.739</v>
      </c>
      <c r="J11" s="240">
        <v>2526.739</v>
      </c>
      <c r="K11" s="240">
        <v>2526.739</v>
      </c>
      <c r="L11" s="240">
        <v>2567.201</v>
      </c>
      <c r="M11" s="240">
        <v>2567.201</v>
      </c>
      <c r="N11" s="240">
        <v>2567.201</v>
      </c>
      <c r="O11" s="240">
        <v>2599.3760000000002</v>
      </c>
      <c r="P11" s="240">
        <v>2599.3760000000002</v>
      </c>
      <c r="Q11" s="240">
        <v>2599.3760000000002</v>
      </c>
      <c r="R11" s="240">
        <v>2663</v>
      </c>
      <c r="S11" s="240">
        <v>2663</v>
      </c>
      <c r="T11" s="240">
        <v>2663</v>
      </c>
      <c r="U11" s="240">
        <v>2722.4789999999998</v>
      </c>
      <c r="V11" s="240">
        <v>2722.4789999999998</v>
      </c>
      <c r="W11" s="240">
        <v>2722.4789999999998</v>
      </c>
      <c r="X11" s="240">
        <v>2724.24</v>
      </c>
      <c r="Y11" s="240">
        <v>2724.24</v>
      </c>
      <c r="Z11" s="240">
        <v>2724.24</v>
      </c>
      <c r="AA11" s="240">
        <v>2751.5219999999999</v>
      </c>
      <c r="AB11" s="240">
        <v>2751.5219999999999</v>
      </c>
      <c r="AC11" s="240">
        <v>2751.5219999999999</v>
      </c>
      <c r="AD11" s="240">
        <v>2783.39</v>
      </c>
      <c r="AE11" s="240">
        <v>2783.39</v>
      </c>
      <c r="AF11" s="240">
        <v>2783.39</v>
      </c>
      <c r="AG11" s="240">
        <v>2806.596</v>
      </c>
      <c r="AH11" s="240">
        <v>2806.596</v>
      </c>
      <c r="AI11" s="240">
        <v>2806.596</v>
      </c>
      <c r="AJ11" s="240">
        <v>2789.4470000000001</v>
      </c>
      <c r="AK11" s="240">
        <v>2789.4470000000001</v>
      </c>
      <c r="AL11" s="240">
        <v>2789.4470000000001</v>
      </c>
      <c r="AM11" s="240">
        <v>2787.837</v>
      </c>
      <c r="AN11" s="240">
        <v>2787.837</v>
      </c>
      <c r="AO11" s="240">
        <v>2787.837</v>
      </c>
      <c r="AP11" s="240">
        <v>2797.4639999999999</v>
      </c>
      <c r="AQ11" s="240">
        <v>2797.4639999999999</v>
      </c>
      <c r="AR11" s="240">
        <v>2797.4639999999999</v>
      </c>
      <c r="AS11" s="240">
        <v>2808.15</v>
      </c>
      <c r="AT11" s="240">
        <v>2808.15</v>
      </c>
      <c r="AU11" s="240">
        <v>2808.15</v>
      </c>
      <c r="AV11" s="240">
        <v>2820.3310000000001</v>
      </c>
      <c r="AW11" s="240">
        <v>2820.3310000000001</v>
      </c>
      <c r="AX11" s="240">
        <v>2820.3310000000001</v>
      </c>
      <c r="AY11" s="240">
        <v>2875.663</v>
      </c>
      <c r="AZ11" s="240">
        <v>2875.663</v>
      </c>
      <c r="BA11" s="240">
        <v>2875.663</v>
      </c>
      <c r="BB11" s="240">
        <v>2898.4589999999998</v>
      </c>
      <c r="BC11" s="240">
        <v>2898.4589999999998</v>
      </c>
      <c r="BD11" s="240">
        <v>2898.4589999999998</v>
      </c>
      <c r="BE11" s="240">
        <v>2894.4278147999999</v>
      </c>
      <c r="BF11" s="240">
        <v>2897.3253703999999</v>
      </c>
      <c r="BG11" s="240">
        <v>2903.1708147999998</v>
      </c>
      <c r="BH11" s="240">
        <v>2916.6693332999998</v>
      </c>
      <c r="BI11" s="333">
        <v>2924.8820000000001</v>
      </c>
      <c r="BJ11" s="333">
        <v>2932.5129999999999</v>
      </c>
      <c r="BK11" s="333">
        <v>2938.8110000000001</v>
      </c>
      <c r="BL11" s="333">
        <v>2945.8440000000001</v>
      </c>
      <c r="BM11" s="333">
        <v>2952.8620000000001</v>
      </c>
      <c r="BN11" s="333">
        <v>2958.12</v>
      </c>
      <c r="BO11" s="333">
        <v>2966.4119999999998</v>
      </c>
      <c r="BP11" s="333">
        <v>2975.9949999999999</v>
      </c>
      <c r="BQ11" s="333">
        <v>2987.0889999999999</v>
      </c>
      <c r="BR11" s="333">
        <v>2999.0889999999999</v>
      </c>
      <c r="BS11" s="333">
        <v>3012.2139999999999</v>
      </c>
      <c r="BT11" s="333">
        <v>3029.096</v>
      </c>
      <c r="BU11" s="333">
        <v>3042.498</v>
      </c>
      <c r="BV11" s="333">
        <v>3055.0509999999999</v>
      </c>
    </row>
    <row r="12" spans="1:74" ht="11.1" customHeight="1" x14ac:dyDescent="0.2">
      <c r="A12" s="140"/>
      <c r="B12" s="141" t="s">
        <v>717</v>
      </c>
      <c r="C12" s="219"/>
      <c r="D12" s="219"/>
      <c r="E12" s="219"/>
      <c r="F12" s="219"/>
      <c r="G12" s="219"/>
      <c r="H12" s="219"/>
      <c r="I12" s="219"/>
      <c r="J12" s="219"/>
      <c r="K12" s="219"/>
      <c r="L12" s="219"/>
      <c r="M12" s="219"/>
      <c r="N12" s="219"/>
      <c r="O12" s="219"/>
      <c r="P12" s="219"/>
      <c r="Q12" s="219"/>
      <c r="R12" s="219"/>
      <c r="S12" s="219"/>
      <c r="T12" s="219"/>
      <c r="U12" s="219"/>
      <c r="V12" s="219"/>
      <c r="W12" s="219"/>
      <c r="X12" s="219"/>
      <c r="Y12" s="219"/>
      <c r="Z12" s="219"/>
      <c r="AA12" s="219"/>
      <c r="AB12" s="219"/>
      <c r="AC12" s="219"/>
      <c r="AD12" s="219"/>
      <c r="AE12" s="219"/>
      <c r="AF12" s="219"/>
      <c r="AG12" s="219"/>
      <c r="AH12" s="219"/>
      <c r="AI12" s="219"/>
      <c r="AJ12" s="219"/>
      <c r="AK12" s="219"/>
      <c r="AL12" s="219"/>
      <c r="AM12" s="219"/>
      <c r="AN12" s="219"/>
      <c r="AO12" s="219"/>
      <c r="AP12" s="219"/>
      <c r="AQ12" s="219"/>
      <c r="AR12" s="219"/>
      <c r="AS12" s="219"/>
      <c r="AT12" s="219"/>
      <c r="AU12" s="219"/>
      <c r="AV12" s="219"/>
      <c r="AW12" s="219"/>
      <c r="AX12" s="219"/>
      <c r="AY12" s="219"/>
      <c r="AZ12" s="219"/>
      <c r="BA12" s="219"/>
      <c r="BB12" s="219"/>
      <c r="BC12" s="219"/>
      <c r="BD12" s="219"/>
      <c r="BE12" s="219"/>
      <c r="BF12" s="219"/>
      <c r="BG12" s="219"/>
      <c r="BH12" s="219"/>
      <c r="BI12" s="332"/>
      <c r="BJ12" s="332"/>
      <c r="BK12" s="332"/>
      <c r="BL12" s="332"/>
      <c r="BM12" s="332"/>
      <c r="BN12" s="332"/>
      <c r="BO12" s="332"/>
      <c r="BP12" s="332"/>
      <c r="BQ12" s="332"/>
      <c r="BR12" s="332"/>
      <c r="BS12" s="332"/>
      <c r="BT12" s="332"/>
      <c r="BU12" s="332"/>
      <c r="BV12" s="332"/>
    </row>
    <row r="13" spans="1:74" ht="11.1" customHeight="1" x14ac:dyDescent="0.2">
      <c r="A13" s="140" t="s">
        <v>718</v>
      </c>
      <c r="B13" s="39" t="s">
        <v>1118</v>
      </c>
      <c r="C13" s="634">
        <v>63.6</v>
      </c>
      <c r="D13" s="634">
        <v>63.6</v>
      </c>
      <c r="E13" s="634">
        <v>63.6</v>
      </c>
      <c r="F13" s="634">
        <v>64.5</v>
      </c>
      <c r="G13" s="634">
        <v>64.5</v>
      </c>
      <c r="H13" s="634">
        <v>64.5</v>
      </c>
      <c r="I13" s="634">
        <v>125.5</v>
      </c>
      <c r="J13" s="634">
        <v>125.5</v>
      </c>
      <c r="K13" s="634">
        <v>125.5</v>
      </c>
      <c r="L13" s="634">
        <v>115.9</v>
      </c>
      <c r="M13" s="634">
        <v>115.9</v>
      </c>
      <c r="N13" s="634">
        <v>115.9</v>
      </c>
      <c r="O13" s="634">
        <v>43.8</v>
      </c>
      <c r="P13" s="634">
        <v>43.8</v>
      </c>
      <c r="Q13" s="634">
        <v>43.8</v>
      </c>
      <c r="R13" s="634">
        <v>82.7</v>
      </c>
      <c r="S13" s="634">
        <v>82.7</v>
      </c>
      <c r="T13" s="634">
        <v>82.7</v>
      </c>
      <c r="U13" s="634">
        <v>98.6</v>
      </c>
      <c r="V13" s="634">
        <v>98.6</v>
      </c>
      <c r="W13" s="634">
        <v>98.6</v>
      </c>
      <c r="X13" s="634">
        <v>86.8</v>
      </c>
      <c r="Y13" s="634">
        <v>86.8</v>
      </c>
      <c r="Z13" s="634">
        <v>86.8</v>
      </c>
      <c r="AA13" s="634">
        <v>148.6</v>
      </c>
      <c r="AB13" s="634">
        <v>148.6</v>
      </c>
      <c r="AC13" s="634">
        <v>148.6</v>
      </c>
      <c r="AD13" s="634">
        <v>118.1</v>
      </c>
      <c r="AE13" s="634">
        <v>118.1</v>
      </c>
      <c r="AF13" s="634">
        <v>118.1</v>
      </c>
      <c r="AG13" s="634">
        <v>105.7</v>
      </c>
      <c r="AH13" s="634">
        <v>105.7</v>
      </c>
      <c r="AI13" s="634">
        <v>105.7</v>
      </c>
      <c r="AJ13" s="634">
        <v>75.400000000000006</v>
      </c>
      <c r="AK13" s="634">
        <v>75.400000000000006</v>
      </c>
      <c r="AL13" s="634">
        <v>75.400000000000006</v>
      </c>
      <c r="AM13" s="634">
        <v>42.2</v>
      </c>
      <c r="AN13" s="634">
        <v>42.2</v>
      </c>
      <c r="AO13" s="634">
        <v>42.2</v>
      </c>
      <c r="AP13" s="634">
        <v>12.2</v>
      </c>
      <c r="AQ13" s="634">
        <v>12.2</v>
      </c>
      <c r="AR13" s="634">
        <v>12.2</v>
      </c>
      <c r="AS13" s="634">
        <v>16.5</v>
      </c>
      <c r="AT13" s="634">
        <v>16.5</v>
      </c>
      <c r="AU13" s="634">
        <v>16.5</v>
      </c>
      <c r="AV13" s="634">
        <v>69.5</v>
      </c>
      <c r="AW13" s="634">
        <v>69.5</v>
      </c>
      <c r="AX13" s="634">
        <v>69.5</v>
      </c>
      <c r="AY13" s="634">
        <v>-0.1</v>
      </c>
      <c r="AZ13" s="634">
        <v>-0.1</v>
      </c>
      <c r="BA13" s="634">
        <v>-0.1</v>
      </c>
      <c r="BB13" s="634">
        <v>4.9000000000000004</v>
      </c>
      <c r="BC13" s="634">
        <v>4.9000000000000004</v>
      </c>
      <c r="BD13" s="634">
        <v>4.9000000000000004</v>
      </c>
      <c r="BE13" s="634">
        <v>24.572616296</v>
      </c>
      <c r="BF13" s="634">
        <v>32.966070741000003</v>
      </c>
      <c r="BG13" s="634">
        <v>40.493812963000003</v>
      </c>
      <c r="BH13" s="634">
        <v>49.838825184999997</v>
      </c>
      <c r="BI13" s="635">
        <v>53.622906295999996</v>
      </c>
      <c r="BJ13" s="635">
        <v>54.529038518999997</v>
      </c>
      <c r="BK13" s="635">
        <v>48.329473704000002</v>
      </c>
      <c r="BL13" s="635">
        <v>46.650519258999999</v>
      </c>
      <c r="BM13" s="635">
        <v>45.264427036999997</v>
      </c>
      <c r="BN13" s="635">
        <v>42.632080000000002</v>
      </c>
      <c r="BO13" s="635">
        <v>42.986049999999999</v>
      </c>
      <c r="BP13" s="635">
        <v>44.787219999999998</v>
      </c>
      <c r="BQ13" s="635">
        <v>50.281824073999999</v>
      </c>
      <c r="BR13" s="635">
        <v>53.292718518999997</v>
      </c>
      <c r="BS13" s="635">
        <v>56.066137406999999</v>
      </c>
      <c r="BT13" s="635">
        <v>59.882972592999998</v>
      </c>
      <c r="BU13" s="635">
        <v>61.220771481</v>
      </c>
      <c r="BV13" s="635">
        <v>61.360425925999998</v>
      </c>
    </row>
    <row r="14" spans="1:74" ht="11.1" customHeight="1" x14ac:dyDescent="0.2">
      <c r="A14" s="140"/>
      <c r="B14" s="141" t="s">
        <v>1146</v>
      </c>
      <c r="C14" s="214"/>
      <c r="D14" s="214"/>
      <c r="E14" s="214"/>
      <c r="F14" s="214"/>
      <c r="G14" s="214"/>
      <c r="H14" s="214"/>
      <c r="I14" s="214"/>
      <c r="J14" s="214"/>
      <c r="K14" s="214"/>
      <c r="L14" s="214"/>
      <c r="M14" s="214"/>
      <c r="N14" s="214"/>
      <c r="O14" s="214"/>
      <c r="P14" s="214"/>
      <c r="Q14" s="214"/>
      <c r="R14" s="214"/>
      <c r="S14" s="214"/>
      <c r="T14" s="214"/>
      <c r="U14" s="214"/>
      <c r="V14" s="214"/>
      <c r="W14" s="214"/>
      <c r="X14" s="214"/>
      <c r="Y14" s="214"/>
      <c r="Z14" s="214"/>
      <c r="AA14" s="214"/>
      <c r="AB14" s="214"/>
      <c r="AC14" s="214"/>
      <c r="AD14" s="214"/>
      <c r="AE14" s="214"/>
      <c r="AF14" s="214"/>
      <c r="AG14" s="214"/>
      <c r="AH14" s="214"/>
      <c r="AI14" s="214"/>
      <c r="AJ14" s="214"/>
      <c r="AK14" s="214"/>
      <c r="AL14" s="214"/>
      <c r="AM14" s="214"/>
      <c r="AN14" s="214"/>
      <c r="AO14" s="214"/>
      <c r="AP14" s="214"/>
      <c r="AQ14" s="214"/>
      <c r="AR14" s="214"/>
      <c r="AS14" s="214"/>
      <c r="AT14" s="214"/>
      <c r="AU14" s="214"/>
      <c r="AV14" s="214"/>
      <c r="AW14" s="214"/>
      <c r="AX14" s="214"/>
      <c r="AY14" s="214"/>
      <c r="AZ14" s="214"/>
      <c r="BA14" s="214"/>
      <c r="BB14" s="214"/>
      <c r="BC14" s="214"/>
      <c r="BD14" s="214"/>
      <c r="BE14" s="214"/>
      <c r="BF14" s="214"/>
      <c r="BG14" s="214"/>
      <c r="BH14" s="214"/>
      <c r="BI14" s="355"/>
      <c r="BJ14" s="355"/>
      <c r="BK14" s="355"/>
      <c r="BL14" s="355"/>
      <c r="BM14" s="355"/>
      <c r="BN14" s="355"/>
      <c r="BO14" s="355"/>
      <c r="BP14" s="355"/>
      <c r="BQ14" s="355"/>
      <c r="BR14" s="355"/>
      <c r="BS14" s="355"/>
      <c r="BT14" s="355"/>
      <c r="BU14" s="355"/>
      <c r="BV14" s="355"/>
    </row>
    <row r="15" spans="1:74" ht="11.1" customHeight="1" x14ac:dyDescent="0.2">
      <c r="A15" s="140" t="s">
        <v>1148</v>
      </c>
      <c r="B15" s="39" t="s">
        <v>1118</v>
      </c>
      <c r="C15" s="240">
        <v>2880.6</v>
      </c>
      <c r="D15" s="240">
        <v>2880.6</v>
      </c>
      <c r="E15" s="240">
        <v>2880.6</v>
      </c>
      <c r="F15" s="240">
        <v>2866.2</v>
      </c>
      <c r="G15" s="240">
        <v>2866.2</v>
      </c>
      <c r="H15" s="240">
        <v>2866.2</v>
      </c>
      <c r="I15" s="240">
        <v>2852</v>
      </c>
      <c r="J15" s="240">
        <v>2852</v>
      </c>
      <c r="K15" s="240">
        <v>2852</v>
      </c>
      <c r="L15" s="240">
        <v>2831.5</v>
      </c>
      <c r="M15" s="240">
        <v>2831.5</v>
      </c>
      <c r="N15" s="240">
        <v>2831.5</v>
      </c>
      <c r="O15" s="240">
        <v>2827.2</v>
      </c>
      <c r="P15" s="240">
        <v>2827.2</v>
      </c>
      <c r="Q15" s="240">
        <v>2827.2</v>
      </c>
      <c r="R15" s="240">
        <v>2834.7</v>
      </c>
      <c r="S15" s="240">
        <v>2834.7</v>
      </c>
      <c r="T15" s="240">
        <v>2834.7</v>
      </c>
      <c r="U15" s="240">
        <v>2849.5</v>
      </c>
      <c r="V15" s="240">
        <v>2849.5</v>
      </c>
      <c r="W15" s="240">
        <v>2849.5</v>
      </c>
      <c r="X15" s="240">
        <v>2845</v>
      </c>
      <c r="Y15" s="240">
        <v>2845</v>
      </c>
      <c r="Z15" s="240">
        <v>2845</v>
      </c>
      <c r="AA15" s="240">
        <v>2855.7</v>
      </c>
      <c r="AB15" s="240">
        <v>2855.7</v>
      </c>
      <c r="AC15" s="240">
        <v>2855.7</v>
      </c>
      <c r="AD15" s="240">
        <v>2879.9</v>
      </c>
      <c r="AE15" s="240">
        <v>2879.9</v>
      </c>
      <c r="AF15" s="240">
        <v>2879.9</v>
      </c>
      <c r="AG15" s="240">
        <v>2888.3</v>
      </c>
      <c r="AH15" s="240">
        <v>2888.3</v>
      </c>
      <c r="AI15" s="240">
        <v>2888.3</v>
      </c>
      <c r="AJ15" s="240">
        <v>2890.2</v>
      </c>
      <c r="AK15" s="240">
        <v>2890.2</v>
      </c>
      <c r="AL15" s="240">
        <v>2890.2</v>
      </c>
      <c r="AM15" s="240">
        <v>2903.2</v>
      </c>
      <c r="AN15" s="240">
        <v>2903.2</v>
      </c>
      <c r="AO15" s="240">
        <v>2903.2</v>
      </c>
      <c r="AP15" s="240">
        <v>2896.3</v>
      </c>
      <c r="AQ15" s="240">
        <v>2896.3</v>
      </c>
      <c r="AR15" s="240">
        <v>2896.3</v>
      </c>
      <c r="AS15" s="240">
        <v>2899.9</v>
      </c>
      <c r="AT15" s="240">
        <v>2899.9</v>
      </c>
      <c r="AU15" s="240">
        <v>2899.9</v>
      </c>
      <c r="AV15" s="240">
        <v>2901.2</v>
      </c>
      <c r="AW15" s="240">
        <v>2901.2</v>
      </c>
      <c r="AX15" s="240">
        <v>2901.2</v>
      </c>
      <c r="AY15" s="240">
        <v>2896.6</v>
      </c>
      <c r="AZ15" s="240">
        <v>2896.6</v>
      </c>
      <c r="BA15" s="240">
        <v>2896.6</v>
      </c>
      <c r="BB15" s="240">
        <v>2895.2</v>
      </c>
      <c r="BC15" s="240">
        <v>2895.2</v>
      </c>
      <c r="BD15" s="240">
        <v>2895.2</v>
      </c>
      <c r="BE15" s="240">
        <v>2894.1874074000002</v>
      </c>
      <c r="BF15" s="240">
        <v>2893.9935184999999</v>
      </c>
      <c r="BG15" s="240">
        <v>2893.9870741</v>
      </c>
      <c r="BH15" s="240">
        <v>2894.7113333000002</v>
      </c>
      <c r="BI15" s="333">
        <v>2894.672</v>
      </c>
      <c r="BJ15" s="333">
        <v>2894.413</v>
      </c>
      <c r="BK15" s="333">
        <v>2893.4110000000001</v>
      </c>
      <c r="BL15" s="333">
        <v>2893.105</v>
      </c>
      <c r="BM15" s="333">
        <v>2892.97</v>
      </c>
      <c r="BN15" s="333">
        <v>2893.2649999999999</v>
      </c>
      <c r="BO15" s="333">
        <v>2893.2820000000002</v>
      </c>
      <c r="BP15" s="333">
        <v>2893.279</v>
      </c>
      <c r="BQ15" s="333">
        <v>2892.7420000000002</v>
      </c>
      <c r="BR15" s="333">
        <v>2893.0830000000001</v>
      </c>
      <c r="BS15" s="333">
        <v>2893.7869999999998</v>
      </c>
      <c r="BT15" s="333">
        <v>2895.1509999999998</v>
      </c>
      <c r="BU15" s="333">
        <v>2896.3620000000001</v>
      </c>
      <c r="BV15" s="333">
        <v>2897.7159999999999</v>
      </c>
    </row>
    <row r="16" spans="1:74" ht="11.1" customHeight="1" x14ac:dyDescent="0.2">
      <c r="A16" s="140"/>
      <c r="B16" s="141" t="s">
        <v>1147</v>
      </c>
      <c r="C16" s="214"/>
      <c r="D16" s="214"/>
      <c r="E16" s="214"/>
      <c r="F16" s="214"/>
      <c r="G16" s="214"/>
      <c r="H16" s="214"/>
      <c r="I16" s="214"/>
      <c r="J16" s="214"/>
      <c r="K16" s="214"/>
      <c r="L16" s="214"/>
      <c r="M16" s="214"/>
      <c r="N16" s="214"/>
      <c r="O16" s="214"/>
      <c r="P16" s="214"/>
      <c r="Q16" s="214"/>
      <c r="R16" s="214"/>
      <c r="S16" s="214"/>
      <c r="T16" s="214"/>
      <c r="U16" s="214"/>
      <c r="V16" s="214"/>
      <c r="W16" s="214"/>
      <c r="X16" s="214"/>
      <c r="Y16" s="214"/>
      <c r="Z16" s="214"/>
      <c r="AA16" s="214"/>
      <c r="AB16" s="214"/>
      <c r="AC16" s="214"/>
      <c r="AD16" s="214"/>
      <c r="AE16" s="214"/>
      <c r="AF16" s="214"/>
      <c r="AG16" s="214"/>
      <c r="AH16" s="214"/>
      <c r="AI16" s="214"/>
      <c r="AJ16" s="214"/>
      <c r="AK16" s="214"/>
      <c r="AL16" s="214"/>
      <c r="AM16" s="214"/>
      <c r="AN16" s="214"/>
      <c r="AO16" s="214"/>
      <c r="AP16" s="214"/>
      <c r="AQ16" s="214"/>
      <c r="AR16" s="214"/>
      <c r="AS16" s="214"/>
      <c r="AT16" s="214"/>
      <c r="AU16" s="214"/>
      <c r="AV16" s="214"/>
      <c r="AW16" s="214"/>
      <c r="AX16" s="214"/>
      <c r="AY16" s="214"/>
      <c r="AZ16" s="214"/>
      <c r="BA16" s="214"/>
      <c r="BB16" s="214"/>
      <c r="BC16" s="214"/>
      <c r="BD16" s="214"/>
      <c r="BE16" s="214"/>
      <c r="BF16" s="214"/>
      <c r="BG16" s="214"/>
      <c r="BH16" s="214"/>
      <c r="BI16" s="355"/>
      <c r="BJ16" s="355"/>
      <c r="BK16" s="355"/>
      <c r="BL16" s="355"/>
      <c r="BM16" s="355"/>
      <c r="BN16" s="355"/>
      <c r="BO16" s="355"/>
      <c r="BP16" s="355"/>
      <c r="BQ16" s="355"/>
      <c r="BR16" s="355"/>
      <c r="BS16" s="355"/>
      <c r="BT16" s="355"/>
      <c r="BU16" s="355"/>
      <c r="BV16" s="355"/>
    </row>
    <row r="17" spans="1:74" ht="11.1" customHeight="1" x14ac:dyDescent="0.2">
      <c r="A17" s="140" t="s">
        <v>1149</v>
      </c>
      <c r="B17" s="39" t="s">
        <v>1118</v>
      </c>
      <c r="C17" s="240">
        <v>1991.1</v>
      </c>
      <c r="D17" s="240">
        <v>1991.1</v>
      </c>
      <c r="E17" s="240">
        <v>1991.1</v>
      </c>
      <c r="F17" s="240">
        <v>2015.5</v>
      </c>
      <c r="G17" s="240">
        <v>2015.5</v>
      </c>
      <c r="H17" s="240">
        <v>2015.5</v>
      </c>
      <c r="I17" s="240">
        <v>2031</v>
      </c>
      <c r="J17" s="240">
        <v>2031</v>
      </c>
      <c r="K17" s="240">
        <v>2031</v>
      </c>
      <c r="L17" s="240">
        <v>2088.6</v>
      </c>
      <c r="M17" s="240">
        <v>2088.6</v>
      </c>
      <c r="N17" s="240">
        <v>2088.6</v>
      </c>
      <c r="O17" s="240">
        <v>2075.8000000000002</v>
      </c>
      <c r="P17" s="240">
        <v>2075.8000000000002</v>
      </c>
      <c r="Q17" s="240">
        <v>2075.8000000000002</v>
      </c>
      <c r="R17" s="240">
        <v>2121.8000000000002</v>
      </c>
      <c r="S17" s="240">
        <v>2121.8000000000002</v>
      </c>
      <c r="T17" s="240">
        <v>2121.8000000000002</v>
      </c>
      <c r="U17" s="240">
        <v>2125.1</v>
      </c>
      <c r="V17" s="240">
        <v>2125.1</v>
      </c>
      <c r="W17" s="240">
        <v>2125.1</v>
      </c>
      <c r="X17" s="240">
        <v>2150.8000000000002</v>
      </c>
      <c r="Y17" s="240">
        <v>2150.8000000000002</v>
      </c>
      <c r="Z17" s="240">
        <v>2150.8000000000002</v>
      </c>
      <c r="AA17" s="240">
        <v>2126.4</v>
      </c>
      <c r="AB17" s="240">
        <v>2126.4</v>
      </c>
      <c r="AC17" s="240">
        <v>2126.4</v>
      </c>
      <c r="AD17" s="240">
        <v>2145.8000000000002</v>
      </c>
      <c r="AE17" s="240">
        <v>2145.8000000000002</v>
      </c>
      <c r="AF17" s="240">
        <v>2145.8000000000002</v>
      </c>
      <c r="AG17" s="240">
        <v>2124.1</v>
      </c>
      <c r="AH17" s="240">
        <v>2124.1</v>
      </c>
      <c r="AI17" s="240">
        <v>2124.1</v>
      </c>
      <c r="AJ17" s="240">
        <v>2111.9</v>
      </c>
      <c r="AK17" s="240">
        <v>2111.9</v>
      </c>
      <c r="AL17" s="240">
        <v>2111.9</v>
      </c>
      <c r="AM17" s="240">
        <v>2098.1</v>
      </c>
      <c r="AN17" s="240">
        <v>2098.1</v>
      </c>
      <c r="AO17" s="240">
        <v>2098.1</v>
      </c>
      <c r="AP17" s="240">
        <v>2112.5</v>
      </c>
      <c r="AQ17" s="240">
        <v>2112.5</v>
      </c>
      <c r="AR17" s="240">
        <v>2112.5</v>
      </c>
      <c r="AS17" s="240">
        <v>2145.3000000000002</v>
      </c>
      <c r="AT17" s="240">
        <v>2145.3000000000002</v>
      </c>
      <c r="AU17" s="240">
        <v>2145.3000000000002</v>
      </c>
      <c r="AV17" s="240">
        <v>2124.4</v>
      </c>
      <c r="AW17" s="240">
        <v>2124.4</v>
      </c>
      <c r="AX17" s="240">
        <v>2124.4</v>
      </c>
      <c r="AY17" s="240">
        <v>2162.3000000000002</v>
      </c>
      <c r="AZ17" s="240">
        <v>2162.3000000000002</v>
      </c>
      <c r="BA17" s="240">
        <v>2162.3000000000002</v>
      </c>
      <c r="BB17" s="240">
        <v>2181.1</v>
      </c>
      <c r="BC17" s="240">
        <v>2181.1</v>
      </c>
      <c r="BD17" s="240">
        <v>2181.1</v>
      </c>
      <c r="BE17" s="240">
        <v>2185.4979259000002</v>
      </c>
      <c r="BF17" s="240">
        <v>2189.8911481</v>
      </c>
      <c r="BG17" s="240">
        <v>2195.6009259000002</v>
      </c>
      <c r="BH17" s="240">
        <v>2202.7171852000001</v>
      </c>
      <c r="BI17" s="333">
        <v>2210.9929999999999</v>
      </c>
      <c r="BJ17" s="333">
        <v>2220.5169999999998</v>
      </c>
      <c r="BK17" s="333">
        <v>2233.8310000000001</v>
      </c>
      <c r="BL17" s="333">
        <v>2243.9490000000001</v>
      </c>
      <c r="BM17" s="333">
        <v>2253.4110000000001</v>
      </c>
      <c r="BN17" s="333">
        <v>2261.6170000000002</v>
      </c>
      <c r="BO17" s="333">
        <v>2270.2179999999998</v>
      </c>
      <c r="BP17" s="333">
        <v>2278.6120000000001</v>
      </c>
      <c r="BQ17" s="333">
        <v>2286.402</v>
      </c>
      <c r="BR17" s="333">
        <v>2294.6849999999999</v>
      </c>
      <c r="BS17" s="333">
        <v>2303.0610000000001</v>
      </c>
      <c r="BT17" s="333">
        <v>2312.1419999999998</v>
      </c>
      <c r="BU17" s="333">
        <v>2320.248</v>
      </c>
      <c r="BV17" s="333">
        <v>2327.9899999999998</v>
      </c>
    </row>
    <row r="18" spans="1:74" ht="11.1" customHeight="1" x14ac:dyDescent="0.2">
      <c r="A18" s="140"/>
      <c r="B18" s="141" t="s">
        <v>1151</v>
      </c>
      <c r="C18" s="214"/>
      <c r="D18" s="214"/>
      <c r="E18" s="214"/>
      <c r="F18" s="214"/>
      <c r="G18" s="214"/>
      <c r="H18" s="214"/>
      <c r="I18" s="214"/>
      <c r="J18" s="214"/>
      <c r="K18" s="214"/>
      <c r="L18" s="214"/>
      <c r="M18" s="214"/>
      <c r="N18" s="214"/>
      <c r="O18" s="214"/>
      <c r="P18" s="214"/>
      <c r="Q18" s="214"/>
      <c r="R18" s="214"/>
      <c r="S18" s="214"/>
      <c r="T18" s="214"/>
      <c r="U18" s="214"/>
      <c r="V18" s="214"/>
      <c r="W18" s="214"/>
      <c r="X18" s="214"/>
      <c r="Y18" s="214"/>
      <c r="Z18" s="214"/>
      <c r="AA18" s="214"/>
      <c r="AB18" s="214"/>
      <c r="AC18" s="214"/>
      <c r="AD18" s="214"/>
      <c r="AE18" s="214"/>
      <c r="AF18" s="214"/>
      <c r="AG18" s="214"/>
      <c r="AH18" s="214"/>
      <c r="AI18" s="214"/>
      <c r="AJ18" s="214"/>
      <c r="AK18" s="214"/>
      <c r="AL18" s="214"/>
      <c r="AM18" s="214"/>
      <c r="AN18" s="214"/>
      <c r="AO18" s="214"/>
      <c r="AP18" s="214"/>
      <c r="AQ18" s="214"/>
      <c r="AR18" s="214"/>
      <c r="AS18" s="214"/>
      <c r="AT18" s="214"/>
      <c r="AU18" s="214"/>
      <c r="AV18" s="214"/>
      <c r="AW18" s="214"/>
      <c r="AX18" s="214"/>
      <c r="AY18" s="214"/>
      <c r="AZ18" s="214"/>
      <c r="BA18" s="214"/>
      <c r="BB18" s="214"/>
      <c r="BC18" s="214"/>
      <c r="BD18" s="214"/>
      <c r="BE18" s="214"/>
      <c r="BF18" s="214"/>
      <c r="BG18" s="214"/>
      <c r="BH18" s="214"/>
      <c r="BI18" s="355"/>
      <c r="BJ18" s="355"/>
      <c r="BK18" s="355"/>
      <c r="BL18" s="355"/>
      <c r="BM18" s="355"/>
      <c r="BN18" s="355"/>
      <c r="BO18" s="355"/>
      <c r="BP18" s="355"/>
      <c r="BQ18" s="355"/>
      <c r="BR18" s="355"/>
      <c r="BS18" s="355"/>
      <c r="BT18" s="355"/>
      <c r="BU18" s="355"/>
      <c r="BV18" s="355"/>
    </row>
    <row r="19" spans="1:74" ht="11.1" customHeight="1" x14ac:dyDescent="0.2">
      <c r="A19" s="629" t="s">
        <v>1150</v>
      </c>
      <c r="B19" s="39" t="s">
        <v>1118</v>
      </c>
      <c r="C19" s="240">
        <v>2405.5</v>
      </c>
      <c r="D19" s="240">
        <v>2405.5</v>
      </c>
      <c r="E19" s="240">
        <v>2405.5</v>
      </c>
      <c r="F19" s="240">
        <v>2436.6</v>
      </c>
      <c r="G19" s="240">
        <v>2436.6</v>
      </c>
      <c r="H19" s="240">
        <v>2436.6</v>
      </c>
      <c r="I19" s="240">
        <v>2447.1</v>
      </c>
      <c r="J19" s="240">
        <v>2447.1</v>
      </c>
      <c r="K19" s="240">
        <v>2447.1</v>
      </c>
      <c r="L19" s="240">
        <v>2456.6</v>
      </c>
      <c r="M19" s="240">
        <v>2456.6</v>
      </c>
      <c r="N19" s="240">
        <v>2456.6</v>
      </c>
      <c r="O19" s="240">
        <v>2486.8000000000002</v>
      </c>
      <c r="P19" s="240">
        <v>2486.8000000000002</v>
      </c>
      <c r="Q19" s="240">
        <v>2486.8000000000002</v>
      </c>
      <c r="R19" s="240">
        <v>2548</v>
      </c>
      <c r="S19" s="240">
        <v>2548</v>
      </c>
      <c r="T19" s="240">
        <v>2548</v>
      </c>
      <c r="U19" s="240">
        <v>2541.8000000000002</v>
      </c>
      <c r="V19" s="240">
        <v>2541.8000000000002</v>
      </c>
      <c r="W19" s="240">
        <v>2541.8000000000002</v>
      </c>
      <c r="X19" s="240">
        <v>2607.6999999999998</v>
      </c>
      <c r="Y19" s="240">
        <v>2607.6999999999998</v>
      </c>
      <c r="Z19" s="240">
        <v>2607.6999999999998</v>
      </c>
      <c r="AA19" s="240">
        <v>2650.5</v>
      </c>
      <c r="AB19" s="240">
        <v>2650.5</v>
      </c>
      <c r="AC19" s="240">
        <v>2650.5</v>
      </c>
      <c r="AD19" s="240">
        <v>2672</v>
      </c>
      <c r="AE19" s="240">
        <v>2672</v>
      </c>
      <c r="AF19" s="240">
        <v>2672</v>
      </c>
      <c r="AG19" s="240">
        <v>2683.4</v>
      </c>
      <c r="AH19" s="240">
        <v>2683.4</v>
      </c>
      <c r="AI19" s="240">
        <v>2683.4</v>
      </c>
      <c r="AJ19" s="240">
        <v>2683.5</v>
      </c>
      <c r="AK19" s="240">
        <v>2683.5</v>
      </c>
      <c r="AL19" s="240">
        <v>2683.5</v>
      </c>
      <c r="AM19" s="240">
        <v>2682.3</v>
      </c>
      <c r="AN19" s="240">
        <v>2682.3</v>
      </c>
      <c r="AO19" s="240">
        <v>2682.3</v>
      </c>
      <c r="AP19" s="240">
        <v>2684.9</v>
      </c>
      <c r="AQ19" s="240">
        <v>2684.9</v>
      </c>
      <c r="AR19" s="240">
        <v>2684.9</v>
      </c>
      <c r="AS19" s="240">
        <v>2702.6</v>
      </c>
      <c r="AT19" s="240">
        <v>2702.6</v>
      </c>
      <c r="AU19" s="240">
        <v>2702.6</v>
      </c>
      <c r="AV19" s="240">
        <v>2755.5</v>
      </c>
      <c r="AW19" s="240">
        <v>2755.5</v>
      </c>
      <c r="AX19" s="240">
        <v>2755.5</v>
      </c>
      <c r="AY19" s="240">
        <v>2784.5</v>
      </c>
      <c r="AZ19" s="240">
        <v>2784.5</v>
      </c>
      <c r="BA19" s="240">
        <v>2784.5</v>
      </c>
      <c r="BB19" s="240">
        <v>2794.8</v>
      </c>
      <c r="BC19" s="240">
        <v>2794.8</v>
      </c>
      <c r="BD19" s="240">
        <v>2794.8</v>
      </c>
      <c r="BE19" s="240">
        <v>2783.74</v>
      </c>
      <c r="BF19" s="240">
        <v>2785.4850000000001</v>
      </c>
      <c r="BG19" s="240">
        <v>2791.5949999999998</v>
      </c>
      <c r="BH19" s="240">
        <v>2808.8839259000001</v>
      </c>
      <c r="BI19" s="333">
        <v>2818.6129999999998</v>
      </c>
      <c r="BJ19" s="333">
        <v>2827.598</v>
      </c>
      <c r="BK19" s="333">
        <v>2834.2950000000001</v>
      </c>
      <c r="BL19" s="333">
        <v>2842.944</v>
      </c>
      <c r="BM19" s="333">
        <v>2852.0039999999999</v>
      </c>
      <c r="BN19" s="333">
        <v>2861.482</v>
      </c>
      <c r="BO19" s="333">
        <v>2871.3580000000002</v>
      </c>
      <c r="BP19" s="333">
        <v>2881.6379999999999</v>
      </c>
      <c r="BQ19" s="333">
        <v>2892.8090000000002</v>
      </c>
      <c r="BR19" s="333">
        <v>2903.5349999999999</v>
      </c>
      <c r="BS19" s="333">
        <v>2914.3029999999999</v>
      </c>
      <c r="BT19" s="333">
        <v>2925.663</v>
      </c>
      <c r="BU19" s="333">
        <v>2936.098</v>
      </c>
      <c r="BV19" s="333">
        <v>2946.16</v>
      </c>
    </row>
    <row r="20" spans="1:74" ht="11.1" customHeight="1" x14ac:dyDescent="0.2">
      <c r="A20" s="140"/>
      <c r="B20" s="36" t="s">
        <v>700</v>
      </c>
      <c r="C20" s="241"/>
      <c r="D20" s="241"/>
      <c r="E20" s="241"/>
      <c r="F20" s="241"/>
      <c r="G20" s="241"/>
      <c r="H20" s="241"/>
      <c r="I20" s="241"/>
      <c r="J20" s="241"/>
      <c r="K20" s="241"/>
      <c r="L20" s="241"/>
      <c r="M20" s="241"/>
      <c r="N20" s="241"/>
      <c r="O20" s="241"/>
      <c r="P20" s="241"/>
      <c r="Q20" s="241"/>
      <c r="R20" s="241"/>
      <c r="S20" s="241"/>
      <c r="T20" s="241"/>
      <c r="U20" s="241"/>
      <c r="V20" s="241"/>
      <c r="W20" s="241"/>
      <c r="X20" s="241"/>
      <c r="Y20" s="241"/>
      <c r="Z20" s="241"/>
      <c r="AA20" s="241"/>
      <c r="AB20" s="241"/>
      <c r="AC20" s="241"/>
      <c r="AD20" s="241"/>
      <c r="AE20" s="241"/>
      <c r="AF20" s="241"/>
      <c r="AG20" s="241"/>
      <c r="AH20" s="241"/>
      <c r="AI20" s="241"/>
      <c r="AJ20" s="241"/>
      <c r="AK20" s="241"/>
      <c r="AL20" s="241"/>
      <c r="AM20" s="241"/>
      <c r="AN20" s="241"/>
      <c r="AO20" s="241"/>
      <c r="AP20" s="241"/>
      <c r="AQ20" s="241"/>
      <c r="AR20" s="241"/>
      <c r="AS20" s="241"/>
      <c r="AT20" s="241"/>
      <c r="AU20" s="241"/>
      <c r="AV20" s="241"/>
      <c r="AW20" s="241"/>
      <c r="AX20" s="241"/>
      <c r="AY20" s="751"/>
      <c r="AZ20" s="751"/>
      <c r="BA20" s="751"/>
      <c r="BB20" s="751"/>
      <c r="BC20" s="751"/>
      <c r="BD20" s="751"/>
      <c r="BE20" s="751"/>
      <c r="BF20" s="751"/>
      <c r="BG20" s="751"/>
      <c r="BH20" s="751"/>
      <c r="BI20" s="353"/>
      <c r="BJ20" s="353"/>
      <c r="BK20" s="353"/>
      <c r="BL20" s="353"/>
      <c r="BM20" s="353"/>
      <c r="BN20" s="353"/>
      <c r="BO20" s="353"/>
      <c r="BP20" s="353"/>
      <c r="BQ20" s="353"/>
      <c r="BR20" s="353"/>
      <c r="BS20" s="353"/>
      <c r="BT20" s="353"/>
      <c r="BU20" s="353"/>
      <c r="BV20" s="353"/>
    </row>
    <row r="21" spans="1:74" ht="11.1" customHeight="1" x14ac:dyDescent="0.2">
      <c r="A21" s="140" t="s">
        <v>701</v>
      </c>
      <c r="B21" s="39" t="s">
        <v>1118</v>
      </c>
      <c r="C21" s="240">
        <v>11435.5</v>
      </c>
      <c r="D21" s="240">
        <v>11432.8</v>
      </c>
      <c r="E21" s="240">
        <v>11445.1</v>
      </c>
      <c r="F21" s="240">
        <v>11449.8</v>
      </c>
      <c r="G21" s="240">
        <v>11517.9</v>
      </c>
      <c r="H21" s="240">
        <v>11545.5</v>
      </c>
      <c r="I21" s="240">
        <v>11538.9</v>
      </c>
      <c r="J21" s="240">
        <v>11573.5</v>
      </c>
      <c r="K21" s="240">
        <v>11602.8</v>
      </c>
      <c r="L21" s="240">
        <v>11572.2</v>
      </c>
      <c r="M21" s="240">
        <v>11602.3</v>
      </c>
      <c r="N21" s="240">
        <v>11615.4</v>
      </c>
      <c r="O21" s="240">
        <v>11649.3</v>
      </c>
      <c r="P21" s="240">
        <v>11721.3</v>
      </c>
      <c r="Q21" s="240">
        <v>11790.7</v>
      </c>
      <c r="R21" s="240">
        <v>11824.2</v>
      </c>
      <c r="S21" s="240">
        <v>11867.7</v>
      </c>
      <c r="T21" s="240">
        <v>11922.6</v>
      </c>
      <c r="U21" s="240">
        <v>11943.1</v>
      </c>
      <c r="V21" s="240">
        <v>12006.1</v>
      </c>
      <c r="W21" s="240">
        <v>12036.7</v>
      </c>
      <c r="X21" s="240">
        <v>12105.2</v>
      </c>
      <c r="Y21" s="240">
        <v>12172</v>
      </c>
      <c r="Z21" s="240">
        <v>12231.6</v>
      </c>
      <c r="AA21" s="240">
        <v>12271</v>
      </c>
      <c r="AB21" s="240">
        <v>12315.9</v>
      </c>
      <c r="AC21" s="240">
        <v>12306.1</v>
      </c>
      <c r="AD21" s="240">
        <v>12378.7</v>
      </c>
      <c r="AE21" s="240">
        <v>12423.1</v>
      </c>
      <c r="AF21" s="240">
        <v>12440.8</v>
      </c>
      <c r="AG21" s="240">
        <v>12439</v>
      </c>
      <c r="AH21" s="240">
        <v>12470.2</v>
      </c>
      <c r="AI21" s="240">
        <v>12503.2</v>
      </c>
      <c r="AJ21" s="240">
        <v>12556</v>
      </c>
      <c r="AK21" s="240">
        <v>12556.8</v>
      </c>
      <c r="AL21" s="240">
        <v>12570.8</v>
      </c>
      <c r="AM21" s="240">
        <v>12563.9</v>
      </c>
      <c r="AN21" s="240">
        <v>12555.7</v>
      </c>
      <c r="AO21" s="240">
        <v>12583.5</v>
      </c>
      <c r="AP21" s="240">
        <v>12611.9</v>
      </c>
      <c r="AQ21" s="240">
        <v>12626.8</v>
      </c>
      <c r="AR21" s="240">
        <v>12643</v>
      </c>
      <c r="AS21" s="240">
        <v>12663.5</v>
      </c>
      <c r="AT21" s="240">
        <v>12646</v>
      </c>
      <c r="AU21" s="240">
        <v>12638.3</v>
      </c>
      <c r="AV21" s="240">
        <v>12613.4</v>
      </c>
      <c r="AW21" s="240">
        <v>12589.4</v>
      </c>
      <c r="AX21" s="240">
        <v>12569.9</v>
      </c>
      <c r="AY21" s="240">
        <v>12627.4</v>
      </c>
      <c r="AZ21" s="240">
        <v>12672.3</v>
      </c>
      <c r="BA21" s="240">
        <v>12741.5</v>
      </c>
      <c r="BB21" s="240">
        <v>12742.4</v>
      </c>
      <c r="BC21" s="240">
        <v>12805.5</v>
      </c>
      <c r="BD21" s="240">
        <v>12802</v>
      </c>
      <c r="BE21" s="240">
        <v>12815.2</v>
      </c>
      <c r="BF21" s="240">
        <v>12802.2</v>
      </c>
      <c r="BG21" s="240">
        <v>12807.345556</v>
      </c>
      <c r="BH21" s="240">
        <v>12822.983333</v>
      </c>
      <c r="BI21" s="333">
        <v>12846.53</v>
      </c>
      <c r="BJ21" s="333">
        <v>12876.02</v>
      </c>
      <c r="BK21" s="333">
        <v>12923.81</v>
      </c>
      <c r="BL21" s="333">
        <v>12955.94</v>
      </c>
      <c r="BM21" s="333">
        <v>12984.76</v>
      </c>
      <c r="BN21" s="333">
        <v>13004.92</v>
      </c>
      <c r="BO21" s="333">
        <v>13031.13</v>
      </c>
      <c r="BP21" s="333">
        <v>13058.06</v>
      </c>
      <c r="BQ21" s="333">
        <v>13083.25</v>
      </c>
      <c r="BR21" s="333">
        <v>13113.42</v>
      </c>
      <c r="BS21" s="333">
        <v>13146.14</v>
      </c>
      <c r="BT21" s="333">
        <v>13184.96</v>
      </c>
      <c r="BU21" s="333">
        <v>13220.08</v>
      </c>
      <c r="BV21" s="333">
        <v>13255.06</v>
      </c>
    </row>
    <row r="22" spans="1:74" ht="11.1" customHeight="1" x14ac:dyDescent="0.2">
      <c r="A22" s="140"/>
      <c r="B22" s="139" t="s">
        <v>722</v>
      </c>
      <c r="C22" s="219"/>
      <c r="D22" s="219"/>
      <c r="E22" s="219"/>
      <c r="F22" s="219"/>
      <c r="G22" s="219"/>
      <c r="H22" s="219"/>
      <c r="I22" s="219"/>
      <c r="J22" s="219"/>
      <c r="K22" s="219"/>
      <c r="L22" s="219"/>
      <c r="M22" s="219"/>
      <c r="N22" s="219"/>
      <c r="O22" s="219"/>
      <c r="P22" s="219"/>
      <c r="Q22" s="219"/>
      <c r="R22" s="219"/>
      <c r="S22" s="219"/>
      <c r="T22" s="219"/>
      <c r="U22" s="219"/>
      <c r="V22" s="219"/>
      <c r="W22" s="219"/>
      <c r="X22" s="219"/>
      <c r="Y22" s="219"/>
      <c r="Z22" s="219"/>
      <c r="AA22" s="219"/>
      <c r="AB22" s="219"/>
      <c r="AC22" s="219"/>
      <c r="AD22" s="219"/>
      <c r="AE22" s="219"/>
      <c r="AF22" s="219"/>
      <c r="AG22" s="219"/>
      <c r="AH22" s="219"/>
      <c r="AI22" s="219"/>
      <c r="AJ22" s="219"/>
      <c r="AK22" s="219"/>
      <c r="AL22" s="219"/>
      <c r="AM22" s="219"/>
      <c r="AN22" s="219"/>
      <c r="AO22" s="219"/>
      <c r="AP22" s="219"/>
      <c r="AQ22" s="219"/>
      <c r="AR22" s="219"/>
      <c r="AS22" s="219"/>
      <c r="AT22" s="219"/>
      <c r="AU22" s="219"/>
      <c r="AV22" s="219"/>
      <c r="AW22" s="219"/>
      <c r="AX22" s="219"/>
      <c r="AY22" s="219"/>
      <c r="AZ22" s="219"/>
      <c r="BA22" s="219"/>
      <c r="BB22" s="219"/>
      <c r="BC22" s="219"/>
      <c r="BD22" s="219"/>
      <c r="BE22" s="219"/>
      <c r="BF22" s="219"/>
      <c r="BG22" s="219"/>
      <c r="BH22" s="219"/>
      <c r="BI22" s="332"/>
      <c r="BJ22" s="332"/>
      <c r="BK22" s="332"/>
      <c r="BL22" s="332"/>
      <c r="BM22" s="332"/>
      <c r="BN22" s="332"/>
      <c r="BO22" s="332"/>
      <c r="BP22" s="332"/>
      <c r="BQ22" s="332"/>
      <c r="BR22" s="332"/>
      <c r="BS22" s="332"/>
      <c r="BT22" s="332"/>
      <c r="BU22" s="332"/>
      <c r="BV22" s="332"/>
    </row>
    <row r="23" spans="1:74" ht="11.1" customHeight="1" x14ac:dyDescent="0.2">
      <c r="A23" s="140" t="s">
        <v>723</v>
      </c>
      <c r="B23" s="209" t="s">
        <v>597</v>
      </c>
      <c r="C23" s="258">
        <v>135.28299999999999</v>
      </c>
      <c r="D23" s="258">
        <v>135.56899999999999</v>
      </c>
      <c r="E23" s="258">
        <v>135.69900000000001</v>
      </c>
      <c r="F23" s="258">
        <v>135.89599999999999</v>
      </c>
      <c r="G23" s="258">
        <v>136.12200000000001</v>
      </c>
      <c r="H23" s="258">
        <v>136.28399999999999</v>
      </c>
      <c r="I23" s="258">
        <v>136.40600000000001</v>
      </c>
      <c r="J23" s="258">
        <v>136.667</v>
      </c>
      <c r="K23" s="258">
        <v>136.857</v>
      </c>
      <c r="L23" s="258">
        <v>137.06899999999999</v>
      </c>
      <c r="M23" s="258">
        <v>137.327</v>
      </c>
      <c r="N23" s="258">
        <v>137.374</v>
      </c>
      <c r="O23" s="258">
        <v>137.56399999999999</v>
      </c>
      <c r="P23" s="258">
        <v>137.715</v>
      </c>
      <c r="Q23" s="258">
        <v>137.98699999999999</v>
      </c>
      <c r="R23" s="258">
        <v>138.316</v>
      </c>
      <c r="S23" s="258">
        <v>138.56200000000001</v>
      </c>
      <c r="T23" s="258">
        <v>138.86600000000001</v>
      </c>
      <c r="U23" s="258">
        <v>139.06800000000001</v>
      </c>
      <c r="V23" s="258">
        <v>139.298</v>
      </c>
      <c r="W23" s="258">
        <v>139.578</v>
      </c>
      <c r="X23" s="258">
        <v>139.80500000000001</v>
      </c>
      <c r="Y23" s="258">
        <v>140.11699999999999</v>
      </c>
      <c r="Z23" s="258">
        <v>140.37200000000001</v>
      </c>
      <c r="AA23" s="258">
        <v>140.60599999999999</v>
      </c>
      <c r="AB23" s="258">
        <v>140.84399999999999</v>
      </c>
      <c r="AC23" s="258">
        <v>140.93</v>
      </c>
      <c r="AD23" s="258">
        <v>141.19200000000001</v>
      </c>
      <c r="AE23" s="258">
        <v>141.536</v>
      </c>
      <c r="AF23" s="258">
        <v>141.74199999999999</v>
      </c>
      <c r="AG23" s="258">
        <v>141.99600000000001</v>
      </c>
      <c r="AH23" s="258">
        <v>142.15299999999999</v>
      </c>
      <c r="AI23" s="258">
        <v>142.25299999999999</v>
      </c>
      <c r="AJ23" s="258">
        <v>142.57400000000001</v>
      </c>
      <c r="AK23" s="258">
        <v>142.846</v>
      </c>
      <c r="AL23" s="258">
        <v>143.08500000000001</v>
      </c>
      <c r="AM23" s="258">
        <v>143.21100000000001</v>
      </c>
      <c r="AN23" s="258">
        <v>143.44800000000001</v>
      </c>
      <c r="AO23" s="258">
        <v>143.673</v>
      </c>
      <c r="AP23" s="258">
        <v>143.82599999999999</v>
      </c>
      <c r="AQ23" s="258">
        <v>143.869</v>
      </c>
      <c r="AR23" s="258">
        <v>144.166</v>
      </c>
      <c r="AS23" s="258">
        <v>144.45699999999999</v>
      </c>
      <c r="AT23" s="258">
        <v>144.63300000000001</v>
      </c>
      <c r="AU23" s="258">
        <v>144.88200000000001</v>
      </c>
      <c r="AV23" s="258">
        <v>145.006</v>
      </c>
      <c r="AW23" s="258">
        <v>145.16999999999999</v>
      </c>
      <c r="AX23" s="258">
        <v>145.32499999999999</v>
      </c>
      <c r="AY23" s="258">
        <v>145.541</v>
      </c>
      <c r="AZ23" s="258">
        <v>145.773</v>
      </c>
      <c r="BA23" s="258">
        <v>145.82300000000001</v>
      </c>
      <c r="BB23" s="258">
        <v>146.03</v>
      </c>
      <c r="BC23" s="258">
        <v>146.17500000000001</v>
      </c>
      <c r="BD23" s="258">
        <v>146.38499999999999</v>
      </c>
      <c r="BE23" s="258">
        <v>146.523</v>
      </c>
      <c r="BF23" s="258">
        <v>146.69200000000001</v>
      </c>
      <c r="BG23" s="258">
        <v>146.65899999999999</v>
      </c>
      <c r="BH23" s="258">
        <v>147.08885185</v>
      </c>
      <c r="BI23" s="346">
        <v>147.27029999999999</v>
      </c>
      <c r="BJ23" s="346">
        <v>147.42140000000001</v>
      </c>
      <c r="BK23" s="346">
        <v>147.48599999999999</v>
      </c>
      <c r="BL23" s="346">
        <v>147.6183</v>
      </c>
      <c r="BM23" s="346">
        <v>147.76220000000001</v>
      </c>
      <c r="BN23" s="346">
        <v>147.94120000000001</v>
      </c>
      <c r="BO23" s="346">
        <v>148.09059999999999</v>
      </c>
      <c r="BP23" s="346">
        <v>148.2338</v>
      </c>
      <c r="BQ23" s="346">
        <v>148.35730000000001</v>
      </c>
      <c r="BR23" s="346">
        <v>148.49860000000001</v>
      </c>
      <c r="BS23" s="346">
        <v>148.64410000000001</v>
      </c>
      <c r="BT23" s="346">
        <v>148.8015</v>
      </c>
      <c r="BU23" s="346">
        <v>148.9495</v>
      </c>
      <c r="BV23" s="346">
        <v>149.0959</v>
      </c>
    </row>
    <row r="24" spans="1:74" s="143" customFormat="1" ht="11.1" customHeight="1" x14ac:dyDescent="0.2">
      <c r="A24" s="140"/>
      <c r="B24" s="139" t="s">
        <v>1025</v>
      </c>
      <c r="C24" s="258"/>
      <c r="D24" s="258"/>
      <c r="E24" s="258"/>
      <c r="F24" s="258"/>
      <c r="G24" s="258"/>
      <c r="H24" s="258"/>
      <c r="I24" s="258"/>
      <c r="J24" s="258"/>
      <c r="K24" s="258"/>
      <c r="L24" s="258"/>
      <c r="M24" s="258"/>
      <c r="N24" s="258"/>
      <c r="O24" s="258"/>
      <c r="P24" s="258"/>
      <c r="Q24" s="258"/>
      <c r="R24" s="258"/>
      <c r="S24" s="258"/>
      <c r="T24" s="258"/>
      <c r="U24" s="258"/>
      <c r="V24" s="258"/>
      <c r="W24" s="258"/>
      <c r="X24" s="258"/>
      <c r="Y24" s="258"/>
      <c r="Z24" s="258"/>
      <c r="AA24" s="258"/>
      <c r="AB24" s="258"/>
      <c r="AC24" s="258"/>
      <c r="AD24" s="258"/>
      <c r="AE24" s="258"/>
      <c r="AF24" s="258"/>
      <c r="AG24" s="258"/>
      <c r="AH24" s="258"/>
      <c r="AI24" s="258"/>
      <c r="AJ24" s="258"/>
      <c r="AK24" s="258"/>
      <c r="AL24" s="258"/>
      <c r="AM24" s="258"/>
      <c r="AN24" s="258"/>
      <c r="AO24" s="258"/>
      <c r="AP24" s="258"/>
      <c r="AQ24" s="258"/>
      <c r="AR24" s="258"/>
      <c r="AS24" s="258"/>
      <c r="AT24" s="258"/>
      <c r="AU24" s="258"/>
      <c r="AV24" s="258"/>
      <c r="AW24" s="258"/>
      <c r="AX24" s="258"/>
      <c r="AY24" s="258"/>
      <c r="AZ24" s="258"/>
      <c r="BA24" s="258"/>
      <c r="BB24" s="258"/>
      <c r="BC24" s="258"/>
      <c r="BD24" s="258"/>
      <c r="BE24" s="258"/>
      <c r="BF24" s="258"/>
      <c r="BG24" s="258"/>
      <c r="BH24" s="258"/>
      <c r="BI24" s="346"/>
      <c r="BJ24" s="346"/>
      <c r="BK24" s="346"/>
      <c r="BL24" s="346"/>
      <c r="BM24" s="346"/>
      <c r="BN24" s="346"/>
      <c r="BO24" s="346"/>
      <c r="BP24" s="346"/>
      <c r="BQ24" s="346"/>
      <c r="BR24" s="346"/>
      <c r="BS24" s="346"/>
      <c r="BT24" s="346"/>
      <c r="BU24" s="346"/>
      <c r="BV24" s="346"/>
    </row>
    <row r="25" spans="1:74" s="143" customFormat="1" ht="11.1" customHeight="1" x14ac:dyDescent="0.2">
      <c r="A25" s="140" t="s">
        <v>1027</v>
      </c>
      <c r="B25" s="209" t="s">
        <v>1026</v>
      </c>
      <c r="C25" s="258">
        <v>8</v>
      </c>
      <c r="D25" s="258">
        <v>7.7</v>
      </c>
      <c r="E25" s="258">
        <v>7.5</v>
      </c>
      <c r="F25" s="258">
        <v>7.6</v>
      </c>
      <c r="G25" s="258">
        <v>7.5</v>
      </c>
      <c r="H25" s="258">
        <v>7.5</v>
      </c>
      <c r="I25" s="258">
        <v>7.3</v>
      </c>
      <c r="J25" s="258">
        <v>7.3</v>
      </c>
      <c r="K25" s="258">
        <v>7.2</v>
      </c>
      <c r="L25" s="258">
        <v>7.2</v>
      </c>
      <c r="M25" s="258">
        <v>6.9</v>
      </c>
      <c r="N25" s="258">
        <v>6.7</v>
      </c>
      <c r="O25" s="258">
        <v>6.6</v>
      </c>
      <c r="P25" s="258">
        <v>6.7</v>
      </c>
      <c r="Q25" s="258">
        <v>6.7</v>
      </c>
      <c r="R25" s="258">
        <v>6.2</v>
      </c>
      <c r="S25" s="258">
        <v>6.3</v>
      </c>
      <c r="T25" s="258">
        <v>6.1</v>
      </c>
      <c r="U25" s="258">
        <v>6.2</v>
      </c>
      <c r="V25" s="258">
        <v>6.2</v>
      </c>
      <c r="W25" s="258">
        <v>5.9</v>
      </c>
      <c r="X25" s="258">
        <v>5.7</v>
      </c>
      <c r="Y25" s="258">
        <v>5.8</v>
      </c>
      <c r="Z25" s="258">
        <v>5.6</v>
      </c>
      <c r="AA25" s="258">
        <v>5.7</v>
      </c>
      <c r="AB25" s="258">
        <v>5.5</v>
      </c>
      <c r="AC25" s="258">
        <v>5.4</v>
      </c>
      <c r="AD25" s="258">
        <v>5.4</v>
      </c>
      <c r="AE25" s="258">
        <v>5.5</v>
      </c>
      <c r="AF25" s="258">
        <v>5.3</v>
      </c>
      <c r="AG25" s="258">
        <v>5.2</v>
      </c>
      <c r="AH25" s="258">
        <v>5.0999999999999996</v>
      </c>
      <c r="AI25" s="258">
        <v>5</v>
      </c>
      <c r="AJ25" s="258">
        <v>5</v>
      </c>
      <c r="AK25" s="258">
        <v>5</v>
      </c>
      <c r="AL25" s="258">
        <v>5</v>
      </c>
      <c r="AM25" s="258">
        <v>4.9000000000000004</v>
      </c>
      <c r="AN25" s="258">
        <v>4.9000000000000004</v>
      </c>
      <c r="AO25" s="258">
        <v>5</v>
      </c>
      <c r="AP25" s="258">
        <v>5</v>
      </c>
      <c r="AQ25" s="258">
        <v>4.7</v>
      </c>
      <c r="AR25" s="258">
        <v>4.9000000000000004</v>
      </c>
      <c r="AS25" s="258">
        <v>4.9000000000000004</v>
      </c>
      <c r="AT25" s="258">
        <v>4.9000000000000004</v>
      </c>
      <c r="AU25" s="258">
        <v>4.9000000000000004</v>
      </c>
      <c r="AV25" s="258">
        <v>4.8</v>
      </c>
      <c r="AW25" s="258">
        <v>4.5999999999999996</v>
      </c>
      <c r="AX25" s="258">
        <v>4.7</v>
      </c>
      <c r="AY25" s="258">
        <v>4.8</v>
      </c>
      <c r="AZ25" s="258">
        <v>4.7</v>
      </c>
      <c r="BA25" s="258">
        <v>4.5</v>
      </c>
      <c r="BB25" s="258">
        <v>4.4000000000000004</v>
      </c>
      <c r="BC25" s="258">
        <v>4.3</v>
      </c>
      <c r="BD25" s="258">
        <v>4.4000000000000004</v>
      </c>
      <c r="BE25" s="258">
        <v>4.3</v>
      </c>
      <c r="BF25" s="258">
        <v>4.4000000000000004</v>
      </c>
      <c r="BG25" s="258">
        <v>4.2</v>
      </c>
      <c r="BH25" s="258">
        <v>4.2897511852000001</v>
      </c>
      <c r="BI25" s="346">
        <v>4.28714</v>
      </c>
      <c r="BJ25" s="346">
        <v>4.2860379999999996</v>
      </c>
      <c r="BK25" s="346">
        <v>4.2856940000000003</v>
      </c>
      <c r="BL25" s="346">
        <v>4.2881689999999999</v>
      </c>
      <c r="BM25" s="346">
        <v>4.2927140000000001</v>
      </c>
      <c r="BN25" s="346">
        <v>4.2994120000000002</v>
      </c>
      <c r="BO25" s="346">
        <v>4.3080350000000003</v>
      </c>
      <c r="BP25" s="346">
        <v>4.3186679999999997</v>
      </c>
      <c r="BQ25" s="346">
        <v>4.3445799999999997</v>
      </c>
      <c r="BR25" s="346">
        <v>4.3492759999999997</v>
      </c>
      <c r="BS25" s="346">
        <v>4.3460279999999996</v>
      </c>
      <c r="BT25" s="346">
        <v>4.3219849999999997</v>
      </c>
      <c r="BU25" s="346">
        <v>4.3124859999999998</v>
      </c>
      <c r="BV25" s="346">
        <v>4.3046819999999997</v>
      </c>
    </row>
    <row r="26" spans="1:74" ht="11.1" customHeight="1" x14ac:dyDescent="0.2">
      <c r="A26" s="140"/>
      <c r="B26" s="139" t="s">
        <v>1028</v>
      </c>
      <c r="C26" s="243"/>
      <c r="D26" s="243"/>
      <c r="E26" s="243"/>
      <c r="F26" s="243"/>
      <c r="G26" s="243"/>
      <c r="H26" s="243"/>
      <c r="I26" s="243"/>
      <c r="J26" s="243"/>
      <c r="K26" s="243"/>
      <c r="L26" s="243"/>
      <c r="M26" s="243"/>
      <c r="N26" s="243"/>
      <c r="O26" s="243"/>
      <c r="P26" s="243"/>
      <c r="Q26" s="243"/>
      <c r="R26" s="243"/>
      <c r="S26" s="243"/>
      <c r="T26" s="243"/>
      <c r="U26" s="243"/>
      <c r="V26" s="243"/>
      <c r="W26" s="243"/>
      <c r="X26" s="243"/>
      <c r="Y26" s="243"/>
      <c r="Z26" s="243"/>
      <c r="AA26" s="243"/>
      <c r="AB26" s="243"/>
      <c r="AC26" s="243"/>
      <c r="AD26" s="243"/>
      <c r="AE26" s="243"/>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243"/>
      <c r="BD26" s="243"/>
      <c r="BE26" s="243"/>
      <c r="BF26" s="243"/>
      <c r="BG26" s="243"/>
      <c r="BH26" s="243"/>
      <c r="BI26" s="356"/>
      <c r="BJ26" s="356"/>
      <c r="BK26" s="356"/>
      <c r="BL26" s="356"/>
      <c r="BM26" s="356"/>
      <c r="BN26" s="356"/>
      <c r="BO26" s="356"/>
      <c r="BP26" s="356"/>
      <c r="BQ26" s="356"/>
      <c r="BR26" s="356"/>
      <c r="BS26" s="356"/>
      <c r="BT26" s="356"/>
      <c r="BU26" s="356"/>
      <c r="BV26" s="356"/>
    </row>
    <row r="27" spans="1:74" ht="11.1" customHeight="1" x14ac:dyDescent="0.2">
      <c r="A27" s="140" t="s">
        <v>1029</v>
      </c>
      <c r="B27" s="209" t="s">
        <v>1030</v>
      </c>
      <c r="C27" s="486">
        <v>0.88800000000000001</v>
      </c>
      <c r="D27" s="486">
        <v>0.97</v>
      </c>
      <c r="E27" s="486">
        <v>0.999</v>
      </c>
      <c r="F27" s="486">
        <v>0.82599999999999996</v>
      </c>
      <c r="G27" s="486">
        <v>0.92</v>
      </c>
      <c r="H27" s="486">
        <v>0.85199999999999998</v>
      </c>
      <c r="I27" s="486">
        <v>0.89100000000000001</v>
      </c>
      <c r="J27" s="486">
        <v>0.89800000000000002</v>
      </c>
      <c r="K27" s="486">
        <v>0.86</v>
      </c>
      <c r="L27" s="486">
        <v>0.92100000000000004</v>
      </c>
      <c r="M27" s="486">
        <v>1.1040000000000001</v>
      </c>
      <c r="N27" s="486">
        <v>1.01</v>
      </c>
      <c r="O27" s="486">
        <v>0.90200000000000002</v>
      </c>
      <c r="P27" s="486">
        <v>0.94799999999999995</v>
      </c>
      <c r="Q27" s="486">
        <v>0.97299999999999998</v>
      </c>
      <c r="R27" s="486">
        <v>1.038</v>
      </c>
      <c r="S27" s="486">
        <v>0.98699999999999999</v>
      </c>
      <c r="T27" s="486">
        <v>0.92800000000000005</v>
      </c>
      <c r="U27" s="486">
        <v>1.085</v>
      </c>
      <c r="V27" s="486">
        <v>0.98399999999999999</v>
      </c>
      <c r="W27" s="486">
        <v>0.999</v>
      </c>
      <c r="X27" s="486">
        <v>1.0940000000000001</v>
      </c>
      <c r="Y27" s="486">
        <v>0.99399999999999999</v>
      </c>
      <c r="Z27" s="486">
        <v>1.081</v>
      </c>
      <c r="AA27" s="486">
        <v>1.101</v>
      </c>
      <c r="AB27" s="486">
        <v>0.88700000000000001</v>
      </c>
      <c r="AC27" s="486">
        <v>0.97399999999999998</v>
      </c>
      <c r="AD27" s="486">
        <v>1.2</v>
      </c>
      <c r="AE27" s="486">
        <v>1.0660000000000001</v>
      </c>
      <c r="AF27" s="486">
        <v>1.2010000000000001</v>
      </c>
      <c r="AG27" s="486">
        <v>1.1399999999999999</v>
      </c>
      <c r="AH27" s="486">
        <v>1.1339999999999999</v>
      </c>
      <c r="AI27" s="486">
        <v>1.2090000000000001</v>
      </c>
      <c r="AJ27" s="486">
        <v>1.0589999999999999</v>
      </c>
      <c r="AK27" s="486">
        <v>1.1759999999999999</v>
      </c>
      <c r="AL27" s="486">
        <v>1.1379999999999999</v>
      </c>
      <c r="AM27" s="486">
        <v>1.123</v>
      </c>
      <c r="AN27" s="486">
        <v>1.2090000000000001</v>
      </c>
      <c r="AO27" s="486">
        <v>1.1279999999999999</v>
      </c>
      <c r="AP27" s="486">
        <v>1.1639999999999999</v>
      </c>
      <c r="AQ27" s="486">
        <v>1.119</v>
      </c>
      <c r="AR27" s="486">
        <v>1.19</v>
      </c>
      <c r="AS27" s="486">
        <v>1.2230000000000001</v>
      </c>
      <c r="AT27" s="486">
        <v>1.1639999999999999</v>
      </c>
      <c r="AU27" s="486">
        <v>1.0620000000000001</v>
      </c>
      <c r="AV27" s="486">
        <v>1.3280000000000001</v>
      </c>
      <c r="AW27" s="486">
        <v>1.149</v>
      </c>
      <c r="AX27" s="486">
        <v>1.268</v>
      </c>
      <c r="AY27" s="486">
        <v>1.236</v>
      </c>
      <c r="AZ27" s="486">
        <v>1.288</v>
      </c>
      <c r="BA27" s="486">
        <v>1.1890000000000001</v>
      </c>
      <c r="BB27" s="486">
        <v>1.1539999999999999</v>
      </c>
      <c r="BC27" s="486">
        <v>1.129</v>
      </c>
      <c r="BD27" s="486">
        <v>1.2170000000000001</v>
      </c>
      <c r="BE27" s="486">
        <v>1.19</v>
      </c>
      <c r="BF27" s="486">
        <v>1.18</v>
      </c>
      <c r="BG27" s="486">
        <v>1.1672138642000001</v>
      </c>
      <c r="BH27" s="486">
        <v>1.1942285556000001</v>
      </c>
      <c r="BI27" s="487">
        <v>1.209611</v>
      </c>
      <c r="BJ27" s="487">
        <v>1.223673</v>
      </c>
      <c r="BK27" s="487">
        <v>1.2371730000000001</v>
      </c>
      <c r="BL27" s="487">
        <v>1.2480249999999999</v>
      </c>
      <c r="BM27" s="487">
        <v>1.2569870000000001</v>
      </c>
      <c r="BN27" s="487">
        <v>1.25746</v>
      </c>
      <c r="BO27" s="487">
        <v>1.2675940000000001</v>
      </c>
      <c r="BP27" s="487">
        <v>1.280789</v>
      </c>
      <c r="BQ27" s="487">
        <v>1.3028649999999999</v>
      </c>
      <c r="BR27" s="487">
        <v>1.317817</v>
      </c>
      <c r="BS27" s="487">
        <v>1.3314649999999999</v>
      </c>
      <c r="BT27" s="487">
        <v>1.3444929999999999</v>
      </c>
      <c r="BU27" s="487">
        <v>1.355021</v>
      </c>
      <c r="BV27" s="487">
        <v>1.363731</v>
      </c>
    </row>
    <row r="28" spans="1:74" s="143" customFormat="1" ht="11.1" customHeight="1" x14ac:dyDescent="0.2">
      <c r="A28" s="142"/>
      <c r="B28" s="209"/>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258"/>
      <c r="AZ28" s="258"/>
      <c r="BA28" s="258"/>
      <c r="BB28" s="258"/>
      <c r="BC28" s="258"/>
      <c r="BD28" s="258"/>
      <c r="BE28" s="258"/>
      <c r="BF28" s="258"/>
      <c r="BG28" s="258"/>
      <c r="BH28" s="258"/>
      <c r="BI28" s="346"/>
      <c r="BJ28" s="346"/>
      <c r="BK28" s="346"/>
      <c r="BL28" s="346"/>
      <c r="BM28" s="346"/>
      <c r="BN28" s="346"/>
      <c r="BO28" s="346"/>
      <c r="BP28" s="346"/>
      <c r="BQ28" s="346"/>
      <c r="BR28" s="346"/>
      <c r="BS28" s="346"/>
      <c r="BT28" s="346"/>
      <c r="BU28" s="346"/>
      <c r="BV28" s="346"/>
    </row>
    <row r="29" spans="1:74" ht="11.1" customHeight="1" x14ac:dyDescent="0.2">
      <c r="A29" s="134"/>
      <c r="B29" s="324" t="s">
        <v>1232</v>
      </c>
      <c r="C29" s="220"/>
      <c r="D29" s="220"/>
      <c r="E29" s="220"/>
      <c r="F29" s="220"/>
      <c r="G29" s="220"/>
      <c r="H29" s="220"/>
      <c r="I29" s="220"/>
      <c r="J29" s="220"/>
      <c r="K29" s="220"/>
      <c r="L29" s="220"/>
      <c r="M29" s="220"/>
      <c r="N29" s="220"/>
      <c r="O29" s="220"/>
      <c r="P29" s="220"/>
      <c r="Q29" s="220"/>
      <c r="R29" s="220"/>
      <c r="S29" s="220"/>
      <c r="T29" s="220"/>
      <c r="U29" s="220"/>
      <c r="V29" s="220"/>
      <c r="W29" s="220"/>
      <c r="X29" s="220"/>
      <c r="Y29" s="220"/>
      <c r="Z29" s="220"/>
      <c r="AA29" s="220"/>
      <c r="AB29" s="220"/>
      <c r="AC29" s="220"/>
      <c r="AD29" s="220"/>
      <c r="AE29" s="220"/>
      <c r="AF29" s="220"/>
      <c r="AG29" s="220"/>
      <c r="AH29" s="220"/>
      <c r="AI29" s="220"/>
      <c r="AJ29" s="220"/>
      <c r="AK29" s="220"/>
      <c r="AL29" s="220"/>
      <c r="AM29" s="220"/>
      <c r="AN29" s="220"/>
      <c r="AO29" s="220"/>
      <c r="AP29" s="220"/>
      <c r="AQ29" s="220"/>
      <c r="AR29" s="220"/>
      <c r="AS29" s="220"/>
      <c r="AT29" s="220"/>
      <c r="AU29" s="220"/>
      <c r="AV29" s="220"/>
      <c r="AW29" s="220"/>
      <c r="AX29" s="220"/>
      <c r="AY29" s="220"/>
      <c r="AZ29" s="220"/>
      <c r="BA29" s="220"/>
      <c r="BB29" s="220"/>
      <c r="BC29" s="220"/>
      <c r="BD29" s="220"/>
      <c r="BE29" s="220"/>
      <c r="BF29" s="220"/>
      <c r="BG29" s="220"/>
      <c r="BH29" s="220"/>
      <c r="BI29" s="334"/>
      <c r="BJ29" s="334"/>
      <c r="BK29" s="334"/>
      <c r="BL29" s="334"/>
      <c r="BM29" s="334"/>
      <c r="BN29" s="334"/>
      <c r="BO29" s="334"/>
      <c r="BP29" s="334"/>
      <c r="BQ29" s="334"/>
      <c r="BR29" s="334"/>
      <c r="BS29" s="334"/>
      <c r="BT29" s="334"/>
      <c r="BU29" s="334"/>
      <c r="BV29" s="334"/>
    </row>
    <row r="30" spans="1:74" ht="11.1" customHeight="1" x14ac:dyDescent="0.2">
      <c r="A30" s="629" t="s">
        <v>725</v>
      </c>
      <c r="B30" s="630" t="s">
        <v>724</v>
      </c>
      <c r="C30" s="258">
        <v>100.8955</v>
      </c>
      <c r="D30" s="258">
        <v>101.4671</v>
      </c>
      <c r="E30" s="258">
        <v>101.77200000000001</v>
      </c>
      <c r="F30" s="258">
        <v>101.6802</v>
      </c>
      <c r="G30" s="258">
        <v>101.69159999999999</v>
      </c>
      <c r="H30" s="258">
        <v>101.873</v>
      </c>
      <c r="I30" s="258">
        <v>101.297</v>
      </c>
      <c r="J30" s="258">
        <v>102.0772</v>
      </c>
      <c r="K30" s="258">
        <v>102.5705</v>
      </c>
      <c r="L30" s="258">
        <v>102.47280000000001</v>
      </c>
      <c r="M30" s="258">
        <v>102.8086</v>
      </c>
      <c r="N30" s="258">
        <v>103.0979</v>
      </c>
      <c r="O30" s="258">
        <v>102.6063</v>
      </c>
      <c r="P30" s="258">
        <v>103.6292</v>
      </c>
      <c r="Q30" s="258">
        <v>104.55459999999999</v>
      </c>
      <c r="R30" s="258">
        <v>104.7807</v>
      </c>
      <c r="S30" s="258">
        <v>105.07989999999999</v>
      </c>
      <c r="T30" s="258">
        <v>105.46980000000001</v>
      </c>
      <c r="U30" s="258">
        <v>105.4919</v>
      </c>
      <c r="V30" s="258">
        <v>105.425</v>
      </c>
      <c r="W30" s="258">
        <v>105.7329</v>
      </c>
      <c r="X30" s="258">
        <v>105.7898</v>
      </c>
      <c r="Y30" s="258">
        <v>106.6134</v>
      </c>
      <c r="Z30" s="258">
        <v>106.3797</v>
      </c>
      <c r="AA30" s="258">
        <v>105.6148</v>
      </c>
      <c r="AB30" s="258">
        <v>105.43210000000001</v>
      </c>
      <c r="AC30" s="258">
        <v>105.0745</v>
      </c>
      <c r="AD30" s="258">
        <v>104.66240000000001</v>
      </c>
      <c r="AE30" s="258">
        <v>104.2843</v>
      </c>
      <c r="AF30" s="258">
        <v>103.9927</v>
      </c>
      <c r="AG30" s="258">
        <v>104.515</v>
      </c>
      <c r="AH30" s="258">
        <v>104.5091</v>
      </c>
      <c r="AI30" s="258">
        <v>104.2038</v>
      </c>
      <c r="AJ30" s="258">
        <v>104.00449999999999</v>
      </c>
      <c r="AK30" s="258">
        <v>103.3965</v>
      </c>
      <c r="AL30" s="258">
        <v>102.9179</v>
      </c>
      <c r="AM30" s="258">
        <v>103.48220000000001</v>
      </c>
      <c r="AN30" s="258">
        <v>103.2685</v>
      </c>
      <c r="AO30" s="258">
        <v>102.52630000000001</v>
      </c>
      <c r="AP30" s="258">
        <v>102.86969999999999</v>
      </c>
      <c r="AQ30" s="258">
        <v>102.7552</v>
      </c>
      <c r="AR30" s="258">
        <v>103.1249</v>
      </c>
      <c r="AS30" s="258">
        <v>103.21729999999999</v>
      </c>
      <c r="AT30" s="258">
        <v>103.1459</v>
      </c>
      <c r="AU30" s="258">
        <v>102.9898</v>
      </c>
      <c r="AV30" s="258">
        <v>103.1742</v>
      </c>
      <c r="AW30" s="258">
        <v>102.9478</v>
      </c>
      <c r="AX30" s="258">
        <v>103.7675</v>
      </c>
      <c r="AY30" s="258">
        <v>103.4572</v>
      </c>
      <c r="AZ30" s="258">
        <v>103.7038</v>
      </c>
      <c r="BA30" s="258">
        <v>103.9162</v>
      </c>
      <c r="BB30" s="258">
        <v>105.0218</v>
      </c>
      <c r="BC30" s="258">
        <v>105.0804</v>
      </c>
      <c r="BD30" s="258">
        <v>105.28279999999999</v>
      </c>
      <c r="BE30" s="258">
        <v>105.68859999999999</v>
      </c>
      <c r="BF30" s="258">
        <v>104.739</v>
      </c>
      <c r="BG30" s="258">
        <v>105.07140247</v>
      </c>
      <c r="BH30" s="258">
        <v>105.63702963</v>
      </c>
      <c r="BI30" s="346">
        <v>105.9539</v>
      </c>
      <c r="BJ30" s="346">
        <v>106.2435</v>
      </c>
      <c r="BK30" s="346">
        <v>106.50149999999999</v>
      </c>
      <c r="BL30" s="346">
        <v>106.7396</v>
      </c>
      <c r="BM30" s="346">
        <v>106.95350000000001</v>
      </c>
      <c r="BN30" s="346">
        <v>107.1172</v>
      </c>
      <c r="BO30" s="346">
        <v>107.3023</v>
      </c>
      <c r="BP30" s="346">
        <v>107.4828</v>
      </c>
      <c r="BQ30" s="346">
        <v>107.6204</v>
      </c>
      <c r="BR30" s="346">
        <v>107.8203</v>
      </c>
      <c r="BS30" s="346">
        <v>108.0442</v>
      </c>
      <c r="BT30" s="346">
        <v>108.30119999999999</v>
      </c>
      <c r="BU30" s="346">
        <v>108.56659999999999</v>
      </c>
      <c r="BV30" s="346">
        <v>108.8494</v>
      </c>
    </row>
    <row r="31" spans="1:74" ht="11.1" customHeight="1" x14ac:dyDescent="0.2">
      <c r="A31" s="325" t="s">
        <v>702</v>
      </c>
      <c r="B31" s="41" t="s">
        <v>1135</v>
      </c>
      <c r="C31" s="258">
        <v>100.87739999999999</v>
      </c>
      <c r="D31" s="258">
        <v>101.4162</v>
      </c>
      <c r="E31" s="258">
        <v>101.24420000000001</v>
      </c>
      <c r="F31" s="258">
        <v>100.84520000000001</v>
      </c>
      <c r="G31" s="258">
        <v>101.0522</v>
      </c>
      <c r="H31" s="258">
        <v>101.2748</v>
      </c>
      <c r="I31" s="258">
        <v>100.1369</v>
      </c>
      <c r="J31" s="258">
        <v>101.1264</v>
      </c>
      <c r="K31" s="258">
        <v>101.20099999999999</v>
      </c>
      <c r="L31" s="258">
        <v>101.3683</v>
      </c>
      <c r="M31" s="258">
        <v>101.39619999999999</v>
      </c>
      <c r="N31" s="258">
        <v>101.3326</v>
      </c>
      <c r="O31" s="258">
        <v>100.2264</v>
      </c>
      <c r="P31" s="258">
        <v>101.3342</v>
      </c>
      <c r="Q31" s="258">
        <v>102.14230000000001</v>
      </c>
      <c r="R31" s="258">
        <v>102.1092</v>
      </c>
      <c r="S31" s="258">
        <v>102.3351</v>
      </c>
      <c r="T31" s="258">
        <v>102.67700000000001</v>
      </c>
      <c r="U31" s="258">
        <v>102.9589</v>
      </c>
      <c r="V31" s="258">
        <v>102.59529999999999</v>
      </c>
      <c r="W31" s="258">
        <v>102.6253</v>
      </c>
      <c r="X31" s="258">
        <v>102.6336</v>
      </c>
      <c r="Y31" s="258">
        <v>103.5917</v>
      </c>
      <c r="Z31" s="258">
        <v>103.2139</v>
      </c>
      <c r="AA31" s="258">
        <v>102.8107</v>
      </c>
      <c r="AB31" s="258">
        <v>102.3092</v>
      </c>
      <c r="AC31" s="258">
        <v>102.5586</v>
      </c>
      <c r="AD31" s="258">
        <v>102.63039999999999</v>
      </c>
      <c r="AE31" s="258">
        <v>102.54179999999999</v>
      </c>
      <c r="AF31" s="258">
        <v>102.2469</v>
      </c>
      <c r="AG31" s="258">
        <v>102.8702</v>
      </c>
      <c r="AH31" s="258">
        <v>102.8301</v>
      </c>
      <c r="AI31" s="258">
        <v>102.56950000000001</v>
      </c>
      <c r="AJ31" s="258">
        <v>102.7317</v>
      </c>
      <c r="AK31" s="258">
        <v>102.64400000000001</v>
      </c>
      <c r="AL31" s="258">
        <v>102.40479999999999</v>
      </c>
      <c r="AM31" s="258">
        <v>103.0236</v>
      </c>
      <c r="AN31" s="258">
        <v>102.8557</v>
      </c>
      <c r="AO31" s="258">
        <v>102.6789</v>
      </c>
      <c r="AP31" s="258">
        <v>102.65389999999999</v>
      </c>
      <c r="AQ31" s="258">
        <v>102.46769999999999</v>
      </c>
      <c r="AR31" s="258">
        <v>102.73260000000001</v>
      </c>
      <c r="AS31" s="258">
        <v>102.82</v>
      </c>
      <c r="AT31" s="258">
        <v>102.4555</v>
      </c>
      <c r="AU31" s="258">
        <v>102.6961</v>
      </c>
      <c r="AV31" s="258">
        <v>102.9071</v>
      </c>
      <c r="AW31" s="258">
        <v>103.10809999999999</v>
      </c>
      <c r="AX31" s="258">
        <v>103.32250000000001</v>
      </c>
      <c r="AY31" s="258">
        <v>103.75579999999999</v>
      </c>
      <c r="AZ31" s="258">
        <v>104.0198</v>
      </c>
      <c r="BA31" s="258">
        <v>103.34050000000001</v>
      </c>
      <c r="BB31" s="258">
        <v>104.6949</v>
      </c>
      <c r="BC31" s="258">
        <v>104.1905</v>
      </c>
      <c r="BD31" s="258">
        <v>104.34820000000001</v>
      </c>
      <c r="BE31" s="258">
        <v>104.39400000000001</v>
      </c>
      <c r="BF31" s="258">
        <v>104.1224</v>
      </c>
      <c r="BG31" s="258">
        <v>104.20654815</v>
      </c>
      <c r="BH31" s="258">
        <v>104.75117037</v>
      </c>
      <c r="BI31" s="346">
        <v>105.0133</v>
      </c>
      <c r="BJ31" s="346">
        <v>105.23309999999999</v>
      </c>
      <c r="BK31" s="346">
        <v>105.34950000000001</v>
      </c>
      <c r="BL31" s="346">
        <v>105.5303</v>
      </c>
      <c r="BM31" s="346">
        <v>105.7145</v>
      </c>
      <c r="BN31" s="346">
        <v>105.91249999999999</v>
      </c>
      <c r="BO31" s="346">
        <v>106.0958</v>
      </c>
      <c r="BP31" s="346">
        <v>106.27460000000001</v>
      </c>
      <c r="BQ31" s="346">
        <v>106.3982</v>
      </c>
      <c r="BR31" s="346">
        <v>106.6065</v>
      </c>
      <c r="BS31" s="346">
        <v>106.8486</v>
      </c>
      <c r="BT31" s="346">
        <v>107.13930000000001</v>
      </c>
      <c r="BU31" s="346">
        <v>107.4378</v>
      </c>
      <c r="BV31" s="346">
        <v>107.7591</v>
      </c>
    </row>
    <row r="32" spans="1:74" ht="11.1" customHeight="1" x14ac:dyDescent="0.2">
      <c r="A32" s="631" t="s">
        <v>1110</v>
      </c>
      <c r="B32" s="632" t="s">
        <v>1136</v>
      </c>
      <c r="C32" s="258">
        <v>100.7178</v>
      </c>
      <c r="D32" s="258">
        <v>101.0938</v>
      </c>
      <c r="E32" s="258">
        <v>100.7466</v>
      </c>
      <c r="F32" s="258">
        <v>101.6823</v>
      </c>
      <c r="G32" s="258">
        <v>101.5382</v>
      </c>
      <c r="H32" s="258">
        <v>102.13379999999999</v>
      </c>
      <c r="I32" s="258">
        <v>102.5351</v>
      </c>
      <c r="J32" s="258">
        <v>102.3597</v>
      </c>
      <c r="K32" s="258">
        <v>101.85980000000001</v>
      </c>
      <c r="L32" s="258">
        <v>102.5878</v>
      </c>
      <c r="M32" s="258">
        <v>102.38039999999999</v>
      </c>
      <c r="N32" s="258">
        <v>103.8175</v>
      </c>
      <c r="O32" s="258">
        <v>101.6465</v>
      </c>
      <c r="P32" s="258">
        <v>103.5745</v>
      </c>
      <c r="Q32" s="258">
        <v>102.71469999999999</v>
      </c>
      <c r="R32" s="258">
        <v>103.41670000000001</v>
      </c>
      <c r="S32" s="258">
        <v>102.9859</v>
      </c>
      <c r="T32" s="258">
        <v>102.74679999999999</v>
      </c>
      <c r="U32" s="258">
        <v>102.05800000000001</v>
      </c>
      <c r="V32" s="258">
        <v>101.91370000000001</v>
      </c>
      <c r="W32" s="258">
        <v>101.8912</v>
      </c>
      <c r="X32" s="258">
        <v>102.7253</v>
      </c>
      <c r="Y32" s="258">
        <v>104.23399999999999</v>
      </c>
      <c r="Z32" s="258">
        <v>104.3627</v>
      </c>
      <c r="AA32" s="258">
        <v>104.0658</v>
      </c>
      <c r="AB32" s="258">
        <v>104.1159</v>
      </c>
      <c r="AC32" s="258">
        <v>104.84050000000001</v>
      </c>
      <c r="AD32" s="258">
        <v>104.57389999999999</v>
      </c>
      <c r="AE32" s="258">
        <v>103.91930000000001</v>
      </c>
      <c r="AF32" s="258">
        <v>103.91070000000001</v>
      </c>
      <c r="AG32" s="258">
        <v>104.4936</v>
      </c>
      <c r="AH32" s="258">
        <v>105.5129</v>
      </c>
      <c r="AI32" s="258">
        <v>105.8265</v>
      </c>
      <c r="AJ32" s="258">
        <v>105.0351</v>
      </c>
      <c r="AK32" s="258">
        <v>105.98990000000001</v>
      </c>
      <c r="AL32" s="258">
        <v>105.6673</v>
      </c>
      <c r="AM32" s="258">
        <v>107.2077</v>
      </c>
      <c r="AN32" s="258">
        <v>106.7311</v>
      </c>
      <c r="AO32" s="258">
        <v>107.0539</v>
      </c>
      <c r="AP32" s="258">
        <v>106.79049999999999</v>
      </c>
      <c r="AQ32" s="258">
        <v>107.76220000000001</v>
      </c>
      <c r="AR32" s="258">
        <v>108.4145</v>
      </c>
      <c r="AS32" s="258">
        <v>108.4932</v>
      </c>
      <c r="AT32" s="258">
        <v>108.5416</v>
      </c>
      <c r="AU32" s="258">
        <v>108.01260000000001</v>
      </c>
      <c r="AV32" s="258">
        <v>107.51009999999999</v>
      </c>
      <c r="AW32" s="258">
        <v>107.3306</v>
      </c>
      <c r="AX32" s="258">
        <v>107.67100000000001</v>
      </c>
      <c r="AY32" s="258">
        <v>109.7043</v>
      </c>
      <c r="AZ32" s="258">
        <v>111.03619999999999</v>
      </c>
      <c r="BA32" s="258">
        <v>109.6485</v>
      </c>
      <c r="BB32" s="258">
        <v>111.89109999999999</v>
      </c>
      <c r="BC32" s="258">
        <v>111.1943</v>
      </c>
      <c r="BD32" s="258">
        <v>111.3291</v>
      </c>
      <c r="BE32" s="258">
        <v>112.6481</v>
      </c>
      <c r="BF32" s="258">
        <v>112.827</v>
      </c>
      <c r="BG32" s="258">
        <v>112.76692222</v>
      </c>
      <c r="BH32" s="258">
        <v>112.76374815</v>
      </c>
      <c r="BI32" s="346">
        <v>112.8721</v>
      </c>
      <c r="BJ32" s="346">
        <v>112.98050000000001</v>
      </c>
      <c r="BK32" s="346">
        <v>113.07129999999999</v>
      </c>
      <c r="BL32" s="346">
        <v>113.1931</v>
      </c>
      <c r="BM32" s="346">
        <v>113.3284</v>
      </c>
      <c r="BN32" s="346">
        <v>113.4847</v>
      </c>
      <c r="BO32" s="346">
        <v>113.6409</v>
      </c>
      <c r="BP32" s="346">
        <v>113.80459999999999</v>
      </c>
      <c r="BQ32" s="346">
        <v>113.9736</v>
      </c>
      <c r="BR32" s="346">
        <v>114.1544</v>
      </c>
      <c r="BS32" s="346">
        <v>114.3445</v>
      </c>
      <c r="BT32" s="346">
        <v>114.5471</v>
      </c>
      <c r="BU32" s="346">
        <v>114.75360000000001</v>
      </c>
      <c r="BV32" s="346">
        <v>114.96729999999999</v>
      </c>
    </row>
    <row r="33" spans="1:74" ht="11.1" customHeight="1" x14ac:dyDescent="0.2">
      <c r="A33" s="631" t="s">
        <v>1111</v>
      </c>
      <c r="B33" s="632" t="s">
        <v>1137</v>
      </c>
      <c r="C33" s="258">
        <v>100.5898</v>
      </c>
      <c r="D33" s="258">
        <v>101.4128</v>
      </c>
      <c r="E33" s="258">
        <v>100.6356</v>
      </c>
      <c r="F33" s="258">
        <v>100.3798</v>
      </c>
      <c r="G33" s="258">
        <v>101.4799</v>
      </c>
      <c r="H33" s="258">
        <v>100.7457</v>
      </c>
      <c r="I33" s="258">
        <v>100.9285</v>
      </c>
      <c r="J33" s="258">
        <v>100.74169999999999</v>
      </c>
      <c r="K33" s="258">
        <v>99.142899999999997</v>
      </c>
      <c r="L33" s="258">
        <v>99.765299999999996</v>
      </c>
      <c r="M33" s="258">
        <v>98.443100000000001</v>
      </c>
      <c r="N33" s="258">
        <v>98.591300000000004</v>
      </c>
      <c r="O33" s="258">
        <v>98.915800000000004</v>
      </c>
      <c r="P33" s="258">
        <v>97.664699999999996</v>
      </c>
      <c r="Q33" s="258">
        <v>97.774000000000001</v>
      </c>
      <c r="R33" s="258">
        <v>100.61199999999999</v>
      </c>
      <c r="S33" s="258">
        <v>98.69</v>
      </c>
      <c r="T33" s="258">
        <v>99.556399999999996</v>
      </c>
      <c r="U33" s="258">
        <v>99.052800000000005</v>
      </c>
      <c r="V33" s="258">
        <v>99.501999999999995</v>
      </c>
      <c r="W33" s="258">
        <v>99.687899999999999</v>
      </c>
      <c r="X33" s="258">
        <v>99.079899999999995</v>
      </c>
      <c r="Y33" s="258">
        <v>100.1617</v>
      </c>
      <c r="Z33" s="258">
        <v>100.7161</v>
      </c>
      <c r="AA33" s="258">
        <v>99.649600000000007</v>
      </c>
      <c r="AB33" s="258">
        <v>98.861800000000002</v>
      </c>
      <c r="AC33" s="258">
        <v>99.759100000000004</v>
      </c>
      <c r="AD33" s="258">
        <v>99.932100000000005</v>
      </c>
      <c r="AE33" s="258">
        <v>99.680499999999995</v>
      </c>
      <c r="AF33" s="258">
        <v>98.290499999999994</v>
      </c>
      <c r="AG33" s="258">
        <v>97.910899999999998</v>
      </c>
      <c r="AH33" s="258">
        <v>97.4101</v>
      </c>
      <c r="AI33" s="258">
        <v>97.7667</v>
      </c>
      <c r="AJ33" s="258">
        <v>97.372</v>
      </c>
      <c r="AK33" s="258">
        <v>96.544899999999998</v>
      </c>
      <c r="AL33" s="258">
        <v>96.290700000000001</v>
      </c>
      <c r="AM33" s="258">
        <v>96.4041</v>
      </c>
      <c r="AN33" s="258">
        <v>96.188900000000004</v>
      </c>
      <c r="AO33" s="258">
        <v>95.843900000000005</v>
      </c>
      <c r="AP33" s="258">
        <v>94.912999999999997</v>
      </c>
      <c r="AQ33" s="258">
        <v>95.568700000000007</v>
      </c>
      <c r="AR33" s="258">
        <v>95.491699999999994</v>
      </c>
      <c r="AS33" s="258">
        <v>94.903999999999996</v>
      </c>
      <c r="AT33" s="258">
        <v>94.610299999999995</v>
      </c>
      <c r="AU33" s="258">
        <v>95.386600000000001</v>
      </c>
      <c r="AV33" s="258">
        <v>96.247200000000007</v>
      </c>
      <c r="AW33" s="258">
        <v>97.322000000000003</v>
      </c>
      <c r="AX33" s="258">
        <v>96.425299999999993</v>
      </c>
      <c r="AY33" s="258">
        <v>95.788300000000007</v>
      </c>
      <c r="AZ33" s="258">
        <v>96.917699999999996</v>
      </c>
      <c r="BA33" s="258">
        <v>96.113799999999998</v>
      </c>
      <c r="BB33" s="258">
        <v>96.122799999999998</v>
      </c>
      <c r="BC33" s="258">
        <v>95.246799999999993</v>
      </c>
      <c r="BD33" s="258">
        <v>95.218500000000006</v>
      </c>
      <c r="BE33" s="258">
        <v>94.353499999999997</v>
      </c>
      <c r="BF33" s="258">
        <v>95.195700000000002</v>
      </c>
      <c r="BG33" s="258">
        <v>94.433438641999999</v>
      </c>
      <c r="BH33" s="258">
        <v>94.476305556</v>
      </c>
      <c r="BI33" s="346">
        <v>94.407730000000001</v>
      </c>
      <c r="BJ33" s="346">
        <v>94.337239999999994</v>
      </c>
      <c r="BK33" s="346">
        <v>94.254379999999998</v>
      </c>
      <c r="BL33" s="346">
        <v>94.187929999999994</v>
      </c>
      <c r="BM33" s="346">
        <v>94.127430000000004</v>
      </c>
      <c r="BN33" s="346">
        <v>94.035219999999995</v>
      </c>
      <c r="BO33" s="346">
        <v>94.014849999999996</v>
      </c>
      <c r="BP33" s="346">
        <v>94.028660000000002</v>
      </c>
      <c r="BQ33" s="346">
        <v>94.090950000000007</v>
      </c>
      <c r="BR33" s="346">
        <v>94.162400000000005</v>
      </c>
      <c r="BS33" s="346">
        <v>94.257310000000004</v>
      </c>
      <c r="BT33" s="346">
        <v>94.407550000000001</v>
      </c>
      <c r="BU33" s="346">
        <v>94.525490000000005</v>
      </c>
      <c r="BV33" s="346">
        <v>94.642979999999994</v>
      </c>
    </row>
    <row r="34" spans="1:74" ht="11.1" customHeight="1" x14ac:dyDescent="0.2">
      <c r="A34" s="631" t="s">
        <v>1112</v>
      </c>
      <c r="B34" s="632" t="s">
        <v>1138</v>
      </c>
      <c r="C34" s="258">
        <v>104.10339999999999</v>
      </c>
      <c r="D34" s="258">
        <v>104.17319999999999</v>
      </c>
      <c r="E34" s="258">
        <v>103.7313</v>
      </c>
      <c r="F34" s="258">
        <v>103.3909</v>
      </c>
      <c r="G34" s="258">
        <v>104.13720000000001</v>
      </c>
      <c r="H34" s="258">
        <v>104.5177</v>
      </c>
      <c r="I34" s="258">
        <v>104.32510000000001</v>
      </c>
      <c r="J34" s="258">
        <v>103.78100000000001</v>
      </c>
      <c r="K34" s="258">
        <v>104.8648</v>
      </c>
      <c r="L34" s="258">
        <v>104.432</v>
      </c>
      <c r="M34" s="258">
        <v>103.378</v>
      </c>
      <c r="N34" s="258">
        <v>102.974</v>
      </c>
      <c r="O34" s="258">
        <v>102.07170000000001</v>
      </c>
      <c r="P34" s="258">
        <v>101.7358</v>
      </c>
      <c r="Q34" s="258">
        <v>102.083</v>
      </c>
      <c r="R34" s="258">
        <v>102.8017</v>
      </c>
      <c r="S34" s="258">
        <v>101.1275</v>
      </c>
      <c r="T34" s="258">
        <v>99.457800000000006</v>
      </c>
      <c r="U34" s="258">
        <v>100.4558</v>
      </c>
      <c r="V34" s="258">
        <v>100.05249999999999</v>
      </c>
      <c r="W34" s="258">
        <v>98.707999999999998</v>
      </c>
      <c r="X34" s="258">
        <v>97.087400000000002</v>
      </c>
      <c r="Y34" s="258">
        <v>97.992800000000003</v>
      </c>
      <c r="Z34" s="258">
        <v>98.759100000000004</v>
      </c>
      <c r="AA34" s="258">
        <v>97.029499999999999</v>
      </c>
      <c r="AB34" s="258">
        <v>97.914500000000004</v>
      </c>
      <c r="AC34" s="258">
        <v>97.0428</v>
      </c>
      <c r="AD34" s="258">
        <v>97.980400000000003</v>
      </c>
      <c r="AE34" s="258">
        <v>97.821399999999997</v>
      </c>
      <c r="AF34" s="258">
        <v>96.749499999999998</v>
      </c>
      <c r="AG34" s="258">
        <v>97.613200000000006</v>
      </c>
      <c r="AH34" s="258">
        <v>97.812700000000007</v>
      </c>
      <c r="AI34" s="258">
        <v>98.3352</v>
      </c>
      <c r="AJ34" s="258">
        <v>100.20140000000001</v>
      </c>
      <c r="AK34" s="258">
        <v>99.508700000000005</v>
      </c>
      <c r="AL34" s="258">
        <v>98.396199999999993</v>
      </c>
      <c r="AM34" s="258">
        <v>98.512500000000003</v>
      </c>
      <c r="AN34" s="258">
        <v>99.885099999999994</v>
      </c>
      <c r="AO34" s="258">
        <v>101.6182</v>
      </c>
      <c r="AP34" s="258">
        <v>100.3058</v>
      </c>
      <c r="AQ34" s="258">
        <v>100.4117</v>
      </c>
      <c r="AR34" s="258">
        <v>101.9221</v>
      </c>
      <c r="AS34" s="258">
        <v>101.48439999999999</v>
      </c>
      <c r="AT34" s="258">
        <v>101.2546</v>
      </c>
      <c r="AU34" s="258">
        <v>101.4375</v>
      </c>
      <c r="AV34" s="258">
        <v>101.2133</v>
      </c>
      <c r="AW34" s="258">
        <v>102.15479999999999</v>
      </c>
      <c r="AX34" s="258">
        <v>100.8969</v>
      </c>
      <c r="AY34" s="258">
        <v>102.61409999999999</v>
      </c>
      <c r="AZ34" s="258">
        <v>101.61190000000001</v>
      </c>
      <c r="BA34" s="258">
        <v>103.2734</v>
      </c>
      <c r="BB34" s="258">
        <v>105.5655</v>
      </c>
      <c r="BC34" s="258">
        <v>106.264</v>
      </c>
      <c r="BD34" s="258">
        <v>106.3724</v>
      </c>
      <c r="BE34" s="258">
        <v>105.8784</v>
      </c>
      <c r="BF34" s="258">
        <v>104.19450000000001</v>
      </c>
      <c r="BG34" s="258">
        <v>104.80363704</v>
      </c>
      <c r="BH34" s="258">
        <v>106.71537037</v>
      </c>
      <c r="BI34" s="346">
        <v>107.7681</v>
      </c>
      <c r="BJ34" s="346">
        <v>108.7672</v>
      </c>
      <c r="BK34" s="346">
        <v>109.83450000000001</v>
      </c>
      <c r="BL34" s="346">
        <v>110.63509999999999</v>
      </c>
      <c r="BM34" s="346">
        <v>111.2908</v>
      </c>
      <c r="BN34" s="346">
        <v>111.6943</v>
      </c>
      <c r="BO34" s="346">
        <v>112.14060000000001</v>
      </c>
      <c r="BP34" s="346">
        <v>112.5224</v>
      </c>
      <c r="BQ34" s="346">
        <v>112.7788</v>
      </c>
      <c r="BR34" s="346">
        <v>113.0772</v>
      </c>
      <c r="BS34" s="346">
        <v>113.3567</v>
      </c>
      <c r="BT34" s="346">
        <v>113.6048</v>
      </c>
      <c r="BU34" s="346">
        <v>113.85599999999999</v>
      </c>
      <c r="BV34" s="346">
        <v>114.0979</v>
      </c>
    </row>
    <row r="35" spans="1:74" ht="11.1" customHeight="1" x14ac:dyDescent="0.2">
      <c r="A35" s="631" t="s">
        <v>1113</v>
      </c>
      <c r="B35" s="632" t="s">
        <v>1139</v>
      </c>
      <c r="C35" s="258">
        <v>98.89</v>
      </c>
      <c r="D35" s="258">
        <v>97.760099999999994</v>
      </c>
      <c r="E35" s="258">
        <v>97.651499999999999</v>
      </c>
      <c r="F35" s="258">
        <v>97.289500000000004</v>
      </c>
      <c r="G35" s="258">
        <v>97.898300000000006</v>
      </c>
      <c r="H35" s="258">
        <v>97.028099999999995</v>
      </c>
      <c r="I35" s="258">
        <v>96.428799999999995</v>
      </c>
      <c r="J35" s="258">
        <v>96.337400000000002</v>
      </c>
      <c r="K35" s="258">
        <v>95.230400000000003</v>
      </c>
      <c r="L35" s="258">
        <v>95.043599999999998</v>
      </c>
      <c r="M35" s="258">
        <v>94.886899999999997</v>
      </c>
      <c r="N35" s="258">
        <v>95.061199999999999</v>
      </c>
      <c r="O35" s="258">
        <v>94.177199999999999</v>
      </c>
      <c r="P35" s="258">
        <v>94.1648</v>
      </c>
      <c r="Q35" s="258">
        <v>95.037800000000004</v>
      </c>
      <c r="R35" s="258">
        <v>94.991799999999998</v>
      </c>
      <c r="S35" s="258">
        <v>94.303100000000001</v>
      </c>
      <c r="T35" s="258">
        <v>95.420500000000004</v>
      </c>
      <c r="U35" s="258">
        <v>95.985900000000001</v>
      </c>
      <c r="V35" s="258">
        <v>96.65</v>
      </c>
      <c r="W35" s="258">
        <v>96.525099999999995</v>
      </c>
      <c r="X35" s="258">
        <v>96.090199999999996</v>
      </c>
      <c r="Y35" s="258">
        <v>96.792000000000002</v>
      </c>
      <c r="Z35" s="258">
        <v>97.063900000000004</v>
      </c>
      <c r="AA35" s="258">
        <v>97.217200000000005</v>
      </c>
      <c r="AB35" s="258">
        <v>97.314099999999996</v>
      </c>
      <c r="AC35" s="258">
        <v>96.927599999999998</v>
      </c>
      <c r="AD35" s="258">
        <v>97.298500000000004</v>
      </c>
      <c r="AE35" s="258">
        <v>96.636200000000002</v>
      </c>
      <c r="AF35" s="258">
        <v>97.233199999999997</v>
      </c>
      <c r="AG35" s="258">
        <v>97.320899999999995</v>
      </c>
      <c r="AH35" s="258">
        <v>96.627700000000004</v>
      </c>
      <c r="AI35" s="258">
        <v>97.0398</v>
      </c>
      <c r="AJ35" s="258">
        <v>97.608099999999993</v>
      </c>
      <c r="AK35" s="258">
        <v>98.378</v>
      </c>
      <c r="AL35" s="258">
        <v>97.731499999999997</v>
      </c>
      <c r="AM35" s="258">
        <v>98.882400000000004</v>
      </c>
      <c r="AN35" s="258">
        <v>98.2072</v>
      </c>
      <c r="AO35" s="258">
        <v>99.226399999999998</v>
      </c>
      <c r="AP35" s="258">
        <v>98.230500000000006</v>
      </c>
      <c r="AQ35" s="258">
        <v>98.300399999999996</v>
      </c>
      <c r="AR35" s="258">
        <v>97.338700000000003</v>
      </c>
      <c r="AS35" s="258">
        <v>97.254800000000003</v>
      </c>
      <c r="AT35" s="258">
        <v>96.723699999999994</v>
      </c>
      <c r="AU35" s="258">
        <v>97.284599999999998</v>
      </c>
      <c r="AV35" s="258">
        <v>97.441400000000002</v>
      </c>
      <c r="AW35" s="258">
        <v>98.412199999999999</v>
      </c>
      <c r="AX35" s="258">
        <v>98.458699999999993</v>
      </c>
      <c r="AY35" s="258">
        <v>98.138300000000001</v>
      </c>
      <c r="AZ35" s="258">
        <v>97.190700000000007</v>
      </c>
      <c r="BA35" s="258">
        <v>97.615700000000004</v>
      </c>
      <c r="BB35" s="258">
        <v>97.541799999999995</v>
      </c>
      <c r="BC35" s="258">
        <v>98.941500000000005</v>
      </c>
      <c r="BD35" s="258">
        <v>99.9084</v>
      </c>
      <c r="BE35" s="258">
        <v>101.11620000000001</v>
      </c>
      <c r="BF35" s="258">
        <v>98.940899999999999</v>
      </c>
      <c r="BG35" s="258">
        <v>99.897663950999998</v>
      </c>
      <c r="BH35" s="258">
        <v>100.28144815</v>
      </c>
      <c r="BI35" s="346">
        <v>100.6018</v>
      </c>
      <c r="BJ35" s="346">
        <v>100.9081</v>
      </c>
      <c r="BK35" s="346">
        <v>101.1883</v>
      </c>
      <c r="BL35" s="346">
        <v>101.47539999999999</v>
      </c>
      <c r="BM35" s="346">
        <v>101.7574</v>
      </c>
      <c r="BN35" s="346">
        <v>101.98739999999999</v>
      </c>
      <c r="BO35" s="346">
        <v>102.2944</v>
      </c>
      <c r="BP35" s="346">
        <v>102.6315</v>
      </c>
      <c r="BQ35" s="346">
        <v>103.02370000000001</v>
      </c>
      <c r="BR35" s="346">
        <v>103.4023</v>
      </c>
      <c r="BS35" s="346">
        <v>103.79219999999999</v>
      </c>
      <c r="BT35" s="346">
        <v>104.2204</v>
      </c>
      <c r="BU35" s="346">
        <v>104.61279999999999</v>
      </c>
      <c r="BV35" s="346">
        <v>104.99639999999999</v>
      </c>
    </row>
    <row r="36" spans="1:74" ht="11.1" customHeight="1" x14ac:dyDescent="0.2">
      <c r="A36" s="631" t="s">
        <v>1114</v>
      </c>
      <c r="B36" s="632" t="s">
        <v>1140</v>
      </c>
      <c r="C36" s="258">
        <v>102.58920000000001</v>
      </c>
      <c r="D36" s="258">
        <v>105.2805</v>
      </c>
      <c r="E36" s="258">
        <v>105.4221</v>
      </c>
      <c r="F36" s="258">
        <v>103.1845</v>
      </c>
      <c r="G36" s="258">
        <v>105.18170000000001</v>
      </c>
      <c r="H36" s="258">
        <v>105.407</v>
      </c>
      <c r="I36" s="258">
        <v>105.22110000000001</v>
      </c>
      <c r="J36" s="258">
        <v>105.6914</v>
      </c>
      <c r="K36" s="258">
        <v>106.02809999999999</v>
      </c>
      <c r="L36" s="258">
        <v>106.3259</v>
      </c>
      <c r="M36" s="258">
        <v>107.3253</v>
      </c>
      <c r="N36" s="258">
        <v>104.45229999999999</v>
      </c>
      <c r="O36" s="258">
        <v>105.8242</v>
      </c>
      <c r="P36" s="258">
        <v>106.1203</v>
      </c>
      <c r="Q36" s="258">
        <v>107.61879999999999</v>
      </c>
      <c r="R36" s="258">
        <v>107.93210000000001</v>
      </c>
      <c r="S36" s="258">
        <v>109.1157</v>
      </c>
      <c r="T36" s="258">
        <v>110.0592</v>
      </c>
      <c r="U36" s="258">
        <v>111.45529999999999</v>
      </c>
      <c r="V36" s="258">
        <v>111.08580000000001</v>
      </c>
      <c r="W36" s="258">
        <v>111.22369999999999</v>
      </c>
      <c r="X36" s="258">
        <v>110.0617</v>
      </c>
      <c r="Y36" s="258">
        <v>109.068</v>
      </c>
      <c r="Z36" s="258">
        <v>109.3053</v>
      </c>
      <c r="AA36" s="258">
        <v>109.97580000000001</v>
      </c>
      <c r="AB36" s="258">
        <v>108.21550000000001</v>
      </c>
      <c r="AC36" s="258">
        <v>107.1455</v>
      </c>
      <c r="AD36" s="258">
        <v>108.16119999999999</v>
      </c>
      <c r="AE36" s="258">
        <v>108.16500000000001</v>
      </c>
      <c r="AF36" s="258">
        <v>108.6129</v>
      </c>
      <c r="AG36" s="258">
        <v>109.3246</v>
      </c>
      <c r="AH36" s="258">
        <v>110.4134</v>
      </c>
      <c r="AI36" s="258">
        <v>109.0273</v>
      </c>
      <c r="AJ36" s="258">
        <v>111.5454</v>
      </c>
      <c r="AK36" s="258">
        <v>111.8557</v>
      </c>
      <c r="AL36" s="258">
        <v>113.0035</v>
      </c>
      <c r="AM36" s="258">
        <v>113.3278</v>
      </c>
      <c r="AN36" s="258">
        <v>114.01690000000001</v>
      </c>
      <c r="AO36" s="258">
        <v>113.37479999999999</v>
      </c>
      <c r="AP36" s="258">
        <v>112.8416</v>
      </c>
      <c r="AQ36" s="258">
        <v>111.98560000000001</v>
      </c>
      <c r="AR36" s="258">
        <v>111.8293</v>
      </c>
      <c r="AS36" s="258">
        <v>111.5154</v>
      </c>
      <c r="AT36" s="258">
        <v>110.41589999999999</v>
      </c>
      <c r="AU36" s="258">
        <v>111.10209999999999</v>
      </c>
      <c r="AV36" s="258">
        <v>111.4346</v>
      </c>
      <c r="AW36" s="258">
        <v>112.43170000000001</v>
      </c>
      <c r="AX36" s="258">
        <v>113.0329</v>
      </c>
      <c r="AY36" s="258">
        <v>114.7062</v>
      </c>
      <c r="AZ36" s="258">
        <v>117.7677</v>
      </c>
      <c r="BA36" s="258">
        <v>117.6643</v>
      </c>
      <c r="BB36" s="258">
        <v>115.8591</v>
      </c>
      <c r="BC36" s="258">
        <v>114.8567</v>
      </c>
      <c r="BD36" s="258">
        <v>114.80710000000001</v>
      </c>
      <c r="BE36" s="258">
        <v>115.9306</v>
      </c>
      <c r="BF36" s="258">
        <v>114.5641</v>
      </c>
      <c r="BG36" s="258">
        <v>115.81878519</v>
      </c>
      <c r="BH36" s="258">
        <v>116.31386667</v>
      </c>
      <c r="BI36" s="346">
        <v>116.7159</v>
      </c>
      <c r="BJ36" s="346">
        <v>117.129</v>
      </c>
      <c r="BK36" s="346">
        <v>117.56359999999999</v>
      </c>
      <c r="BL36" s="346">
        <v>117.99079999999999</v>
      </c>
      <c r="BM36" s="346">
        <v>118.42100000000001</v>
      </c>
      <c r="BN36" s="346">
        <v>118.8212</v>
      </c>
      <c r="BO36" s="346">
        <v>119.2824</v>
      </c>
      <c r="BP36" s="346">
        <v>119.7714</v>
      </c>
      <c r="BQ36" s="346">
        <v>120.3575</v>
      </c>
      <c r="BR36" s="346">
        <v>120.85039999999999</v>
      </c>
      <c r="BS36" s="346">
        <v>121.3192</v>
      </c>
      <c r="BT36" s="346">
        <v>121.7704</v>
      </c>
      <c r="BU36" s="346">
        <v>122.18640000000001</v>
      </c>
      <c r="BV36" s="346">
        <v>122.5737</v>
      </c>
    </row>
    <row r="37" spans="1:74" ht="11.1" customHeight="1" x14ac:dyDescent="0.2">
      <c r="A37" s="631" t="s">
        <v>1115</v>
      </c>
      <c r="B37" s="632" t="s">
        <v>1141</v>
      </c>
      <c r="C37" s="258">
        <v>103.2037</v>
      </c>
      <c r="D37" s="258">
        <v>102.8318</v>
      </c>
      <c r="E37" s="258">
        <v>102.8245</v>
      </c>
      <c r="F37" s="258">
        <v>102.65649999999999</v>
      </c>
      <c r="G37" s="258">
        <v>103.0436</v>
      </c>
      <c r="H37" s="258">
        <v>101.9151</v>
      </c>
      <c r="I37" s="258">
        <v>103.1725</v>
      </c>
      <c r="J37" s="258">
        <v>103.254</v>
      </c>
      <c r="K37" s="258">
        <v>103.6271</v>
      </c>
      <c r="L37" s="258">
        <v>105.3156</v>
      </c>
      <c r="M37" s="258">
        <v>103.923</v>
      </c>
      <c r="N37" s="258">
        <v>103.8439</v>
      </c>
      <c r="O37" s="258">
        <v>102.2342</v>
      </c>
      <c r="P37" s="258">
        <v>104.0992</v>
      </c>
      <c r="Q37" s="258">
        <v>104.57559999999999</v>
      </c>
      <c r="R37" s="258">
        <v>104.538</v>
      </c>
      <c r="S37" s="258">
        <v>104.00369999999999</v>
      </c>
      <c r="T37" s="258">
        <v>105.184</v>
      </c>
      <c r="U37" s="258">
        <v>105.2132</v>
      </c>
      <c r="V37" s="258">
        <v>104.7146</v>
      </c>
      <c r="W37" s="258">
        <v>105.2595</v>
      </c>
      <c r="X37" s="258">
        <v>103.5616</v>
      </c>
      <c r="Y37" s="258">
        <v>102.0244</v>
      </c>
      <c r="Z37" s="258">
        <v>103.297</v>
      </c>
      <c r="AA37" s="258">
        <v>101.0728</v>
      </c>
      <c r="AB37" s="258">
        <v>98.985299999999995</v>
      </c>
      <c r="AC37" s="258">
        <v>96.659199999999998</v>
      </c>
      <c r="AD37" s="258">
        <v>96.557900000000004</v>
      </c>
      <c r="AE37" s="258">
        <v>96.100899999999996</v>
      </c>
      <c r="AF37" s="258">
        <v>98.513900000000007</v>
      </c>
      <c r="AG37" s="258">
        <v>97.978700000000003</v>
      </c>
      <c r="AH37" s="258">
        <v>96.192400000000006</v>
      </c>
      <c r="AI37" s="258">
        <v>94.966899999999995</v>
      </c>
      <c r="AJ37" s="258">
        <v>96.198800000000006</v>
      </c>
      <c r="AK37" s="258">
        <v>94.941000000000003</v>
      </c>
      <c r="AL37" s="258">
        <v>92.849100000000007</v>
      </c>
      <c r="AM37" s="258">
        <v>94.429100000000005</v>
      </c>
      <c r="AN37" s="258">
        <v>94.920400000000001</v>
      </c>
      <c r="AO37" s="258">
        <v>95.082499999999996</v>
      </c>
      <c r="AP37" s="258">
        <v>94.805400000000006</v>
      </c>
      <c r="AQ37" s="258">
        <v>95.712299999999999</v>
      </c>
      <c r="AR37" s="258">
        <v>94.505300000000005</v>
      </c>
      <c r="AS37" s="258">
        <v>92.403300000000002</v>
      </c>
      <c r="AT37" s="258">
        <v>92.461600000000004</v>
      </c>
      <c r="AU37" s="258">
        <v>91.558300000000003</v>
      </c>
      <c r="AV37" s="258">
        <v>90.927199999999999</v>
      </c>
      <c r="AW37" s="258">
        <v>92.976399999999998</v>
      </c>
      <c r="AX37" s="258">
        <v>94.483099999999993</v>
      </c>
      <c r="AY37" s="258">
        <v>96.011899999999997</v>
      </c>
      <c r="AZ37" s="258">
        <v>97.784700000000001</v>
      </c>
      <c r="BA37" s="258">
        <v>96.559899999999999</v>
      </c>
      <c r="BB37" s="258">
        <v>96.789500000000004</v>
      </c>
      <c r="BC37" s="258">
        <v>94.1113</v>
      </c>
      <c r="BD37" s="258">
        <v>95.198400000000007</v>
      </c>
      <c r="BE37" s="258">
        <v>94.037999999999997</v>
      </c>
      <c r="BF37" s="258">
        <v>95.104699999999994</v>
      </c>
      <c r="BG37" s="258">
        <v>94.746247777999997</v>
      </c>
      <c r="BH37" s="258">
        <v>94.946755925999994</v>
      </c>
      <c r="BI37" s="346">
        <v>94.966260000000005</v>
      </c>
      <c r="BJ37" s="346">
        <v>94.953869999999995</v>
      </c>
      <c r="BK37" s="346">
        <v>94.794640000000001</v>
      </c>
      <c r="BL37" s="346">
        <v>94.804630000000003</v>
      </c>
      <c r="BM37" s="346">
        <v>94.86891</v>
      </c>
      <c r="BN37" s="346">
        <v>95.006360000000001</v>
      </c>
      <c r="BO37" s="346">
        <v>95.165049999999994</v>
      </c>
      <c r="BP37" s="346">
        <v>95.363870000000006</v>
      </c>
      <c r="BQ37" s="346">
        <v>95.597300000000004</v>
      </c>
      <c r="BR37" s="346">
        <v>95.880510000000001</v>
      </c>
      <c r="BS37" s="346">
        <v>96.207999999999998</v>
      </c>
      <c r="BT37" s="346">
        <v>96.659589999999994</v>
      </c>
      <c r="BU37" s="346">
        <v>97.015730000000005</v>
      </c>
      <c r="BV37" s="346">
        <v>97.35624</v>
      </c>
    </row>
    <row r="38" spans="1:74" ht="11.1" customHeight="1" x14ac:dyDescent="0.2">
      <c r="A38" s="325" t="s">
        <v>1105</v>
      </c>
      <c r="B38" s="41" t="s">
        <v>1142</v>
      </c>
      <c r="C38" s="258">
        <v>102.11773337</v>
      </c>
      <c r="D38" s="258">
        <v>102.65170123999999</v>
      </c>
      <c r="E38" s="258">
        <v>102.45272325000001</v>
      </c>
      <c r="F38" s="258">
        <v>101.92424685</v>
      </c>
      <c r="G38" s="258">
        <v>102.95240121</v>
      </c>
      <c r="H38" s="258">
        <v>102.45044373</v>
      </c>
      <c r="I38" s="258">
        <v>102.60006588</v>
      </c>
      <c r="J38" s="258">
        <v>102.70902682000001</v>
      </c>
      <c r="K38" s="258">
        <v>102.40171371</v>
      </c>
      <c r="L38" s="258">
        <v>103.09196046</v>
      </c>
      <c r="M38" s="258">
        <v>102.5642083</v>
      </c>
      <c r="N38" s="258">
        <v>102.20565273</v>
      </c>
      <c r="O38" s="258">
        <v>101.61328686</v>
      </c>
      <c r="P38" s="258">
        <v>102.05324545000001</v>
      </c>
      <c r="Q38" s="258">
        <v>102.51087158999999</v>
      </c>
      <c r="R38" s="258">
        <v>103.19245719</v>
      </c>
      <c r="S38" s="258">
        <v>102.64649017000001</v>
      </c>
      <c r="T38" s="258">
        <v>103.00314213999999</v>
      </c>
      <c r="U38" s="258">
        <v>103.23852137999999</v>
      </c>
      <c r="V38" s="258">
        <v>103.04044944</v>
      </c>
      <c r="W38" s="258">
        <v>103.02942409000001</v>
      </c>
      <c r="X38" s="258">
        <v>102.06329706</v>
      </c>
      <c r="Y38" s="258">
        <v>101.90423731</v>
      </c>
      <c r="Z38" s="258">
        <v>102.41400173</v>
      </c>
      <c r="AA38" s="258">
        <v>101.43313388</v>
      </c>
      <c r="AB38" s="258">
        <v>100.59504443</v>
      </c>
      <c r="AC38" s="258">
        <v>99.943312340000006</v>
      </c>
      <c r="AD38" s="258">
        <v>100.24977131</v>
      </c>
      <c r="AE38" s="258">
        <v>99.95840407</v>
      </c>
      <c r="AF38" s="258">
        <v>100.38839233</v>
      </c>
      <c r="AG38" s="258">
        <v>100.4849267</v>
      </c>
      <c r="AH38" s="258">
        <v>100.06583161</v>
      </c>
      <c r="AI38" s="258">
        <v>99.781131720000005</v>
      </c>
      <c r="AJ38" s="258">
        <v>100.52509492999999</v>
      </c>
      <c r="AK38" s="258">
        <v>100.36422810000001</v>
      </c>
      <c r="AL38" s="258">
        <v>99.815963010000004</v>
      </c>
      <c r="AM38" s="258">
        <v>100.53456758</v>
      </c>
      <c r="AN38" s="258">
        <v>100.78641236999999</v>
      </c>
      <c r="AO38" s="258">
        <v>101.07796727</v>
      </c>
      <c r="AP38" s="258">
        <v>100.29366061</v>
      </c>
      <c r="AQ38" s="258">
        <v>100.55066843</v>
      </c>
      <c r="AR38" s="258">
        <v>100.17241602999999</v>
      </c>
      <c r="AS38" s="258">
        <v>99.571150399999993</v>
      </c>
      <c r="AT38" s="258">
        <v>99.277692590000001</v>
      </c>
      <c r="AU38" s="258">
        <v>99.338517890000006</v>
      </c>
      <c r="AV38" s="258">
        <v>99.20691008</v>
      </c>
      <c r="AW38" s="258">
        <v>100.62100206</v>
      </c>
      <c r="AX38" s="258">
        <v>100.78200888000001</v>
      </c>
      <c r="AY38" s="258">
        <v>102.07070041</v>
      </c>
      <c r="AZ38" s="258">
        <v>103.01292884999999</v>
      </c>
      <c r="BA38" s="258">
        <v>102.67734627999999</v>
      </c>
      <c r="BB38" s="258">
        <v>103.14950468000001</v>
      </c>
      <c r="BC38" s="258">
        <v>102.21522242</v>
      </c>
      <c r="BD38" s="258">
        <v>102.88694955</v>
      </c>
      <c r="BE38" s="258">
        <v>102.68075222</v>
      </c>
      <c r="BF38" s="258">
        <v>101.82197574</v>
      </c>
      <c r="BG38" s="258">
        <v>102.13488083999999</v>
      </c>
      <c r="BH38" s="258">
        <v>102.64277844</v>
      </c>
      <c r="BI38" s="346">
        <v>102.8896</v>
      </c>
      <c r="BJ38" s="346">
        <v>103.11750000000001</v>
      </c>
      <c r="BK38" s="346">
        <v>103.2961</v>
      </c>
      <c r="BL38" s="346">
        <v>103.5086</v>
      </c>
      <c r="BM38" s="346">
        <v>103.7247</v>
      </c>
      <c r="BN38" s="346">
        <v>103.9085</v>
      </c>
      <c r="BO38" s="346">
        <v>104.15900000000001</v>
      </c>
      <c r="BP38" s="346">
        <v>104.44</v>
      </c>
      <c r="BQ38" s="346">
        <v>104.77119999999999</v>
      </c>
      <c r="BR38" s="346">
        <v>105.0988</v>
      </c>
      <c r="BS38" s="346">
        <v>105.44240000000001</v>
      </c>
      <c r="BT38" s="346">
        <v>105.8416</v>
      </c>
      <c r="BU38" s="346">
        <v>106.1874</v>
      </c>
      <c r="BV38" s="346">
        <v>106.5194</v>
      </c>
    </row>
    <row r="39" spans="1:74" ht="11.1" customHeight="1" x14ac:dyDescent="0.2">
      <c r="A39" s="325" t="s">
        <v>1106</v>
      </c>
      <c r="B39" s="41" t="s">
        <v>1143</v>
      </c>
      <c r="C39" s="258">
        <v>102.43414152</v>
      </c>
      <c r="D39" s="258">
        <v>103.43790773000001</v>
      </c>
      <c r="E39" s="258">
        <v>103.06491794999999</v>
      </c>
      <c r="F39" s="258">
        <v>102.35942296</v>
      </c>
      <c r="G39" s="258">
        <v>102.92385348000001</v>
      </c>
      <c r="H39" s="258">
        <v>103.08007023</v>
      </c>
      <c r="I39" s="258">
        <v>102.81020255999999</v>
      </c>
      <c r="J39" s="258">
        <v>103.25472114999999</v>
      </c>
      <c r="K39" s="258">
        <v>103.72854977</v>
      </c>
      <c r="L39" s="258">
        <v>103.96870434</v>
      </c>
      <c r="M39" s="258">
        <v>103.93595351</v>
      </c>
      <c r="N39" s="258">
        <v>103.14577804</v>
      </c>
      <c r="O39" s="258">
        <v>102.25509318</v>
      </c>
      <c r="P39" s="258">
        <v>102.94897696</v>
      </c>
      <c r="Q39" s="258">
        <v>103.6687304</v>
      </c>
      <c r="R39" s="258">
        <v>104.16749941</v>
      </c>
      <c r="S39" s="258">
        <v>104.26721846</v>
      </c>
      <c r="T39" s="258">
        <v>104.25854399000001</v>
      </c>
      <c r="U39" s="258">
        <v>104.84999504</v>
      </c>
      <c r="V39" s="258">
        <v>104.69822926000001</v>
      </c>
      <c r="W39" s="258">
        <v>104.29940024</v>
      </c>
      <c r="X39" s="258">
        <v>104.08794829</v>
      </c>
      <c r="Y39" s="258">
        <v>104.40384731</v>
      </c>
      <c r="Z39" s="258">
        <v>104.69131066999999</v>
      </c>
      <c r="AA39" s="258">
        <v>103.8101183</v>
      </c>
      <c r="AB39" s="258">
        <v>103.42430179999999</v>
      </c>
      <c r="AC39" s="258">
        <v>102.89790699</v>
      </c>
      <c r="AD39" s="258">
        <v>103.28547684</v>
      </c>
      <c r="AE39" s="258">
        <v>103.08214151999999</v>
      </c>
      <c r="AF39" s="258">
        <v>103.04553430999999</v>
      </c>
      <c r="AG39" s="258">
        <v>103.7717385</v>
      </c>
      <c r="AH39" s="258">
        <v>104.22812682999999</v>
      </c>
      <c r="AI39" s="258">
        <v>104.06027979</v>
      </c>
      <c r="AJ39" s="258">
        <v>104.86665107</v>
      </c>
      <c r="AK39" s="258">
        <v>104.76544771</v>
      </c>
      <c r="AL39" s="258">
        <v>104.84828915999999</v>
      </c>
      <c r="AM39" s="258">
        <v>105.44880017</v>
      </c>
      <c r="AN39" s="258">
        <v>105.56139042</v>
      </c>
      <c r="AO39" s="258">
        <v>105.76757578</v>
      </c>
      <c r="AP39" s="258">
        <v>105.35627688</v>
      </c>
      <c r="AQ39" s="258">
        <v>105.27463507</v>
      </c>
      <c r="AR39" s="258">
        <v>105.77058405</v>
      </c>
      <c r="AS39" s="258">
        <v>105.28136368</v>
      </c>
      <c r="AT39" s="258">
        <v>104.99036771999999</v>
      </c>
      <c r="AU39" s="258">
        <v>105.01155663999999</v>
      </c>
      <c r="AV39" s="258">
        <v>105.28983423</v>
      </c>
      <c r="AW39" s="258">
        <v>106.65872111</v>
      </c>
      <c r="AX39" s="258">
        <v>106.73241748</v>
      </c>
      <c r="AY39" s="258">
        <v>107.85854098</v>
      </c>
      <c r="AZ39" s="258">
        <v>109.03475109999999</v>
      </c>
      <c r="BA39" s="258">
        <v>108.62844466</v>
      </c>
      <c r="BB39" s="258">
        <v>109.21716868999999</v>
      </c>
      <c r="BC39" s="258">
        <v>108.62995351000001</v>
      </c>
      <c r="BD39" s="258">
        <v>108.54209639</v>
      </c>
      <c r="BE39" s="258">
        <v>109.12810724000001</v>
      </c>
      <c r="BF39" s="258">
        <v>108.50919403</v>
      </c>
      <c r="BG39" s="258">
        <v>108.92774985</v>
      </c>
      <c r="BH39" s="258">
        <v>109.47750857</v>
      </c>
      <c r="BI39" s="346">
        <v>109.8603</v>
      </c>
      <c r="BJ39" s="346">
        <v>110.248</v>
      </c>
      <c r="BK39" s="346">
        <v>110.6674</v>
      </c>
      <c r="BL39" s="346">
        <v>111.0445</v>
      </c>
      <c r="BM39" s="346">
        <v>111.4062</v>
      </c>
      <c r="BN39" s="346">
        <v>111.7222</v>
      </c>
      <c r="BO39" s="346">
        <v>112.0758</v>
      </c>
      <c r="BP39" s="346">
        <v>112.4367</v>
      </c>
      <c r="BQ39" s="346">
        <v>112.8321</v>
      </c>
      <c r="BR39" s="346">
        <v>113.18729999999999</v>
      </c>
      <c r="BS39" s="346">
        <v>113.5296</v>
      </c>
      <c r="BT39" s="346">
        <v>113.8639</v>
      </c>
      <c r="BU39" s="346">
        <v>114.1764</v>
      </c>
      <c r="BV39" s="346">
        <v>114.4722</v>
      </c>
    </row>
    <row r="40" spans="1:74" ht="11.1" customHeight="1" x14ac:dyDescent="0.2">
      <c r="A40" s="325" t="s">
        <v>1107</v>
      </c>
      <c r="B40" s="41" t="s">
        <v>1144</v>
      </c>
      <c r="C40" s="258">
        <v>101.76607614</v>
      </c>
      <c r="D40" s="258">
        <v>102.14586436</v>
      </c>
      <c r="E40" s="258">
        <v>102.00092694999999</v>
      </c>
      <c r="F40" s="258">
        <v>101.71850614</v>
      </c>
      <c r="G40" s="258">
        <v>102.3207706</v>
      </c>
      <c r="H40" s="258">
        <v>102.04501430000001</v>
      </c>
      <c r="I40" s="258">
        <v>101.63171448</v>
      </c>
      <c r="J40" s="258">
        <v>102.23495244999999</v>
      </c>
      <c r="K40" s="258">
        <v>102.15588434999999</v>
      </c>
      <c r="L40" s="258">
        <v>102.6584745</v>
      </c>
      <c r="M40" s="258">
        <v>102.43543868</v>
      </c>
      <c r="N40" s="258">
        <v>102.31917937999999</v>
      </c>
      <c r="O40" s="258">
        <v>101.33387580999999</v>
      </c>
      <c r="P40" s="258">
        <v>102.13467166</v>
      </c>
      <c r="Q40" s="258">
        <v>102.73415744</v>
      </c>
      <c r="R40" s="258">
        <v>103.08189718</v>
      </c>
      <c r="S40" s="258">
        <v>102.95157542</v>
      </c>
      <c r="T40" s="258">
        <v>103.28078773999999</v>
      </c>
      <c r="U40" s="258">
        <v>103.44662150000001</v>
      </c>
      <c r="V40" s="258">
        <v>103.14875291</v>
      </c>
      <c r="W40" s="258">
        <v>103.08951503999999</v>
      </c>
      <c r="X40" s="258">
        <v>102.56606051999999</v>
      </c>
      <c r="Y40" s="258">
        <v>102.90254461000001</v>
      </c>
      <c r="Z40" s="258">
        <v>102.92400023</v>
      </c>
      <c r="AA40" s="258">
        <v>102.05918844999999</v>
      </c>
      <c r="AB40" s="258">
        <v>101.46247975</v>
      </c>
      <c r="AC40" s="258">
        <v>101.13604857999999</v>
      </c>
      <c r="AD40" s="258">
        <v>101.29898573</v>
      </c>
      <c r="AE40" s="258">
        <v>101.20739028</v>
      </c>
      <c r="AF40" s="258">
        <v>101.18787167000001</v>
      </c>
      <c r="AG40" s="258">
        <v>101.53721786</v>
      </c>
      <c r="AH40" s="258">
        <v>101.12020844</v>
      </c>
      <c r="AI40" s="258">
        <v>100.99518183000001</v>
      </c>
      <c r="AJ40" s="258">
        <v>101.24116246</v>
      </c>
      <c r="AK40" s="258">
        <v>101.16859562</v>
      </c>
      <c r="AL40" s="258">
        <v>100.79185045</v>
      </c>
      <c r="AM40" s="258">
        <v>101.42538784</v>
      </c>
      <c r="AN40" s="258">
        <v>101.43597774</v>
      </c>
      <c r="AO40" s="258">
        <v>101.63552914</v>
      </c>
      <c r="AP40" s="258">
        <v>101.13920467</v>
      </c>
      <c r="AQ40" s="258">
        <v>101.25962422000001</v>
      </c>
      <c r="AR40" s="258">
        <v>101.15728163999999</v>
      </c>
      <c r="AS40" s="258">
        <v>100.97211238</v>
      </c>
      <c r="AT40" s="258">
        <v>100.74546957</v>
      </c>
      <c r="AU40" s="258">
        <v>100.84332042</v>
      </c>
      <c r="AV40" s="258">
        <v>100.88565536</v>
      </c>
      <c r="AW40" s="258">
        <v>101.85113137</v>
      </c>
      <c r="AX40" s="258">
        <v>101.98966953</v>
      </c>
      <c r="AY40" s="258">
        <v>102.90031184</v>
      </c>
      <c r="AZ40" s="258">
        <v>103.4702656</v>
      </c>
      <c r="BA40" s="258">
        <v>102.93378353999999</v>
      </c>
      <c r="BB40" s="258">
        <v>103.89980125</v>
      </c>
      <c r="BC40" s="258">
        <v>103.17032309</v>
      </c>
      <c r="BD40" s="258">
        <v>103.76416678</v>
      </c>
      <c r="BE40" s="258">
        <v>103.52352152</v>
      </c>
      <c r="BF40" s="258">
        <v>102.81999322</v>
      </c>
      <c r="BG40" s="258">
        <v>103.06399198</v>
      </c>
      <c r="BH40" s="258">
        <v>103.59959505</v>
      </c>
      <c r="BI40" s="346">
        <v>103.8711</v>
      </c>
      <c r="BJ40" s="346">
        <v>104.124</v>
      </c>
      <c r="BK40" s="346">
        <v>104.3214</v>
      </c>
      <c r="BL40" s="346">
        <v>104.56440000000001</v>
      </c>
      <c r="BM40" s="346">
        <v>104.81619999999999</v>
      </c>
      <c r="BN40" s="346">
        <v>105.06440000000001</v>
      </c>
      <c r="BO40" s="346">
        <v>105.3433</v>
      </c>
      <c r="BP40" s="346">
        <v>105.6405</v>
      </c>
      <c r="BQ40" s="346">
        <v>105.94589999999999</v>
      </c>
      <c r="BR40" s="346">
        <v>106.2871</v>
      </c>
      <c r="BS40" s="346">
        <v>106.654</v>
      </c>
      <c r="BT40" s="346">
        <v>107.089</v>
      </c>
      <c r="BU40" s="346">
        <v>107.4757</v>
      </c>
      <c r="BV40" s="346">
        <v>107.8566</v>
      </c>
    </row>
    <row r="41" spans="1:74" ht="11.1" customHeight="1" x14ac:dyDescent="0.2">
      <c r="A41" s="325" t="s">
        <v>1108</v>
      </c>
      <c r="B41" s="41" t="s">
        <v>1145</v>
      </c>
      <c r="C41" s="258">
        <v>102.61380412</v>
      </c>
      <c r="D41" s="258">
        <v>102.75494247</v>
      </c>
      <c r="E41" s="258">
        <v>102.54627158</v>
      </c>
      <c r="F41" s="258">
        <v>102.35938822999999</v>
      </c>
      <c r="G41" s="258">
        <v>103.46823046</v>
      </c>
      <c r="H41" s="258">
        <v>103.14153226000001</v>
      </c>
      <c r="I41" s="258">
        <v>102.43070573</v>
      </c>
      <c r="J41" s="258">
        <v>103.15060686</v>
      </c>
      <c r="K41" s="258">
        <v>102.85883066</v>
      </c>
      <c r="L41" s="258">
        <v>103.23392146</v>
      </c>
      <c r="M41" s="258">
        <v>102.81389735</v>
      </c>
      <c r="N41" s="258">
        <v>102.91427035</v>
      </c>
      <c r="O41" s="258">
        <v>101.66146299</v>
      </c>
      <c r="P41" s="258">
        <v>101.99419286</v>
      </c>
      <c r="Q41" s="258">
        <v>102.26703218</v>
      </c>
      <c r="R41" s="258">
        <v>102.62066221000001</v>
      </c>
      <c r="S41" s="258">
        <v>101.76160517</v>
      </c>
      <c r="T41" s="258">
        <v>101.60694856000001</v>
      </c>
      <c r="U41" s="258">
        <v>102.11181637999999</v>
      </c>
      <c r="V41" s="258">
        <v>101.89650881</v>
      </c>
      <c r="W41" s="258">
        <v>101.43662697000001</v>
      </c>
      <c r="X41" s="258">
        <v>100.69192286000001</v>
      </c>
      <c r="Y41" s="258">
        <v>101.01271118</v>
      </c>
      <c r="Z41" s="258">
        <v>100.95445958000001</v>
      </c>
      <c r="AA41" s="258">
        <v>100.15403490999999</v>
      </c>
      <c r="AB41" s="258">
        <v>99.675750210000004</v>
      </c>
      <c r="AC41" s="258">
        <v>99.036127230000005</v>
      </c>
      <c r="AD41" s="258">
        <v>99.725680389999994</v>
      </c>
      <c r="AE41" s="258">
        <v>99.947833500000002</v>
      </c>
      <c r="AF41" s="258">
        <v>99.508308639999996</v>
      </c>
      <c r="AG41" s="258">
        <v>99.466038769999997</v>
      </c>
      <c r="AH41" s="258">
        <v>99.14552535</v>
      </c>
      <c r="AI41" s="258">
        <v>99.291539880000002</v>
      </c>
      <c r="AJ41" s="258">
        <v>99.856383919999999</v>
      </c>
      <c r="AK41" s="258">
        <v>100.38115997</v>
      </c>
      <c r="AL41" s="258">
        <v>99.633503300000001</v>
      </c>
      <c r="AM41" s="258">
        <v>100.47148807000001</v>
      </c>
      <c r="AN41" s="258">
        <v>100.44931902</v>
      </c>
      <c r="AO41" s="258">
        <v>101.33636126</v>
      </c>
      <c r="AP41" s="258">
        <v>100.29097614</v>
      </c>
      <c r="AQ41" s="258">
        <v>100.64413655</v>
      </c>
      <c r="AR41" s="258">
        <v>100.53115692999999</v>
      </c>
      <c r="AS41" s="258">
        <v>100.52831429</v>
      </c>
      <c r="AT41" s="258">
        <v>100.30108980999999</v>
      </c>
      <c r="AU41" s="258">
        <v>100.65514829</v>
      </c>
      <c r="AV41" s="258">
        <v>100.36202584</v>
      </c>
      <c r="AW41" s="258">
        <v>102.00623219000001</v>
      </c>
      <c r="AX41" s="258">
        <v>101.79471981</v>
      </c>
      <c r="AY41" s="258">
        <v>103.08623591</v>
      </c>
      <c r="AZ41" s="258">
        <v>102.86531311</v>
      </c>
      <c r="BA41" s="258">
        <v>102.95641670000001</v>
      </c>
      <c r="BB41" s="258">
        <v>103.76735789</v>
      </c>
      <c r="BC41" s="258">
        <v>103.91060469</v>
      </c>
      <c r="BD41" s="258">
        <v>104.77809035999999</v>
      </c>
      <c r="BE41" s="258">
        <v>104.73641155</v>
      </c>
      <c r="BF41" s="258">
        <v>102.78687907</v>
      </c>
      <c r="BG41" s="258">
        <v>103.35371696999999</v>
      </c>
      <c r="BH41" s="258">
        <v>104.12339034999999</v>
      </c>
      <c r="BI41" s="346">
        <v>104.5179</v>
      </c>
      <c r="BJ41" s="346">
        <v>104.8883</v>
      </c>
      <c r="BK41" s="346">
        <v>105.2166</v>
      </c>
      <c r="BL41" s="346">
        <v>105.55240000000001</v>
      </c>
      <c r="BM41" s="346">
        <v>105.8776</v>
      </c>
      <c r="BN41" s="346">
        <v>106.1396</v>
      </c>
      <c r="BO41" s="346">
        <v>106.4832</v>
      </c>
      <c r="BP41" s="346">
        <v>106.8557</v>
      </c>
      <c r="BQ41" s="346">
        <v>107.2734</v>
      </c>
      <c r="BR41" s="346">
        <v>107.6917</v>
      </c>
      <c r="BS41" s="346">
        <v>108.1268</v>
      </c>
      <c r="BT41" s="346">
        <v>108.6186</v>
      </c>
      <c r="BU41" s="346">
        <v>109.0573</v>
      </c>
      <c r="BV41" s="346">
        <v>109.48269999999999</v>
      </c>
    </row>
    <row r="42" spans="1:74" ht="11.1" customHeight="1" x14ac:dyDescent="0.2">
      <c r="A42" s="37"/>
      <c r="B42" s="41"/>
      <c r="C42" s="258"/>
      <c r="D42" s="258"/>
      <c r="E42" s="258"/>
      <c r="F42" s="258"/>
      <c r="G42" s="258"/>
      <c r="H42" s="258"/>
      <c r="I42" s="258"/>
      <c r="J42" s="258"/>
      <c r="K42" s="258"/>
      <c r="L42" s="258"/>
      <c r="M42" s="258"/>
      <c r="N42" s="258"/>
      <c r="O42" s="258"/>
      <c r="P42" s="258"/>
      <c r="Q42" s="258"/>
      <c r="R42" s="258"/>
      <c r="S42" s="258"/>
      <c r="T42" s="258"/>
      <c r="U42" s="258"/>
      <c r="V42" s="258"/>
      <c r="W42" s="258"/>
      <c r="X42" s="258"/>
      <c r="Y42" s="258"/>
      <c r="Z42" s="258"/>
      <c r="AA42" s="258"/>
      <c r="AB42" s="258"/>
      <c r="AC42" s="258"/>
      <c r="AD42" s="258"/>
      <c r="AE42" s="258"/>
      <c r="AF42" s="258"/>
      <c r="AG42" s="258"/>
      <c r="AH42" s="258"/>
      <c r="AI42" s="258"/>
      <c r="AJ42" s="258"/>
      <c r="AK42" s="258"/>
      <c r="AL42" s="258"/>
      <c r="AM42" s="258"/>
      <c r="AN42" s="258"/>
      <c r="AO42" s="258"/>
      <c r="AP42" s="258"/>
      <c r="AQ42" s="258"/>
      <c r="AR42" s="258"/>
      <c r="AS42" s="258"/>
      <c r="AT42" s="258"/>
      <c r="AU42" s="258"/>
      <c r="AV42" s="258"/>
      <c r="AW42" s="258"/>
      <c r="AX42" s="258"/>
      <c r="AY42" s="258"/>
      <c r="AZ42" s="258"/>
      <c r="BA42" s="258"/>
      <c r="BB42" s="258"/>
      <c r="BC42" s="258"/>
      <c r="BD42" s="258"/>
      <c r="BE42" s="258"/>
      <c r="BF42" s="258"/>
      <c r="BG42" s="258"/>
      <c r="BH42" s="258"/>
      <c r="BI42" s="346"/>
      <c r="BJ42" s="346"/>
      <c r="BK42" s="346"/>
      <c r="BL42" s="346"/>
      <c r="BM42" s="346"/>
      <c r="BN42" s="346"/>
      <c r="BO42" s="346"/>
      <c r="BP42" s="346"/>
      <c r="BQ42" s="346"/>
      <c r="BR42" s="346"/>
      <c r="BS42" s="346"/>
      <c r="BT42" s="346"/>
      <c r="BU42" s="346"/>
      <c r="BV42" s="346"/>
    </row>
    <row r="43" spans="1:74" ht="11.1" customHeight="1" x14ac:dyDescent="0.2">
      <c r="A43" s="140"/>
      <c r="B43" s="144" t="s">
        <v>21</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68"/>
      <c r="BG43" s="68"/>
      <c r="BH43" s="68"/>
      <c r="BI43" s="329"/>
      <c r="BJ43" s="329"/>
      <c r="BK43" s="329"/>
      <c r="BL43" s="329"/>
      <c r="BM43" s="329"/>
      <c r="BN43" s="329"/>
      <c r="BO43" s="329"/>
      <c r="BP43" s="329"/>
      <c r="BQ43" s="329"/>
      <c r="BR43" s="329"/>
      <c r="BS43" s="329"/>
      <c r="BT43" s="329"/>
      <c r="BU43" s="329"/>
      <c r="BV43" s="329"/>
    </row>
    <row r="44" spans="1:74" ht="11.1" customHeight="1" x14ac:dyDescent="0.2">
      <c r="A44" s="134"/>
      <c r="B44" s="139" t="s">
        <v>1103</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244"/>
      <c r="AZ44" s="244"/>
      <c r="BA44" s="244"/>
      <c r="BB44" s="244"/>
      <c r="BC44" s="244"/>
      <c r="BD44" s="244"/>
      <c r="BE44" s="244"/>
      <c r="BF44" s="244"/>
      <c r="BG44" s="244"/>
      <c r="BH44" s="244"/>
      <c r="BI44" s="357"/>
      <c r="BJ44" s="357"/>
      <c r="BK44" s="357"/>
      <c r="BL44" s="357"/>
      <c r="BM44" s="357"/>
      <c r="BN44" s="357"/>
      <c r="BO44" s="357"/>
      <c r="BP44" s="357"/>
      <c r="BQ44" s="357"/>
      <c r="BR44" s="357"/>
      <c r="BS44" s="357"/>
      <c r="BT44" s="357"/>
      <c r="BU44" s="357"/>
      <c r="BV44" s="357"/>
    </row>
    <row r="45" spans="1:74" ht="11.1" customHeight="1" x14ac:dyDescent="0.2">
      <c r="A45" s="140" t="s">
        <v>720</v>
      </c>
      <c r="B45" s="209" t="s">
        <v>598</v>
      </c>
      <c r="C45" s="214">
        <v>2.3161200000000002</v>
      </c>
      <c r="D45" s="214">
        <v>2.32985</v>
      </c>
      <c r="E45" s="214">
        <v>2.3229899999999999</v>
      </c>
      <c r="F45" s="214">
        <v>2.3179500000000002</v>
      </c>
      <c r="G45" s="214">
        <v>2.3191600000000001</v>
      </c>
      <c r="H45" s="214">
        <v>2.3237399999999999</v>
      </c>
      <c r="I45" s="214">
        <v>2.3288899999999999</v>
      </c>
      <c r="J45" s="214">
        <v>2.3332299999999999</v>
      </c>
      <c r="K45" s="214">
        <v>2.3363200000000002</v>
      </c>
      <c r="L45" s="214">
        <v>2.33718</v>
      </c>
      <c r="M45" s="214">
        <v>2.3412099999999998</v>
      </c>
      <c r="N45" s="214">
        <v>2.3472300000000001</v>
      </c>
      <c r="O45" s="214">
        <v>2.35385</v>
      </c>
      <c r="P45" s="214">
        <v>2.3567200000000001</v>
      </c>
      <c r="Q45" s="214">
        <v>2.3597800000000002</v>
      </c>
      <c r="R45" s="214">
        <v>2.3647100000000001</v>
      </c>
      <c r="S45" s="214">
        <v>2.3683200000000002</v>
      </c>
      <c r="T45" s="214">
        <v>2.3702899999999998</v>
      </c>
      <c r="U45" s="214">
        <v>2.3742399999999999</v>
      </c>
      <c r="V45" s="214">
        <v>2.37256</v>
      </c>
      <c r="W45" s="214">
        <v>2.37486</v>
      </c>
      <c r="X45" s="214">
        <v>2.3750599999999999</v>
      </c>
      <c r="Y45" s="214">
        <v>2.3711799999999998</v>
      </c>
      <c r="Z45" s="214">
        <v>2.3628999999999998</v>
      </c>
      <c r="AA45" s="214">
        <v>2.3491300000000002</v>
      </c>
      <c r="AB45" s="214">
        <v>2.3548900000000001</v>
      </c>
      <c r="AC45" s="214">
        <v>2.35989</v>
      </c>
      <c r="AD45" s="214">
        <v>2.3620100000000002</v>
      </c>
      <c r="AE45" s="214">
        <v>2.3689100000000001</v>
      </c>
      <c r="AF45" s="214">
        <v>2.37419</v>
      </c>
      <c r="AG45" s="214">
        <v>2.3787600000000002</v>
      </c>
      <c r="AH45" s="214">
        <v>2.3781099999999999</v>
      </c>
      <c r="AI45" s="214">
        <v>2.3746700000000001</v>
      </c>
      <c r="AJ45" s="214">
        <v>2.37792</v>
      </c>
      <c r="AK45" s="214">
        <v>2.3815300000000001</v>
      </c>
      <c r="AL45" s="214">
        <v>2.37846</v>
      </c>
      <c r="AM45" s="214">
        <v>2.3810600000000002</v>
      </c>
      <c r="AN45" s="214">
        <v>2.3780800000000002</v>
      </c>
      <c r="AO45" s="214">
        <v>2.3807800000000001</v>
      </c>
      <c r="AP45" s="214">
        <v>2.3890799999999999</v>
      </c>
      <c r="AQ45" s="214">
        <v>2.3936199999999999</v>
      </c>
      <c r="AR45" s="214">
        <v>2.3984200000000002</v>
      </c>
      <c r="AS45" s="214">
        <v>2.3989799999999999</v>
      </c>
      <c r="AT45" s="214">
        <v>2.4038900000000001</v>
      </c>
      <c r="AU45" s="214">
        <v>2.4100600000000001</v>
      </c>
      <c r="AV45" s="214">
        <v>2.4169399999999999</v>
      </c>
      <c r="AW45" s="214">
        <v>2.4219900000000001</v>
      </c>
      <c r="AX45" s="214">
        <v>2.42821</v>
      </c>
      <c r="AY45" s="214">
        <v>2.4415800000000001</v>
      </c>
      <c r="AZ45" s="214">
        <v>2.4445600000000001</v>
      </c>
      <c r="BA45" s="214">
        <v>2.4375200000000001</v>
      </c>
      <c r="BB45" s="214">
        <v>2.4415800000000001</v>
      </c>
      <c r="BC45" s="214">
        <v>2.4384600000000001</v>
      </c>
      <c r="BD45" s="214">
        <v>2.4379</v>
      </c>
      <c r="BE45" s="214">
        <v>2.44048</v>
      </c>
      <c r="BF45" s="214">
        <v>2.4502999999999999</v>
      </c>
      <c r="BG45" s="214">
        <v>2.46373</v>
      </c>
      <c r="BH45" s="214">
        <v>2.4642075555999998</v>
      </c>
      <c r="BI45" s="355">
        <v>2.469052</v>
      </c>
      <c r="BJ45" s="355">
        <v>2.4729920000000001</v>
      </c>
      <c r="BK45" s="355">
        <v>2.474491</v>
      </c>
      <c r="BL45" s="355">
        <v>2.477773</v>
      </c>
      <c r="BM45" s="355">
        <v>2.4813019999999999</v>
      </c>
      <c r="BN45" s="355">
        <v>2.4853670000000001</v>
      </c>
      <c r="BO45" s="355">
        <v>2.4891749999999999</v>
      </c>
      <c r="BP45" s="355">
        <v>2.4930129999999999</v>
      </c>
      <c r="BQ45" s="355">
        <v>2.4970850000000002</v>
      </c>
      <c r="BR45" s="355">
        <v>2.5008339999999998</v>
      </c>
      <c r="BS45" s="355">
        <v>2.5044620000000002</v>
      </c>
      <c r="BT45" s="355">
        <v>2.5068839999999999</v>
      </c>
      <c r="BU45" s="355">
        <v>2.511085</v>
      </c>
      <c r="BV45" s="355">
        <v>2.5159799999999999</v>
      </c>
    </row>
    <row r="46" spans="1:74" ht="11.1" customHeight="1" x14ac:dyDescent="0.2">
      <c r="A46" s="145"/>
      <c r="B46" s="139" t="s">
        <v>22</v>
      </c>
      <c r="C46" s="219"/>
      <c r="D46" s="219"/>
      <c r="E46" s="219"/>
      <c r="F46" s="219"/>
      <c r="G46" s="219"/>
      <c r="H46" s="219"/>
      <c r="I46" s="219"/>
      <c r="J46" s="219"/>
      <c r="K46" s="219"/>
      <c r="L46" s="219"/>
      <c r="M46" s="219"/>
      <c r="N46" s="219"/>
      <c r="O46" s="219"/>
      <c r="P46" s="219"/>
      <c r="Q46" s="219"/>
      <c r="R46" s="219"/>
      <c r="S46" s="219"/>
      <c r="T46" s="219"/>
      <c r="U46" s="219"/>
      <c r="V46" s="219"/>
      <c r="W46" s="219"/>
      <c r="X46" s="219"/>
      <c r="Y46" s="219"/>
      <c r="Z46" s="219"/>
      <c r="AA46" s="219"/>
      <c r="AB46" s="219"/>
      <c r="AC46" s="219"/>
      <c r="AD46" s="219"/>
      <c r="AE46" s="219"/>
      <c r="AF46" s="219"/>
      <c r="AG46" s="219"/>
      <c r="AH46" s="219"/>
      <c r="AI46" s="219"/>
      <c r="AJ46" s="219"/>
      <c r="AK46" s="219"/>
      <c r="AL46" s="219"/>
      <c r="AM46" s="219"/>
      <c r="AN46" s="219"/>
      <c r="AO46" s="219"/>
      <c r="AP46" s="219"/>
      <c r="AQ46" s="219"/>
      <c r="AR46" s="219"/>
      <c r="AS46" s="219"/>
      <c r="AT46" s="219"/>
      <c r="AU46" s="219"/>
      <c r="AV46" s="219"/>
      <c r="AW46" s="219"/>
      <c r="AX46" s="219"/>
      <c r="AY46" s="219"/>
      <c r="AZ46" s="219"/>
      <c r="BA46" s="219"/>
      <c r="BB46" s="219"/>
      <c r="BC46" s="219"/>
      <c r="BD46" s="219"/>
      <c r="BE46" s="219"/>
      <c r="BF46" s="219"/>
      <c r="BG46" s="219"/>
      <c r="BH46" s="219"/>
      <c r="BI46" s="332"/>
      <c r="BJ46" s="332"/>
      <c r="BK46" s="332"/>
      <c r="BL46" s="332"/>
      <c r="BM46" s="332"/>
      <c r="BN46" s="332"/>
      <c r="BO46" s="332"/>
      <c r="BP46" s="332"/>
      <c r="BQ46" s="332"/>
      <c r="BR46" s="332"/>
      <c r="BS46" s="332"/>
      <c r="BT46" s="332"/>
      <c r="BU46" s="332"/>
      <c r="BV46" s="332"/>
    </row>
    <row r="47" spans="1:74" ht="11.1" customHeight="1" x14ac:dyDescent="0.2">
      <c r="A47" s="140" t="s">
        <v>719</v>
      </c>
      <c r="B47" s="209" t="s">
        <v>599</v>
      </c>
      <c r="C47" s="214">
        <v>2.0480113539999998</v>
      </c>
      <c r="D47" s="214">
        <v>2.0481524336999999</v>
      </c>
      <c r="E47" s="214">
        <v>2.0451363802999998</v>
      </c>
      <c r="F47" s="214">
        <v>2.0322444816999998</v>
      </c>
      <c r="G47" s="214">
        <v>2.0279531963999999</v>
      </c>
      <c r="H47" s="214">
        <v>2.0255438121</v>
      </c>
      <c r="I47" s="214">
        <v>2.0266506290000001</v>
      </c>
      <c r="J47" s="214">
        <v>2.0267793216999999</v>
      </c>
      <c r="K47" s="214">
        <v>2.0275641905000001</v>
      </c>
      <c r="L47" s="214">
        <v>2.0248696768999999</v>
      </c>
      <c r="M47" s="214">
        <v>2.0300685664000002</v>
      </c>
      <c r="N47" s="214">
        <v>2.0390253006000001</v>
      </c>
      <c r="O47" s="214">
        <v>2.0620268963999999</v>
      </c>
      <c r="P47" s="214">
        <v>2.0707840572</v>
      </c>
      <c r="Q47" s="214">
        <v>2.0755838</v>
      </c>
      <c r="R47" s="214">
        <v>2.074240901</v>
      </c>
      <c r="S47" s="214">
        <v>2.0727647252999999</v>
      </c>
      <c r="T47" s="214">
        <v>2.0689700491999998</v>
      </c>
      <c r="U47" s="214">
        <v>2.0627642389999998</v>
      </c>
      <c r="V47" s="214">
        <v>2.0544020375000001</v>
      </c>
      <c r="W47" s="214">
        <v>2.0437908112000001</v>
      </c>
      <c r="X47" s="214">
        <v>2.0345561032999999</v>
      </c>
      <c r="Y47" s="214">
        <v>2.0167276692999998</v>
      </c>
      <c r="Z47" s="214">
        <v>1.9939310528</v>
      </c>
      <c r="AA47" s="214">
        <v>1.9486925767000001</v>
      </c>
      <c r="AB47" s="214">
        <v>1.9290648527000001</v>
      </c>
      <c r="AC47" s="214">
        <v>1.9175742039999999</v>
      </c>
      <c r="AD47" s="214">
        <v>1.9270990232</v>
      </c>
      <c r="AE47" s="214">
        <v>1.9222237302</v>
      </c>
      <c r="AF47" s="214">
        <v>1.9158267176999999</v>
      </c>
      <c r="AG47" s="214">
        <v>1.9072708588</v>
      </c>
      <c r="AH47" s="214">
        <v>1.8983082527999999</v>
      </c>
      <c r="AI47" s="214">
        <v>1.8883017726</v>
      </c>
      <c r="AJ47" s="214">
        <v>1.8750019885</v>
      </c>
      <c r="AK47" s="214">
        <v>1.8645948322000001</v>
      </c>
      <c r="AL47" s="214">
        <v>1.8548308740999999</v>
      </c>
      <c r="AM47" s="214">
        <v>1.8413100969</v>
      </c>
      <c r="AN47" s="214">
        <v>1.8361325479999999</v>
      </c>
      <c r="AO47" s="214">
        <v>1.8348982103</v>
      </c>
      <c r="AP47" s="214">
        <v>1.8431437248</v>
      </c>
      <c r="AQ47" s="214">
        <v>1.8456433282</v>
      </c>
      <c r="AR47" s="214">
        <v>1.8479336618</v>
      </c>
      <c r="AS47" s="214">
        <v>1.8465201502999999</v>
      </c>
      <c r="AT47" s="214">
        <v>1.8510128755999999</v>
      </c>
      <c r="AU47" s="214">
        <v>1.8579172625</v>
      </c>
      <c r="AV47" s="214">
        <v>1.8668576722000001</v>
      </c>
      <c r="AW47" s="214">
        <v>1.8788671114</v>
      </c>
      <c r="AX47" s="214">
        <v>1.8935699413</v>
      </c>
      <c r="AY47" s="214">
        <v>1.9235009717</v>
      </c>
      <c r="AZ47" s="214">
        <v>1.9341894756</v>
      </c>
      <c r="BA47" s="214">
        <v>1.9381702626999999</v>
      </c>
      <c r="BB47" s="214">
        <v>1.9235603023000001</v>
      </c>
      <c r="BC47" s="214">
        <v>1.9230379290999999</v>
      </c>
      <c r="BD47" s="214">
        <v>1.9247201123</v>
      </c>
      <c r="BE47" s="214">
        <v>1.9305916262</v>
      </c>
      <c r="BF47" s="214">
        <v>1.9351943413999999</v>
      </c>
      <c r="BG47" s="214">
        <v>1.9405130323999999</v>
      </c>
      <c r="BH47" s="214">
        <v>1.9485235185000001</v>
      </c>
      <c r="BI47" s="355">
        <v>1.953792</v>
      </c>
      <c r="BJ47" s="355">
        <v>1.9582949999999999</v>
      </c>
      <c r="BK47" s="355">
        <v>1.962035</v>
      </c>
      <c r="BL47" s="355">
        <v>1.965004</v>
      </c>
      <c r="BM47" s="355">
        <v>1.967206</v>
      </c>
      <c r="BN47" s="355">
        <v>1.968065</v>
      </c>
      <c r="BO47" s="355">
        <v>1.9691620000000001</v>
      </c>
      <c r="BP47" s="355">
        <v>1.9699230000000001</v>
      </c>
      <c r="BQ47" s="355">
        <v>1.9681280000000001</v>
      </c>
      <c r="BR47" s="355">
        <v>1.9698800000000001</v>
      </c>
      <c r="BS47" s="355">
        <v>1.97296</v>
      </c>
      <c r="BT47" s="355">
        <v>1.979352</v>
      </c>
      <c r="BU47" s="355">
        <v>1.983598</v>
      </c>
      <c r="BV47" s="355">
        <v>1.9876849999999999</v>
      </c>
    </row>
    <row r="48" spans="1:74" ht="11.1" customHeight="1" x14ac:dyDescent="0.2">
      <c r="A48" s="134"/>
      <c r="B48" s="139" t="s">
        <v>878</v>
      </c>
      <c r="C48" s="244"/>
      <c r="D48" s="244"/>
      <c r="E48" s="244"/>
      <c r="F48" s="244"/>
      <c r="G48" s="244"/>
      <c r="H48" s="244"/>
      <c r="I48" s="244"/>
      <c r="J48" s="244"/>
      <c r="K48" s="244"/>
      <c r="L48" s="244"/>
      <c r="M48" s="244"/>
      <c r="N48" s="244"/>
      <c r="O48" s="244"/>
      <c r="P48" s="244"/>
      <c r="Q48" s="244"/>
      <c r="R48" s="244"/>
      <c r="S48" s="244"/>
      <c r="T48" s="244"/>
      <c r="U48" s="244"/>
      <c r="V48" s="244"/>
      <c r="W48" s="244"/>
      <c r="X48" s="244"/>
      <c r="Y48" s="244"/>
      <c r="Z48" s="244"/>
      <c r="AA48" s="244"/>
      <c r="AB48" s="244"/>
      <c r="AC48" s="244"/>
      <c r="AD48" s="244"/>
      <c r="AE48" s="244"/>
      <c r="AF48" s="244"/>
      <c r="AG48" s="244"/>
      <c r="AH48" s="244"/>
      <c r="AI48" s="244"/>
      <c r="AJ48" s="244"/>
      <c r="AK48" s="244"/>
      <c r="AL48" s="244"/>
      <c r="AM48" s="244"/>
      <c r="AN48" s="244"/>
      <c r="AO48" s="244"/>
      <c r="AP48" s="244"/>
      <c r="AQ48" s="244"/>
      <c r="AR48" s="244"/>
      <c r="AS48" s="244"/>
      <c r="AT48" s="244"/>
      <c r="AU48" s="244"/>
      <c r="AV48" s="244"/>
      <c r="AW48" s="244"/>
      <c r="AX48" s="244"/>
      <c r="AY48" s="244"/>
      <c r="AZ48" s="244"/>
      <c r="BA48" s="244"/>
      <c r="BB48" s="244"/>
      <c r="BC48" s="244"/>
      <c r="BD48" s="244"/>
      <c r="BE48" s="244"/>
      <c r="BF48" s="244"/>
      <c r="BG48" s="244"/>
      <c r="BH48" s="244"/>
      <c r="BI48" s="357"/>
      <c r="BJ48" s="357"/>
      <c r="BK48" s="357"/>
      <c r="BL48" s="357"/>
      <c r="BM48" s="357"/>
      <c r="BN48" s="357"/>
      <c r="BO48" s="357"/>
      <c r="BP48" s="357"/>
      <c r="BQ48" s="357"/>
      <c r="BR48" s="357"/>
      <c r="BS48" s="357"/>
      <c r="BT48" s="357"/>
      <c r="BU48" s="357"/>
      <c r="BV48" s="357"/>
    </row>
    <row r="49" spans="1:74" ht="11.1" customHeight="1" x14ac:dyDescent="0.2">
      <c r="A49" s="140" t="s">
        <v>721</v>
      </c>
      <c r="B49" s="209" t="s">
        <v>599</v>
      </c>
      <c r="C49" s="214">
        <v>2.8759999999999999</v>
      </c>
      <c r="D49" s="214">
        <v>3.113</v>
      </c>
      <c r="E49" s="214">
        <v>3.0379999999999998</v>
      </c>
      <c r="F49" s="214">
        <v>2.976</v>
      </c>
      <c r="G49" s="214">
        <v>2.9609999999999999</v>
      </c>
      <c r="H49" s="214">
        <v>2.9420000000000002</v>
      </c>
      <c r="I49" s="214">
        <v>2.944</v>
      </c>
      <c r="J49" s="214">
        <v>3.0129999999999999</v>
      </c>
      <c r="K49" s="214">
        <v>3.0070000000000001</v>
      </c>
      <c r="L49" s="214">
        <v>2.9079999999999999</v>
      </c>
      <c r="M49" s="214">
        <v>2.7789999999999999</v>
      </c>
      <c r="N49" s="214">
        <v>2.8079999999999998</v>
      </c>
      <c r="O49" s="214">
        <v>2.8180000000000001</v>
      </c>
      <c r="P49" s="214">
        <v>2.871</v>
      </c>
      <c r="Q49" s="214">
        <v>2.9409999999999998</v>
      </c>
      <c r="R49" s="214">
        <v>3.0110000000000001</v>
      </c>
      <c r="S49" s="214">
        <v>2.9860000000000002</v>
      </c>
      <c r="T49" s="214">
        <v>2.9830000000000001</v>
      </c>
      <c r="U49" s="214">
        <v>2.9409999999999998</v>
      </c>
      <c r="V49" s="214">
        <v>2.9169999999999998</v>
      </c>
      <c r="W49" s="214">
        <v>2.851</v>
      </c>
      <c r="X49" s="214">
        <v>2.6019999999999999</v>
      </c>
      <c r="Y49" s="214">
        <v>2.4020000000000001</v>
      </c>
      <c r="Z49" s="214">
        <v>2.0409999999999999</v>
      </c>
      <c r="AA49" s="214">
        <v>1.627</v>
      </c>
      <c r="AB49" s="214">
        <v>1.6950000000000001</v>
      </c>
      <c r="AC49" s="214">
        <v>1.819</v>
      </c>
      <c r="AD49" s="214">
        <v>1.7829999999999999</v>
      </c>
      <c r="AE49" s="214">
        <v>2.0339999999999998</v>
      </c>
      <c r="AF49" s="214">
        <v>2.048</v>
      </c>
      <c r="AG49" s="214">
        <v>2.0139999999999998</v>
      </c>
      <c r="AH49" s="214">
        <v>1.8839999999999999</v>
      </c>
      <c r="AI49" s="214">
        <v>1.6579999999999999</v>
      </c>
      <c r="AJ49" s="214">
        <v>1.613</v>
      </c>
      <c r="AK49" s="214">
        <v>1.5620000000000001</v>
      </c>
      <c r="AL49" s="214">
        <v>1.3859999999999999</v>
      </c>
      <c r="AM49" s="214">
        <v>1.254</v>
      </c>
      <c r="AN49" s="214">
        <v>1.1459999999999999</v>
      </c>
      <c r="AO49" s="214">
        <v>1.222</v>
      </c>
      <c r="AP49" s="214">
        <v>1.3240000000000001</v>
      </c>
      <c r="AQ49" s="214">
        <v>1.4630000000000001</v>
      </c>
      <c r="AR49" s="214">
        <v>1.5840000000000001</v>
      </c>
      <c r="AS49" s="214">
        <v>1.5620000000000001</v>
      </c>
      <c r="AT49" s="214">
        <v>1.4830000000000001</v>
      </c>
      <c r="AU49" s="214">
        <v>1.542</v>
      </c>
      <c r="AV49" s="214">
        <v>1.59</v>
      </c>
      <c r="AW49" s="214">
        <v>1.5209999999999999</v>
      </c>
      <c r="AX49" s="214">
        <v>1.5629999999999999</v>
      </c>
      <c r="AY49" s="214">
        <v>1.653</v>
      </c>
      <c r="AZ49" s="214">
        <v>1.665</v>
      </c>
      <c r="BA49" s="214">
        <v>1.65</v>
      </c>
      <c r="BB49" s="214">
        <v>1.7090000000000001</v>
      </c>
      <c r="BC49" s="214">
        <v>1.6559999999999999</v>
      </c>
      <c r="BD49" s="214">
        <v>1.6539999999999999</v>
      </c>
      <c r="BE49" s="214">
        <v>1.661</v>
      </c>
      <c r="BF49" s="214">
        <v>1.7434719999999999</v>
      </c>
      <c r="BG49" s="214">
        <v>1.8508830000000001</v>
      </c>
      <c r="BH49" s="214">
        <v>1.831037</v>
      </c>
      <c r="BI49" s="355">
        <v>1.8060890000000001</v>
      </c>
      <c r="BJ49" s="355">
        <v>1.7463489999999999</v>
      </c>
      <c r="BK49" s="355">
        <v>1.6980850000000001</v>
      </c>
      <c r="BL49" s="355">
        <v>1.7065090000000001</v>
      </c>
      <c r="BM49" s="355">
        <v>1.7294560000000001</v>
      </c>
      <c r="BN49" s="355">
        <v>1.751344</v>
      </c>
      <c r="BO49" s="355">
        <v>1.78034</v>
      </c>
      <c r="BP49" s="355">
        <v>1.8005260000000001</v>
      </c>
      <c r="BQ49" s="355">
        <v>1.7932090000000001</v>
      </c>
      <c r="BR49" s="355">
        <v>1.7987690000000001</v>
      </c>
      <c r="BS49" s="355">
        <v>1.7891900000000001</v>
      </c>
      <c r="BT49" s="355">
        <v>1.7777890000000001</v>
      </c>
      <c r="BU49" s="355">
        <v>1.7722249999999999</v>
      </c>
      <c r="BV49" s="355">
        <v>1.7435689999999999</v>
      </c>
    </row>
    <row r="50" spans="1:74" ht="11.1" customHeight="1" x14ac:dyDescent="0.2">
      <c r="A50" s="140"/>
      <c r="B50" s="139" t="s">
        <v>698</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68"/>
      <c r="BG50" s="68"/>
      <c r="BH50" s="68"/>
      <c r="BI50" s="329"/>
      <c r="BJ50" s="329"/>
      <c r="BK50" s="329"/>
      <c r="BL50" s="329"/>
      <c r="BM50" s="329"/>
      <c r="BN50" s="329"/>
      <c r="BO50" s="329"/>
      <c r="BP50" s="329"/>
      <c r="BQ50" s="329"/>
      <c r="BR50" s="329"/>
      <c r="BS50" s="329"/>
      <c r="BT50" s="329"/>
      <c r="BU50" s="329"/>
      <c r="BV50" s="329"/>
    </row>
    <row r="51" spans="1:74" ht="11.1" customHeight="1" x14ac:dyDescent="0.2">
      <c r="A51" s="37" t="s">
        <v>699</v>
      </c>
      <c r="B51" s="209" t="s">
        <v>1119</v>
      </c>
      <c r="C51" s="258">
        <v>106.318</v>
      </c>
      <c r="D51" s="258">
        <v>106.318</v>
      </c>
      <c r="E51" s="258">
        <v>106.318</v>
      </c>
      <c r="F51" s="258">
        <v>106.565</v>
      </c>
      <c r="G51" s="258">
        <v>106.565</v>
      </c>
      <c r="H51" s="258">
        <v>106.565</v>
      </c>
      <c r="I51" s="258">
        <v>107.11199999999999</v>
      </c>
      <c r="J51" s="258">
        <v>107.11199999999999</v>
      </c>
      <c r="K51" s="258">
        <v>107.11199999999999</v>
      </c>
      <c r="L51" s="258">
        <v>107.67400000000001</v>
      </c>
      <c r="M51" s="258">
        <v>107.67400000000001</v>
      </c>
      <c r="N51" s="258">
        <v>107.67400000000001</v>
      </c>
      <c r="O51" s="258">
        <v>108.10299999999999</v>
      </c>
      <c r="P51" s="258">
        <v>108.10299999999999</v>
      </c>
      <c r="Q51" s="258">
        <v>108.10299999999999</v>
      </c>
      <c r="R51" s="258">
        <v>108.694</v>
      </c>
      <c r="S51" s="258">
        <v>108.694</v>
      </c>
      <c r="T51" s="258">
        <v>108.694</v>
      </c>
      <c r="U51" s="258">
        <v>109.2</v>
      </c>
      <c r="V51" s="258">
        <v>109.2</v>
      </c>
      <c r="W51" s="258">
        <v>109.2</v>
      </c>
      <c r="X51" s="258">
        <v>109.35899999999999</v>
      </c>
      <c r="Y51" s="258">
        <v>109.35899999999999</v>
      </c>
      <c r="Z51" s="258">
        <v>109.35899999999999</v>
      </c>
      <c r="AA51" s="258">
        <v>109.322</v>
      </c>
      <c r="AB51" s="258">
        <v>109.322</v>
      </c>
      <c r="AC51" s="258">
        <v>109.322</v>
      </c>
      <c r="AD51" s="258">
        <v>109.92100000000001</v>
      </c>
      <c r="AE51" s="258">
        <v>109.92100000000001</v>
      </c>
      <c r="AF51" s="258">
        <v>109.92100000000001</v>
      </c>
      <c r="AG51" s="258">
        <v>110.298</v>
      </c>
      <c r="AH51" s="258">
        <v>110.298</v>
      </c>
      <c r="AI51" s="258">
        <v>110.298</v>
      </c>
      <c r="AJ51" s="258">
        <v>110.50700000000001</v>
      </c>
      <c r="AK51" s="258">
        <v>110.50700000000001</v>
      </c>
      <c r="AL51" s="258">
        <v>110.50700000000001</v>
      </c>
      <c r="AM51" s="258">
        <v>110.58799999999999</v>
      </c>
      <c r="AN51" s="258">
        <v>110.58799999999999</v>
      </c>
      <c r="AO51" s="258">
        <v>110.58799999999999</v>
      </c>
      <c r="AP51" s="258">
        <v>111.25700000000001</v>
      </c>
      <c r="AQ51" s="258">
        <v>111.25700000000001</v>
      </c>
      <c r="AR51" s="258">
        <v>111.25700000000001</v>
      </c>
      <c r="AS51" s="258">
        <v>111.64100000000001</v>
      </c>
      <c r="AT51" s="258">
        <v>111.64100000000001</v>
      </c>
      <c r="AU51" s="258">
        <v>111.64100000000001</v>
      </c>
      <c r="AV51" s="258">
        <v>112.19</v>
      </c>
      <c r="AW51" s="258">
        <v>112.19</v>
      </c>
      <c r="AX51" s="258">
        <v>112.19</v>
      </c>
      <c r="AY51" s="258">
        <v>112.752</v>
      </c>
      <c r="AZ51" s="258">
        <v>112.752</v>
      </c>
      <c r="BA51" s="258">
        <v>112.752</v>
      </c>
      <c r="BB51" s="258">
        <v>113.03700000000001</v>
      </c>
      <c r="BC51" s="258">
        <v>113.03700000000001</v>
      </c>
      <c r="BD51" s="258">
        <v>113.03700000000001</v>
      </c>
      <c r="BE51" s="258">
        <v>113.27642222</v>
      </c>
      <c r="BF51" s="258">
        <v>113.43302222</v>
      </c>
      <c r="BG51" s="258">
        <v>113.61175556000001</v>
      </c>
      <c r="BH51" s="258">
        <v>113.84768889</v>
      </c>
      <c r="BI51" s="346">
        <v>114.0444</v>
      </c>
      <c r="BJ51" s="346">
        <v>114.23690000000001</v>
      </c>
      <c r="BK51" s="346">
        <v>114.40089999999999</v>
      </c>
      <c r="BL51" s="346">
        <v>114.60339999999999</v>
      </c>
      <c r="BM51" s="346">
        <v>114.82</v>
      </c>
      <c r="BN51" s="346">
        <v>115.06480000000001</v>
      </c>
      <c r="BO51" s="346">
        <v>115.2989</v>
      </c>
      <c r="BP51" s="346">
        <v>115.53660000000001</v>
      </c>
      <c r="BQ51" s="346">
        <v>115.7946</v>
      </c>
      <c r="BR51" s="346">
        <v>116.0266</v>
      </c>
      <c r="BS51" s="346">
        <v>116.2496</v>
      </c>
      <c r="BT51" s="346">
        <v>116.4481</v>
      </c>
      <c r="BU51" s="346">
        <v>116.6645</v>
      </c>
      <c r="BV51" s="346">
        <v>116.88330000000001</v>
      </c>
    </row>
    <row r="52" spans="1:74" ht="11.1" customHeight="1" x14ac:dyDescent="0.2">
      <c r="A52" s="134"/>
      <c r="B52" s="139" t="s">
        <v>641</v>
      </c>
      <c r="C52" s="219"/>
      <c r="D52" s="219"/>
      <c r="E52" s="219"/>
      <c r="F52" s="219"/>
      <c r="G52" s="219"/>
      <c r="H52" s="219"/>
      <c r="I52" s="219"/>
      <c r="J52" s="219"/>
      <c r="K52" s="219"/>
      <c r="L52" s="219"/>
      <c r="M52" s="219"/>
      <c r="N52" s="219"/>
      <c r="O52" s="219"/>
      <c r="P52" s="219"/>
      <c r="Q52" s="219"/>
      <c r="R52" s="219"/>
      <c r="S52" s="219"/>
      <c r="T52" s="219"/>
      <c r="U52" s="219"/>
      <c r="V52" s="219"/>
      <c r="W52" s="219"/>
      <c r="X52" s="219"/>
      <c r="Y52" s="219"/>
      <c r="Z52" s="219"/>
      <c r="AA52" s="219"/>
      <c r="AB52" s="219"/>
      <c r="AC52" s="219"/>
      <c r="AD52" s="219"/>
      <c r="AE52" s="219"/>
      <c r="AF52" s="219"/>
      <c r="AG52" s="219"/>
      <c r="AH52" s="219"/>
      <c r="AI52" s="219"/>
      <c r="AJ52" s="219"/>
      <c r="AK52" s="219"/>
      <c r="AL52" s="219"/>
      <c r="AM52" s="219"/>
      <c r="AN52" s="219"/>
      <c r="AO52" s="219"/>
      <c r="AP52" s="219"/>
      <c r="AQ52" s="219"/>
      <c r="AR52" s="219"/>
      <c r="AS52" s="219"/>
      <c r="AT52" s="219"/>
      <c r="AU52" s="219"/>
      <c r="AV52" s="219"/>
      <c r="AW52" s="219"/>
      <c r="AX52" s="219"/>
      <c r="AY52" s="219"/>
      <c r="AZ52" s="219"/>
      <c r="BA52" s="219"/>
      <c r="BB52" s="219"/>
      <c r="BC52" s="219"/>
      <c r="BD52" s="219"/>
      <c r="BE52" s="219"/>
      <c r="BF52" s="219"/>
      <c r="BG52" s="219"/>
      <c r="BH52" s="219"/>
      <c r="BI52" s="332"/>
      <c r="BJ52" s="332"/>
      <c r="BK52" s="332"/>
      <c r="BL52" s="332"/>
      <c r="BM52" s="332"/>
      <c r="BN52" s="332"/>
      <c r="BO52" s="332"/>
      <c r="BP52" s="332"/>
      <c r="BQ52" s="332"/>
      <c r="BR52" s="332"/>
      <c r="BS52" s="332"/>
      <c r="BT52" s="332"/>
      <c r="BU52" s="332"/>
      <c r="BV52" s="332"/>
    </row>
    <row r="53" spans="1:74" ht="11.1" customHeight="1" x14ac:dyDescent="0.2">
      <c r="A53" s="134"/>
      <c r="B53" s="144" t="s">
        <v>726</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219"/>
      <c r="BC53" s="219"/>
      <c r="BD53" s="219"/>
      <c r="BE53" s="219"/>
      <c r="BF53" s="219"/>
      <c r="BG53" s="219"/>
      <c r="BH53" s="219"/>
      <c r="BI53" s="332"/>
      <c r="BJ53" s="332"/>
      <c r="BK53" s="332"/>
      <c r="BL53" s="332"/>
      <c r="BM53" s="332"/>
      <c r="BN53" s="332"/>
      <c r="BO53" s="332"/>
      <c r="BP53" s="332"/>
      <c r="BQ53" s="332"/>
      <c r="BR53" s="332"/>
      <c r="BS53" s="332"/>
      <c r="BT53" s="332"/>
      <c r="BU53" s="332"/>
      <c r="BV53" s="332"/>
    </row>
    <row r="54" spans="1:74" ht="11.1" customHeight="1" x14ac:dyDescent="0.2">
      <c r="A54" s="134"/>
      <c r="B54" s="139" t="s">
        <v>55</v>
      </c>
      <c r="C54" s="219"/>
      <c r="D54" s="219"/>
      <c r="E54" s="219"/>
      <c r="F54" s="219"/>
      <c r="G54" s="219"/>
      <c r="H54" s="219"/>
      <c r="I54" s="219"/>
      <c r="J54" s="219"/>
      <c r="K54" s="219"/>
      <c r="L54" s="219"/>
      <c r="M54" s="219"/>
      <c r="N54" s="219"/>
      <c r="O54" s="219"/>
      <c r="P54" s="219"/>
      <c r="Q54" s="219"/>
      <c r="R54" s="219"/>
      <c r="S54" s="219"/>
      <c r="T54" s="219"/>
      <c r="U54" s="219"/>
      <c r="V54" s="219"/>
      <c r="W54" s="219"/>
      <c r="X54" s="219"/>
      <c r="Y54" s="219"/>
      <c r="Z54" s="219"/>
      <c r="AA54" s="219"/>
      <c r="AB54" s="219"/>
      <c r="AC54" s="219"/>
      <c r="AD54" s="219"/>
      <c r="AE54" s="219"/>
      <c r="AF54" s="219"/>
      <c r="AG54" s="219"/>
      <c r="AH54" s="219"/>
      <c r="AI54" s="219"/>
      <c r="AJ54" s="219"/>
      <c r="AK54" s="219"/>
      <c r="AL54" s="219"/>
      <c r="AM54" s="219"/>
      <c r="AN54" s="219"/>
      <c r="AO54" s="219"/>
      <c r="AP54" s="219"/>
      <c r="AQ54" s="219"/>
      <c r="AR54" s="219"/>
      <c r="AS54" s="219"/>
      <c r="AT54" s="219"/>
      <c r="AU54" s="219"/>
      <c r="AV54" s="219"/>
      <c r="AW54" s="219"/>
      <c r="AX54" s="219"/>
      <c r="AY54" s="219"/>
      <c r="AZ54" s="219"/>
      <c r="BA54" s="219"/>
      <c r="BB54" s="219"/>
      <c r="BC54" s="219"/>
      <c r="BD54" s="219"/>
      <c r="BE54" s="219"/>
      <c r="BF54" s="219"/>
      <c r="BG54" s="219"/>
      <c r="BH54" s="219"/>
      <c r="BI54" s="332"/>
      <c r="BJ54" s="332"/>
      <c r="BK54" s="332"/>
      <c r="BL54" s="332"/>
      <c r="BM54" s="332"/>
      <c r="BN54" s="332"/>
      <c r="BO54" s="332"/>
      <c r="BP54" s="332"/>
      <c r="BQ54" s="332"/>
      <c r="BR54" s="332"/>
      <c r="BS54" s="332"/>
      <c r="BT54" s="332"/>
      <c r="BU54" s="332"/>
      <c r="BV54" s="332"/>
    </row>
    <row r="55" spans="1:74" ht="11.1" customHeight="1" x14ac:dyDescent="0.2">
      <c r="A55" s="146" t="s">
        <v>727</v>
      </c>
      <c r="B55" s="209" t="s">
        <v>600</v>
      </c>
      <c r="C55" s="240">
        <v>7400.6129031999999</v>
      </c>
      <c r="D55" s="240">
        <v>7707.25</v>
      </c>
      <c r="E55" s="240">
        <v>8162.1290323000003</v>
      </c>
      <c r="F55" s="240">
        <v>8402.1333333000002</v>
      </c>
      <c r="G55" s="240">
        <v>8496.9677419</v>
      </c>
      <c r="H55" s="240">
        <v>8666</v>
      </c>
      <c r="I55" s="240">
        <v>8514.3870967999992</v>
      </c>
      <c r="J55" s="240">
        <v>8647.1290322999994</v>
      </c>
      <c r="K55" s="240">
        <v>8084.5333332999999</v>
      </c>
      <c r="L55" s="240">
        <v>8346.7096774000001</v>
      </c>
      <c r="M55" s="240">
        <v>8001.8333333</v>
      </c>
      <c r="N55" s="240">
        <v>7781.8387097000004</v>
      </c>
      <c r="O55" s="240">
        <v>7303.6451612999999</v>
      </c>
      <c r="P55" s="240">
        <v>7641.0357143000001</v>
      </c>
      <c r="Q55" s="240">
        <v>8174.9677419</v>
      </c>
      <c r="R55" s="240">
        <v>8557.8666666999998</v>
      </c>
      <c r="S55" s="240">
        <v>8588.2903225999999</v>
      </c>
      <c r="T55" s="240">
        <v>8781.9666667000001</v>
      </c>
      <c r="U55" s="240">
        <v>8711.3870967999992</v>
      </c>
      <c r="V55" s="240">
        <v>8671.9677419</v>
      </c>
      <c r="W55" s="240">
        <v>8256.2666666999994</v>
      </c>
      <c r="X55" s="240">
        <v>8553.0322581</v>
      </c>
      <c r="Y55" s="240">
        <v>8048.3666666999998</v>
      </c>
      <c r="Z55" s="240">
        <v>8137.7741935000004</v>
      </c>
      <c r="AA55" s="240">
        <v>7532.1935483999996</v>
      </c>
      <c r="AB55" s="240">
        <v>7757.8571429000003</v>
      </c>
      <c r="AC55" s="240">
        <v>8323.1290322999994</v>
      </c>
      <c r="AD55" s="240">
        <v>8760.5666667000005</v>
      </c>
      <c r="AE55" s="240">
        <v>8736.7419355000002</v>
      </c>
      <c r="AF55" s="240">
        <v>9019.1333333000002</v>
      </c>
      <c r="AG55" s="240">
        <v>8979.7419355000002</v>
      </c>
      <c r="AH55" s="240">
        <v>8780.9354839000007</v>
      </c>
      <c r="AI55" s="240">
        <v>8503</v>
      </c>
      <c r="AJ55" s="240">
        <v>8660.2903225999999</v>
      </c>
      <c r="AK55" s="240">
        <v>8294.7666666999994</v>
      </c>
      <c r="AL55" s="240">
        <v>8368.5161289999996</v>
      </c>
      <c r="AM55" s="240">
        <v>7628.3870968000001</v>
      </c>
      <c r="AN55" s="240">
        <v>7897.8965516999997</v>
      </c>
      <c r="AO55" s="240">
        <v>8700.2903225999999</v>
      </c>
      <c r="AP55" s="240">
        <v>8946.1</v>
      </c>
      <c r="AQ55" s="240">
        <v>8880.2580644999998</v>
      </c>
      <c r="AR55" s="240">
        <v>9249.8666666999998</v>
      </c>
      <c r="AS55" s="240">
        <v>9076.5806451999997</v>
      </c>
      <c r="AT55" s="240">
        <v>9013.4838710000004</v>
      </c>
      <c r="AU55" s="240">
        <v>8698.3333332999991</v>
      </c>
      <c r="AV55" s="240">
        <v>8739.7096774000001</v>
      </c>
      <c r="AW55" s="240">
        <v>8596.8333332999991</v>
      </c>
      <c r="AX55" s="240">
        <v>8363.0645160999993</v>
      </c>
      <c r="AY55" s="240">
        <v>7812.4838710000004</v>
      </c>
      <c r="AZ55" s="240">
        <v>8323.75</v>
      </c>
      <c r="BA55" s="240">
        <v>8769.8387096999995</v>
      </c>
      <c r="BB55" s="240">
        <v>9056.3666666999998</v>
      </c>
      <c r="BC55" s="240">
        <v>9071.8709677000006</v>
      </c>
      <c r="BD55" s="240">
        <v>9364.8333332999991</v>
      </c>
      <c r="BE55" s="240">
        <v>9145.0967741999993</v>
      </c>
      <c r="BF55" s="240">
        <v>9139.4516129000003</v>
      </c>
      <c r="BG55" s="240">
        <v>8677.223</v>
      </c>
      <c r="BH55" s="240">
        <v>8813.66</v>
      </c>
      <c r="BI55" s="333">
        <v>8572.2999999999993</v>
      </c>
      <c r="BJ55" s="333">
        <v>8498.3860000000004</v>
      </c>
      <c r="BK55" s="333">
        <v>7855.5410000000002</v>
      </c>
      <c r="BL55" s="333">
        <v>8089.58</v>
      </c>
      <c r="BM55" s="333">
        <v>8838.3330000000005</v>
      </c>
      <c r="BN55" s="333">
        <v>9235.5409999999993</v>
      </c>
      <c r="BO55" s="333">
        <v>9171.9439999999995</v>
      </c>
      <c r="BP55" s="333">
        <v>9438.0220000000008</v>
      </c>
      <c r="BQ55" s="333">
        <v>9301.0049999999992</v>
      </c>
      <c r="BR55" s="333">
        <v>9202.8310000000001</v>
      </c>
      <c r="BS55" s="333">
        <v>8887.2960000000003</v>
      </c>
      <c r="BT55" s="333">
        <v>8966.2849999999999</v>
      </c>
      <c r="BU55" s="333">
        <v>8733.3700000000008</v>
      </c>
      <c r="BV55" s="333">
        <v>8657.9330000000009</v>
      </c>
    </row>
    <row r="56" spans="1:74" ht="11.1" customHeight="1" x14ac:dyDescent="0.2">
      <c r="A56" s="134"/>
      <c r="B56" s="139" t="s">
        <v>728</v>
      </c>
      <c r="C56" s="219"/>
      <c r="D56" s="219"/>
      <c r="E56" s="219"/>
      <c r="F56" s="219"/>
      <c r="G56" s="219"/>
      <c r="H56" s="219"/>
      <c r="I56" s="219"/>
      <c r="J56" s="219"/>
      <c r="K56" s="219"/>
      <c r="L56" s="219"/>
      <c r="M56" s="219"/>
      <c r="N56" s="219"/>
      <c r="O56" s="219"/>
      <c r="P56" s="219"/>
      <c r="Q56" s="219"/>
      <c r="R56" s="219"/>
      <c r="S56" s="219"/>
      <c r="T56" s="219"/>
      <c r="U56" s="219"/>
      <c r="V56" s="219"/>
      <c r="W56" s="219"/>
      <c r="X56" s="219"/>
      <c r="Y56" s="219"/>
      <c r="Z56" s="219"/>
      <c r="AA56" s="219"/>
      <c r="AB56" s="219"/>
      <c r="AC56" s="219"/>
      <c r="AD56" s="219"/>
      <c r="AE56" s="219"/>
      <c r="AF56" s="219"/>
      <c r="AG56" s="219"/>
      <c r="AH56" s="219"/>
      <c r="AI56" s="219"/>
      <c r="AJ56" s="219"/>
      <c r="AK56" s="219"/>
      <c r="AL56" s="219"/>
      <c r="AM56" s="219"/>
      <c r="AN56" s="219"/>
      <c r="AO56" s="219"/>
      <c r="AP56" s="219"/>
      <c r="AQ56" s="219"/>
      <c r="AR56" s="219"/>
      <c r="AS56" s="219"/>
      <c r="AT56" s="219"/>
      <c r="AU56" s="219"/>
      <c r="AV56" s="219"/>
      <c r="AW56" s="219"/>
      <c r="AX56" s="219"/>
      <c r="AY56" s="219"/>
      <c r="AZ56" s="219"/>
      <c r="BA56" s="219"/>
      <c r="BB56" s="219"/>
      <c r="BC56" s="219"/>
      <c r="BD56" s="219"/>
      <c r="BE56" s="219"/>
      <c r="BF56" s="219"/>
      <c r="BG56" s="219"/>
      <c r="BH56" s="219"/>
      <c r="BI56" s="332"/>
      <c r="BJ56" s="332"/>
      <c r="BK56" s="332"/>
      <c r="BL56" s="332"/>
      <c r="BM56" s="332"/>
      <c r="BN56" s="332"/>
      <c r="BO56" s="332"/>
      <c r="BP56" s="332"/>
      <c r="BQ56" s="332"/>
      <c r="BR56" s="332"/>
      <c r="BS56" s="332"/>
      <c r="BT56" s="332"/>
      <c r="BU56" s="332"/>
      <c r="BV56" s="332"/>
    </row>
    <row r="57" spans="1:74" ht="11.1" customHeight="1" x14ac:dyDescent="0.2">
      <c r="A57" s="140" t="s">
        <v>729</v>
      </c>
      <c r="B57" s="209" t="s">
        <v>1004</v>
      </c>
      <c r="C57" s="240">
        <v>495.99896810000001</v>
      </c>
      <c r="D57" s="240">
        <v>500.56277896</v>
      </c>
      <c r="E57" s="240">
        <v>523.57515396999997</v>
      </c>
      <c r="F57" s="240">
        <v>529.99953089999997</v>
      </c>
      <c r="G57" s="240">
        <v>525.02856094000003</v>
      </c>
      <c r="H57" s="240">
        <v>554.83561326999995</v>
      </c>
      <c r="I57" s="240">
        <v>558.79176402999997</v>
      </c>
      <c r="J57" s="240">
        <v>553.16205229000002</v>
      </c>
      <c r="K57" s="240">
        <v>513.1650879</v>
      </c>
      <c r="L57" s="240">
        <v>519.92616902999998</v>
      </c>
      <c r="M57" s="240">
        <v>505.85827467000001</v>
      </c>
      <c r="N57" s="240">
        <v>523.05084486999999</v>
      </c>
      <c r="O57" s="240">
        <v>491.50835241999999</v>
      </c>
      <c r="P57" s="240">
        <v>488.01125188999998</v>
      </c>
      <c r="Q57" s="240">
        <v>528.54349709999997</v>
      </c>
      <c r="R57" s="240">
        <v>535.84820847000003</v>
      </c>
      <c r="S57" s="240">
        <v>538.57177090000005</v>
      </c>
      <c r="T57" s="240">
        <v>570.93481069999996</v>
      </c>
      <c r="U57" s="240">
        <v>590.47584526000003</v>
      </c>
      <c r="V57" s="240">
        <v>564.28972141999998</v>
      </c>
      <c r="W57" s="240">
        <v>528.34696137000003</v>
      </c>
      <c r="X57" s="240">
        <v>534.72715713000002</v>
      </c>
      <c r="Y57" s="240">
        <v>523.43376173000001</v>
      </c>
      <c r="Z57" s="240">
        <v>546.28347857999995</v>
      </c>
      <c r="AA57" s="240">
        <v>500.91931819000001</v>
      </c>
      <c r="AB57" s="240">
        <v>506.21964974999997</v>
      </c>
      <c r="AC57" s="240">
        <v>543.49749789999998</v>
      </c>
      <c r="AD57" s="240">
        <v>557.4004205</v>
      </c>
      <c r="AE57" s="240">
        <v>568.57197077000001</v>
      </c>
      <c r="AF57" s="240">
        <v>597.01167163000002</v>
      </c>
      <c r="AG57" s="240">
        <v>600.88468390000003</v>
      </c>
      <c r="AH57" s="240">
        <v>591.59898841999996</v>
      </c>
      <c r="AI57" s="240">
        <v>559.52585967000005</v>
      </c>
      <c r="AJ57" s="240">
        <v>553.95078351999996</v>
      </c>
      <c r="AK57" s="240">
        <v>553.06652310000004</v>
      </c>
      <c r="AL57" s="240">
        <v>577.55568726000001</v>
      </c>
      <c r="AM57" s="240">
        <v>528.15772880999998</v>
      </c>
      <c r="AN57" s="240">
        <v>531.59194578999995</v>
      </c>
      <c r="AO57" s="240">
        <v>583.16779544999997</v>
      </c>
      <c r="AP57" s="240">
        <v>594.87771456999997</v>
      </c>
      <c r="AQ57" s="240">
        <v>589.37336118999997</v>
      </c>
      <c r="AR57" s="240">
        <v>626.53409282999996</v>
      </c>
      <c r="AS57" s="240">
        <v>629.47833426</v>
      </c>
      <c r="AT57" s="240">
        <v>622.76292332000003</v>
      </c>
      <c r="AU57" s="240">
        <v>574.88662512999997</v>
      </c>
      <c r="AV57" s="240">
        <v>583.12775528999998</v>
      </c>
      <c r="AW57" s="240">
        <v>577.96835642999997</v>
      </c>
      <c r="AX57" s="240">
        <v>608.62402248000001</v>
      </c>
      <c r="AY57" s="240">
        <v>550.04599119</v>
      </c>
      <c r="AZ57" s="240">
        <v>544.19526714000006</v>
      </c>
      <c r="BA57" s="240">
        <v>604.05505816000004</v>
      </c>
      <c r="BB57" s="240">
        <v>608.65171686999997</v>
      </c>
      <c r="BC57" s="240">
        <v>604.87697780999997</v>
      </c>
      <c r="BD57" s="240">
        <v>645.41799866999997</v>
      </c>
      <c r="BE57" s="240">
        <v>669.92247768000004</v>
      </c>
      <c r="BF57" s="240">
        <v>628.88879999999995</v>
      </c>
      <c r="BG57" s="240">
        <v>563.88419999999996</v>
      </c>
      <c r="BH57" s="240">
        <v>549.39139999999998</v>
      </c>
      <c r="BI57" s="333">
        <v>540.22580000000005</v>
      </c>
      <c r="BJ57" s="333">
        <v>572.69410000000005</v>
      </c>
      <c r="BK57" s="333">
        <v>531.89290000000005</v>
      </c>
      <c r="BL57" s="333">
        <v>537.5924</v>
      </c>
      <c r="BM57" s="333">
        <v>597.67819999999995</v>
      </c>
      <c r="BN57" s="333">
        <v>617.50300000000004</v>
      </c>
      <c r="BO57" s="333">
        <v>631.95619999999997</v>
      </c>
      <c r="BP57" s="333">
        <v>661.34580000000005</v>
      </c>
      <c r="BQ57" s="333">
        <v>663.47339999999997</v>
      </c>
      <c r="BR57" s="333">
        <v>627.56089999999995</v>
      </c>
      <c r="BS57" s="333">
        <v>564.16610000000003</v>
      </c>
      <c r="BT57" s="333">
        <v>549.8623</v>
      </c>
      <c r="BU57" s="333">
        <v>543.21870000000001</v>
      </c>
      <c r="BV57" s="333">
        <v>575.77539999999999</v>
      </c>
    </row>
    <row r="58" spans="1:74" ht="11.1" customHeight="1" x14ac:dyDescent="0.2">
      <c r="A58" s="134"/>
      <c r="B58" s="139" t="s">
        <v>730</v>
      </c>
      <c r="C58" s="242"/>
      <c r="D58" s="242"/>
      <c r="E58" s="242"/>
      <c r="F58" s="242"/>
      <c r="G58" s="242"/>
      <c r="H58" s="242"/>
      <c r="I58" s="242"/>
      <c r="J58" s="242"/>
      <c r="K58" s="242"/>
      <c r="L58" s="242"/>
      <c r="M58" s="242"/>
      <c r="N58" s="242"/>
      <c r="O58" s="242"/>
      <c r="P58" s="242"/>
      <c r="Q58" s="242"/>
      <c r="R58" s="242"/>
      <c r="S58" s="242"/>
      <c r="T58" s="242"/>
      <c r="U58" s="242"/>
      <c r="V58" s="242"/>
      <c r="W58" s="242"/>
      <c r="X58" s="242"/>
      <c r="Y58" s="242"/>
      <c r="Z58" s="242"/>
      <c r="AA58" s="242"/>
      <c r="AB58" s="242"/>
      <c r="AC58" s="242"/>
      <c r="AD58" s="242"/>
      <c r="AE58" s="242"/>
      <c r="AF58" s="242"/>
      <c r="AG58" s="242"/>
      <c r="AH58" s="242"/>
      <c r="AI58" s="242"/>
      <c r="AJ58" s="242"/>
      <c r="AK58" s="242"/>
      <c r="AL58" s="242"/>
      <c r="AM58" s="242"/>
      <c r="AN58" s="242"/>
      <c r="AO58" s="242"/>
      <c r="AP58" s="242"/>
      <c r="AQ58" s="242"/>
      <c r="AR58" s="242"/>
      <c r="AS58" s="242"/>
      <c r="AT58" s="242"/>
      <c r="AU58" s="242"/>
      <c r="AV58" s="242"/>
      <c r="AW58" s="242"/>
      <c r="AX58" s="242"/>
      <c r="AY58" s="242"/>
      <c r="AZ58" s="242"/>
      <c r="BA58" s="242"/>
      <c r="BB58" s="242"/>
      <c r="BC58" s="242"/>
      <c r="BD58" s="242"/>
      <c r="BE58" s="242"/>
      <c r="BF58" s="242"/>
      <c r="BG58" s="242"/>
      <c r="BH58" s="242"/>
      <c r="BI58" s="354"/>
      <c r="BJ58" s="354"/>
      <c r="BK58" s="354"/>
      <c r="BL58" s="354"/>
      <c r="BM58" s="354"/>
      <c r="BN58" s="354"/>
      <c r="BO58" s="354"/>
      <c r="BP58" s="354"/>
      <c r="BQ58" s="354"/>
      <c r="BR58" s="354"/>
      <c r="BS58" s="354"/>
      <c r="BT58" s="354"/>
      <c r="BU58" s="354"/>
      <c r="BV58" s="354"/>
    </row>
    <row r="59" spans="1:74" ht="11.1" customHeight="1" x14ac:dyDescent="0.2">
      <c r="A59" s="140" t="s">
        <v>731</v>
      </c>
      <c r="B59" s="209" t="s">
        <v>1005</v>
      </c>
      <c r="C59" s="240">
        <v>294.81257971000002</v>
      </c>
      <c r="D59" s="240">
        <v>299.11159249999997</v>
      </c>
      <c r="E59" s="240">
        <v>332.90806777</v>
      </c>
      <c r="F59" s="240">
        <v>325.92920117</v>
      </c>
      <c r="G59" s="240">
        <v>329.57046244999998</v>
      </c>
      <c r="H59" s="240">
        <v>357.24343877000001</v>
      </c>
      <c r="I59" s="240">
        <v>356.83435644999997</v>
      </c>
      <c r="J59" s="240">
        <v>351.42459881000002</v>
      </c>
      <c r="K59" s="240">
        <v>316.84061372999997</v>
      </c>
      <c r="L59" s="240">
        <v>324.53551542000002</v>
      </c>
      <c r="M59" s="240">
        <v>312.34789923</v>
      </c>
      <c r="N59" s="240">
        <v>327.92350642000002</v>
      </c>
      <c r="O59" s="240">
        <v>296.61352470999998</v>
      </c>
      <c r="P59" s="240">
        <v>295.44764104000001</v>
      </c>
      <c r="Q59" s="240">
        <v>337.61019045</v>
      </c>
      <c r="R59" s="240">
        <v>335.07340183000002</v>
      </c>
      <c r="S59" s="240">
        <v>341.74232281000002</v>
      </c>
      <c r="T59" s="240">
        <v>364.64338113000002</v>
      </c>
      <c r="U59" s="240">
        <v>371.68256065000003</v>
      </c>
      <c r="V59" s="240">
        <v>360.05303987000002</v>
      </c>
      <c r="W59" s="240">
        <v>326.69530789999999</v>
      </c>
      <c r="X59" s="240">
        <v>335.17201274000001</v>
      </c>
      <c r="Y59" s="240">
        <v>323.85619682999999</v>
      </c>
      <c r="Z59" s="240">
        <v>337.56047747999997</v>
      </c>
      <c r="AA59" s="240">
        <v>305.72955576999999</v>
      </c>
      <c r="AB59" s="240">
        <v>312.55873007000002</v>
      </c>
      <c r="AC59" s="240">
        <v>345.99424902999999</v>
      </c>
      <c r="AD59" s="240">
        <v>345.19639910000001</v>
      </c>
      <c r="AE59" s="240">
        <v>348.09641058</v>
      </c>
      <c r="AF59" s="240">
        <v>375.04102569999998</v>
      </c>
      <c r="AG59" s="240">
        <v>382.90456897000001</v>
      </c>
      <c r="AH59" s="240">
        <v>368.30962219000003</v>
      </c>
      <c r="AI59" s="240">
        <v>341.55410612999998</v>
      </c>
      <c r="AJ59" s="240">
        <v>348.81870719</v>
      </c>
      <c r="AK59" s="240">
        <v>336.62670077000001</v>
      </c>
      <c r="AL59" s="240">
        <v>347.55871947999998</v>
      </c>
      <c r="AM59" s="240">
        <v>314.43157406</v>
      </c>
      <c r="AN59" s="240">
        <v>310.64432127999999</v>
      </c>
      <c r="AO59" s="240">
        <v>353.09685035000001</v>
      </c>
      <c r="AP59" s="240">
        <v>351.59398802999999</v>
      </c>
      <c r="AQ59" s="240">
        <v>356.66105034999998</v>
      </c>
      <c r="AR59" s="240">
        <v>390.56535657000001</v>
      </c>
      <c r="AS59" s="240">
        <v>390.88783848000003</v>
      </c>
      <c r="AT59" s="240">
        <v>377.87142815999999</v>
      </c>
      <c r="AU59" s="240">
        <v>355.75970187000001</v>
      </c>
      <c r="AV59" s="240">
        <v>357.64645196999999</v>
      </c>
      <c r="AW59" s="240">
        <v>353.52267737</v>
      </c>
      <c r="AX59" s="240">
        <v>359.64361535</v>
      </c>
      <c r="AY59" s="240">
        <v>328.36488752000002</v>
      </c>
      <c r="AZ59" s="240">
        <v>327.68334743000003</v>
      </c>
      <c r="BA59" s="240">
        <v>373.01624706000001</v>
      </c>
      <c r="BB59" s="240">
        <v>374.72123073</v>
      </c>
      <c r="BC59" s="240">
        <v>380.24914065000002</v>
      </c>
      <c r="BD59" s="240">
        <v>415.12595522999999</v>
      </c>
      <c r="BE59" s="240">
        <v>416.57040654999997</v>
      </c>
      <c r="BF59" s="240">
        <v>386.69929999999999</v>
      </c>
      <c r="BG59" s="240">
        <v>349.59609999999998</v>
      </c>
      <c r="BH59" s="240">
        <v>344.40289999999999</v>
      </c>
      <c r="BI59" s="333">
        <v>334.47340000000003</v>
      </c>
      <c r="BJ59" s="333">
        <v>344.8229</v>
      </c>
      <c r="BK59" s="333">
        <v>322.67270000000002</v>
      </c>
      <c r="BL59" s="333">
        <v>327.02289999999999</v>
      </c>
      <c r="BM59" s="333">
        <v>371.78919999999999</v>
      </c>
      <c r="BN59" s="333">
        <v>381.1266</v>
      </c>
      <c r="BO59" s="333">
        <v>394.52280000000002</v>
      </c>
      <c r="BP59" s="333">
        <v>416.78</v>
      </c>
      <c r="BQ59" s="333">
        <v>417.94529999999997</v>
      </c>
      <c r="BR59" s="333">
        <v>388.57760000000002</v>
      </c>
      <c r="BS59" s="333">
        <v>351.01729999999998</v>
      </c>
      <c r="BT59" s="333">
        <v>345.49639999999999</v>
      </c>
      <c r="BU59" s="333">
        <v>335.87939999999998</v>
      </c>
      <c r="BV59" s="333">
        <v>346.49630000000002</v>
      </c>
    </row>
    <row r="60" spans="1:74" ht="11.1" customHeight="1" x14ac:dyDescent="0.2">
      <c r="A60" s="134"/>
      <c r="B60" s="139" t="s">
        <v>732</v>
      </c>
      <c r="C60" s="219"/>
      <c r="D60" s="219"/>
      <c r="E60" s="219"/>
      <c r="F60" s="219"/>
      <c r="G60" s="219"/>
      <c r="H60" s="219"/>
      <c r="I60" s="219"/>
      <c r="J60" s="219"/>
      <c r="K60" s="219"/>
      <c r="L60" s="219"/>
      <c r="M60" s="219"/>
      <c r="N60" s="219"/>
      <c r="O60" s="219"/>
      <c r="P60" s="219"/>
      <c r="Q60" s="219"/>
      <c r="R60" s="219"/>
      <c r="S60" s="219"/>
      <c r="T60" s="219"/>
      <c r="U60" s="219"/>
      <c r="V60" s="219"/>
      <c r="W60" s="219"/>
      <c r="X60" s="219"/>
      <c r="Y60" s="219"/>
      <c r="Z60" s="219"/>
      <c r="AA60" s="219"/>
      <c r="AB60" s="219"/>
      <c r="AC60" s="219"/>
      <c r="AD60" s="219"/>
      <c r="AE60" s="219"/>
      <c r="AF60" s="219"/>
      <c r="AG60" s="219"/>
      <c r="AH60" s="219"/>
      <c r="AI60" s="219"/>
      <c r="AJ60" s="219"/>
      <c r="AK60" s="219"/>
      <c r="AL60" s="219"/>
      <c r="AM60" s="219"/>
      <c r="AN60" s="219"/>
      <c r="AO60" s="219"/>
      <c r="AP60" s="219"/>
      <c r="AQ60" s="219"/>
      <c r="AR60" s="219"/>
      <c r="AS60" s="219"/>
      <c r="AT60" s="219"/>
      <c r="AU60" s="219"/>
      <c r="AV60" s="219"/>
      <c r="AW60" s="219"/>
      <c r="AX60" s="219"/>
      <c r="AY60" s="219"/>
      <c r="AZ60" s="219"/>
      <c r="BA60" s="219"/>
      <c r="BB60" s="219"/>
      <c r="BC60" s="219"/>
      <c r="BD60" s="219"/>
      <c r="BE60" s="219"/>
      <c r="BF60" s="219"/>
      <c r="BG60" s="219"/>
      <c r="BH60" s="219"/>
      <c r="BI60" s="332"/>
      <c r="BJ60" s="332"/>
      <c r="BK60" s="332"/>
      <c r="BL60" s="332"/>
      <c r="BM60" s="332"/>
      <c r="BN60" s="332"/>
      <c r="BO60" s="332"/>
      <c r="BP60" s="332"/>
      <c r="BQ60" s="332"/>
      <c r="BR60" s="332"/>
      <c r="BS60" s="332"/>
      <c r="BT60" s="332"/>
      <c r="BU60" s="332"/>
      <c r="BV60" s="332"/>
    </row>
    <row r="61" spans="1:74" ht="11.1" customHeight="1" x14ac:dyDescent="0.2">
      <c r="A61" s="140" t="s">
        <v>733</v>
      </c>
      <c r="B61" s="209" t="s">
        <v>601</v>
      </c>
      <c r="C61" s="258">
        <v>306.60300000000001</v>
      </c>
      <c r="D61" s="258">
        <v>309.28300000000002</v>
      </c>
      <c r="E61" s="258">
        <v>315.303</v>
      </c>
      <c r="F61" s="258">
        <v>318.815</v>
      </c>
      <c r="G61" s="258">
        <v>326.5</v>
      </c>
      <c r="H61" s="258">
        <v>325.32100000000003</v>
      </c>
      <c r="I61" s="258">
        <v>315.78899999999999</v>
      </c>
      <c r="J61" s="258">
        <v>303.84800000000001</v>
      </c>
      <c r="K61" s="258">
        <v>301.476</v>
      </c>
      <c r="L61" s="258">
        <v>310.012</v>
      </c>
      <c r="M61" s="258">
        <v>318.197</v>
      </c>
      <c r="N61" s="258">
        <v>301.35700000000003</v>
      </c>
      <c r="O61" s="258">
        <v>291.83600000000001</v>
      </c>
      <c r="P61" s="258">
        <v>297.67899999999997</v>
      </c>
      <c r="Q61" s="258">
        <v>302.464</v>
      </c>
      <c r="R61" s="258">
        <v>318.33100000000002</v>
      </c>
      <c r="S61" s="258">
        <v>341.947</v>
      </c>
      <c r="T61" s="258">
        <v>342.697</v>
      </c>
      <c r="U61" s="258">
        <v>315.012</v>
      </c>
      <c r="V61" s="258">
        <v>295.60899999999998</v>
      </c>
      <c r="W61" s="258">
        <v>292.39699999999999</v>
      </c>
      <c r="X61" s="258">
        <v>301.46600000000001</v>
      </c>
      <c r="Y61" s="258">
        <v>305.88499999999999</v>
      </c>
      <c r="Z61" s="258">
        <v>287.17500000000001</v>
      </c>
      <c r="AA61" s="258">
        <v>283.15199999999999</v>
      </c>
      <c r="AB61" s="258">
        <v>288.62599999999998</v>
      </c>
      <c r="AC61" s="258">
        <v>287.36200000000002</v>
      </c>
      <c r="AD61" s="258">
        <v>294.60300000000001</v>
      </c>
      <c r="AE61" s="258">
        <v>319.40100000000001</v>
      </c>
      <c r="AF61" s="258">
        <v>324.95299999999997</v>
      </c>
      <c r="AG61" s="258">
        <v>297.32400000000001</v>
      </c>
      <c r="AH61" s="258">
        <v>277.76799999999997</v>
      </c>
      <c r="AI61" s="258">
        <v>274.89699999999999</v>
      </c>
      <c r="AJ61" s="258">
        <v>285.83699999999999</v>
      </c>
      <c r="AK61" s="258">
        <v>294.14299999999997</v>
      </c>
      <c r="AL61" s="258">
        <v>278.65800000000002</v>
      </c>
      <c r="AM61" s="258">
        <v>278.334</v>
      </c>
      <c r="AN61" s="258">
        <v>283.52</v>
      </c>
      <c r="AO61" s="258">
        <v>283.584</v>
      </c>
      <c r="AP61" s="258">
        <v>295.90899999999999</v>
      </c>
      <c r="AQ61" s="258">
        <v>309.54000000000002</v>
      </c>
      <c r="AR61" s="258">
        <v>309.67899999999997</v>
      </c>
      <c r="AS61" s="258">
        <v>283.50099999999998</v>
      </c>
      <c r="AT61" s="258">
        <v>268.04000000000002</v>
      </c>
      <c r="AU61" s="258">
        <v>267.45699999999999</v>
      </c>
      <c r="AV61" s="258">
        <v>270.92200000000003</v>
      </c>
      <c r="AW61" s="258">
        <v>274.76100000000002</v>
      </c>
      <c r="AX61" s="258">
        <v>265.43599999999998</v>
      </c>
      <c r="AY61" s="258">
        <v>269.24099999999999</v>
      </c>
      <c r="AZ61" s="258">
        <v>280.517</v>
      </c>
      <c r="BA61" s="258">
        <v>283.58300000000003</v>
      </c>
      <c r="BB61" s="258">
        <v>294.03399999999999</v>
      </c>
      <c r="BC61" s="258">
        <v>300.60899999999998</v>
      </c>
      <c r="BD61" s="258">
        <v>296.38400000000001</v>
      </c>
      <c r="BE61" s="258">
        <v>273.04719999999998</v>
      </c>
      <c r="BF61" s="258">
        <v>259.03530000000001</v>
      </c>
      <c r="BG61" s="258">
        <v>262.15170000000001</v>
      </c>
      <c r="BH61" s="258">
        <v>273.8356</v>
      </c>
      <c r="BI61" s="346">
        <v>286.7457</v>
      </c>
      <c r="BJ61" s="346">
        <v>284.75790000000001</v>
      </c>
      <c r="BK61" s="346">
        <v>291.67970000000003</v>
      </c>
      <c r="BL61" s="346">
        <v>304.88139999999999</v>
      </c>
      <c r="BM61" s="346">
        <v>313.81909999999999</v>
      </c>
      <c r="BN61" s="346">
        <v>327.20359999999999</v>
      </c>
      <c r="BO61" s="346">
        <v>341.79</v>
      </c>
      <c r="BP61" s="346">
        <v>342.7355</v>
      </c>
      <c r="BQ61" s="346">
        <v>307.86770000000001</v>
      </c>
      <c r="BR61" s="346">
        <v>286.6549</v>
      </c>
      <c r="BS61" s="346">
        <v>284.32330000000002</v>
      </c>
      <c r="BT61" s="346">
        <v>293.07830000000001</v>
      </c>
      <c r="BU61" s="346">
        <v>303.23489999999998</v>
      </c>
      <c r="BV61" s="346">
        <v>298.56909999999999</v>
      </c>
    </row>
    <row r="62" spans="1:74" ht="11.1" customHeight="1" x14ac:dyDescent="0.2">
      <c r="A62" s="134"/>
      <c r="B62" s="139" t="s">
        <v>734</v>
      </c>
      <c r="C62" s="220"/>
      <c r="D62" s="220"/>
      <c r="E62" s="220"/>
      <c r="F62" s="220"/>
      <c r="G62" s="220"/>
      <c r="H62" s="220"/>
      <c r="I62" s="220"/>
      <c r="J62" s="220"/>
      <c r="K62" s="220"/>
      <c r="L62" s="220"/>
      <c r="M62" s="220"/>
      <c r="N62" s="220"/>
      <c r="O62" s="220"/>
      <c r="P62" s="220"/>
      <c r="Q62" s="220"/>
      <c r="R62" s="220"/>
      <c r="S62" s="220"/>
      <c r="T62" s="220"/>
      <c r="U62" s="220"/>
      <c r="V62" s="220"/>
      <c r="W62" s="220"/>
      <c r="X62" s="220"/>
      <c r="Y62" s="220"/>
      <c r="Z62" s="220"/>
      <c r="AA62" s="220"/>
      <c r="AB62" s="220"/>
      <c r="AC62" s="220"/>
      <c r="AD62" s="220"/>
      <c r="AE62" s="220"/>
      <c r="AF62" s="220"/>
      <c r="AG62" s="220"/>
      <c r="AH62" s="220"/>
      <c r="AI62" s="220"/>
      <c r="AJ62" s="220"/>
      <c r="AK62" s="220"/>
      <c r="AL62" s="220"/>
      <c r="AM62" s="220"/>
      <c r="AN62" s="220"/>
      <c r="AO62" s="220"/>
      <c r="AP62" s="220"/>
      <c r="AQ62" s="220"/>
      <c r="AR62" s="220"/>
      <c r="AS62" s="220"/>
      <c r="AT62" s="220"/>
      <c r="AU62" s="220"/>
      <c r="AV62" s="220"/>
      <c r="AW62" s="220"/>
      <c r="AX62" s="220"/>
      <c r="AY62" s="220"/>
      <c r="AZ62" s="220"/>
      <c r="BA62" s="220"/>
      <c r="BB62" s="220"/>
      <c r="BC62" s="220"/>
      <c r="BD62" s="220"/>
      <c r="BE62" s="220"/>
      <c r="BF62" s="220"/>
      <c r="BG62" s="220"/>
      <c r="BH62" s="220"/>
      <c r="BI62" s="334"/>
      <c r="BJ62" s="334"/>
      <c r="BK62" s="334"/>
      <c r="BL62" s="334"/>
      <c r="BM62" s="334"/>
      <c r="BN62" s="334"/>
      <c r="BO62" s="334"/>
      <c r="BP62" s="334"/>
      <c r="BQ62" s="334"/>
      <c r="BR62" s="334"/>
      <c r="BS62" s="334"/>
      <c r="BT62" s="334"/>
      <c r="BU62" s="334"/>
      <c r="BV62" s="334"/>
    </row>
    <row r="63" spans="1:74" ht="11.1" customHeight="1" x14ac:dyDescent="0.2">
      <c r="A63" s="481" t="s">
        <v>735</v>
      </c>
      <c r="B63" s="482" t="s">
        <v>602</v>
      </c>
      <c r="C63" s="271">
        <v>0.25773271888999999</v>
      </c>
      <c r="D63" s="271">
        <v>0.26142857142999998</v>
      </c>
      <c r="E63" s="271">
        <v>0.25925806452</v>
      </c>
      <c r="F63" s="271">
        <v>0.26679999999999998</v>
      </c>
      <c r="G63" s="271">
        <v>0.26748847926000002</v>
      </c>
      <c r="H63" s="271">
        <v>0.26518095238</v>
      </c>
      <c r="I63" s="271">
        <v>0.26912442396000003</v>
      </c>
      <c r="J63" s="271">
        <v>0.26664976958999997</v>
      </c>
      <c r="K63" s="271">
        <v>0.26597142857</v>
      </c>
      <c r="L63" s="271">
        <v>0.26277880184000002</v>
      </c>
      <c r="M63" s="271">
        <v>0.26235714286</v>
      </c>
      <c r="N63" s="271">
        <v>0.25593087557999999</v>
      </c>
      <c r="O63" s="271">
        <v>0.26056221198000001</v>
      </c>
      <c r="P63" s="271">
        <v>0.26313775509999998</v>
      </c>
      <c r="Q63" s="271">
        <v>0.26265437788000001</v>
      </c>
      <c r="R63" s="271">
        <v>0.25745714285999999</v>
      </c>
      <c r="S63" s="271">
        <v>0.26544700460999998</v>
      </c>
      <c r="T63" s="271">
        <v>0.26558095238000001</v>
      </c>
      <c r="U63" s="271">
        <v>0.27088479262999998</v>
      </c>
      <c r="V63" s="271">
        <v>0.27330414746999998</v>
      </c>
      <c r="W63" s="271">
        <v>0.26722857143000001</v>
      </c>
      <c r="X63" s="271">
        <v>0.25998617512</v>
      </c>
      <c r="Y63" s="271">
        <v>0.26458095238000001</v>
      </c>
      <c r="Z63" s="271">
        <v>0.26270967742000001</v>
      </c>
      <c r="AA63" s="271">
        <v>0.26173732718999998</v>
      </c>
      <c r="AB63" s="271">
        <v>0.2465</v>
      </c>
      <c r="AC63" s="271">
        <v>0.23292626727999999</v>
      </c>
      <c r="AD63" s="271">
        <v>0.23733809523999999</v>
      </c>
      <c r="AE63" s="271">
        <v>0.24313364055</v>
      </c>
      <c r="AF63" s="271">
        <v>0.24679047619</v>
      </c>
      <c r="AG63" s="271">
        <v>0.24851152073999999</v>
      </c>
      <c r="AH63" s="271">
        <v>0.24896313364</v>
      </c>
      <c r="AI63" s="271">
        <v>0.24551428571</v>
      </c>
      <c r="AJ63" s="271">
        <v>0.23961751151999999</v>
      </c>
      <c r="AK63" s="271">
        <v>0.22372380952000001</v>
      </c>
      <c r="AL63" s="271">
        <v>0.21460829493</v>
      </c>
      <c r="AM63" s="271">
        <v>0.23306912442</v>
      </c>
      <c r="AN63" s="271">
        <v>0.2419408867</v>
      </c>
      <c r="AO63" s="271">
        <v>0.23995391704999999</v>
      </c>
      <c r="AP63" s="271">
        <v>0.24051428571</v>
      </c>
      <c r="AQ63" s="271">
        <v>0.25033179723999999</v>
      </c>
      <c r="AR63" s="271">
        <v>0.25108095238</v>
      </c>
      <c r="AS63" s="271">
        <v>0.24453917050999999</v>
      </c>
      <c r="AT63" s="271">
        <v>0.23815668203000001</v>
      </c>
      <c r="AU63" s="271">
        <v>0.23178571429</v>
      </c>
      <c r="AV63" s="271">
        <v>0.22693087558</v>
      </c>
      <c r="AW63" s="271">
        <v>0.22875238095</v>
      </c>
      <c r="AX63" s="271">
        <v>0.23537788018</v>
      </c>
      <c r="AY63" s="271">
        <v>0.24443317972</v>
      </c>
      <c r="AZ63" s="271">
        <v>0.25045918366999997</v>
      </c>
      <c r="BA63" s="271">
        <v>0.249</v>
      </c>
      <c r="BB63" s="271">
        <v>0.2465952381</v>
      </c>
      <c r="BC63" s="271">
        <v>0.24871889401</v>
      </c>
      <c r="BD63" s="271">
        <v>0.24690952381</v>
      </c>
      <c r="BE63" s="271">
        <v>0.25118433179999999</v>
      </c>
      <c r="BF63" s="271">
        <v>0.2512718894</v>
      </c>
      <c r="BG63" s="271">
        <v>0.24677142857000001</v>
      </c>
      <c r="BH63" s="271">
        <v>0.24839285714000001</v>
      </c>
      <c r="BI63" s="365">
        <v>0.23060600000000001</v>
      </c>
      <c r="BJ63" s="365">
        <v>0.2272248</v>
      </c>
      <c r="BK63" s="365">
        <v>0.26720519999999998</v>
      </c>
      <c r="BL63" s="365">
        <v>0.26603179999999998</v>
      </c>
      <c r="BM63" s="365">
        <v>0.2742156</v>
      </c>
      <c r="BN63" s="365">
        <v>0.25785269999999999</v>
      </c>
      <c r="BO63" s="365">
        <v>0.26300459999999998</v>
      </c>
      <c r="BP63" s="365">
        <v>0.25604939999999998</v>
      </c>
      <c r="BQ63" s="365">
        <v>0.2474027</v>
      </c>
      <c r="BR63" s="365">
        <v>0.23638590000000001</v>
      </c>
      <c r="BS63" s="365">
        <v>0.22823769999999999</v>
      </c>
      <c r="BT63" s="365">
        <v>0.2041772</v>
      </c>
      <c r="BU63" s="365">
        <v>0.2036347</v>
      </c>
      <c r="BV63" s="365">
        <v>0.21189920000000001</v>
      </c>
    </row>
    <row r="64" spans="1:74" ht="11.1" customHeight="1" x14ac:dyDescent="0.2">
      <c r="A64" s="481"/>
      <c r="B64" s="482"/>
      <c r="C64" s="271"/>
      <c r="D64" s="271"/>
      <c r="E64" s="271"/>
      <c r="F64" s="271"/>
      <c r="G64" s="271"/>
      <c r="H64" s="271"/>
      <c r="I64" s="271"/>
      <c r="J64" s="271"/>
      <c r="K64" s="271"/>
      <c r="L64" s="271"/>
      <c r="M64" s="271"/>
      <c r="N64" s="271"/>
      <c r="O64" s="271"/>
      <c r="P64" s="271"/>
      <c r="Q64" s="271"/>
      <c r="R64" s="271"/>
      <c r="S64" s="271"/>
      <c r="T64" s="271"/>
      <c r="U64" s="271"/>
      <c r="V64" s="271"/>
      <c r="W64" s="271"/>
      <c r="X64" s="271"/>
      <c r="Y64" s="271"/>
      <c r="Z64" s="271"/>
      <c r="AA64" s="271"/>
      <c r="AB64" s="271"/>
      <c r="AC64" s="271"/>
      <c r="AD64" s="271"/>
      <c r="AE64" s="271"/>
      <c r="AF64" s="271"/>
      <c r="AG64" s="271"/>
      <c r="AH64" s="271"/>
      <c r="AI64" s="271"/>
      <c r="AJ64" s="271"/>
      <c r="AK64" s="271"/>
      <c r="AL64" s="271"/>
      <c r="AM64" s="271"/>
      <c r="AN64" s="271"/>
      <c r="AO64" s="271"/>
      <c r="AP64" s="271"/>
      <c r="AQ64" s="271"/>
      <c r="AR64" s="271"/>
      <c r="AS64" s="271"/>
      <c r="AT64" s="271"/>
      <c r="AU64" s="271"/>
      <c r="AV64" s="271"/>
      <c r="AW64" s="271"/>
      <c r="AX64" s="271"/>
      <c r="AY64" s="271"/>
      <c r="AZ64" s="271"/>
      <c r="BA64" s="271"/>
      <c r="BB64" s="271"/>
      <c r="BC64" s="271"/>
      <c r="BD64" s="271"/>
      <c r="BE64" s="271"/>
      <c r="BF64" s="271"/>
      <c r="BG64" s="271"/>
      <c r="BH64" s="271"/>
      <c r="BI64" s="365"/>
      <c r="BJ64" s="365"/>
      <c r="BK64" s="365"/>
      <c r="BL64" s="365"/>
      <c r="BM64" s="365"/>
      <c r="BN64" s="365"/>
      <c r="BO64" s="365"/>
      <c r="BP64" s="365"/>
      <c r="BQ64" s="365"/>
      <c r="BR64" s="365"/>
      <c r="BS64" s="365"/>
      <c r="BT64" s="365"/>
      <c r="BU64" s="365"/>
      <c r="BV64" s="365"/>
    </row>
    <row r="65" spans="1:74" ht="11.1" customHeight="1" x14ac:dyDescent="0.2">
      <c r="A65" s="481"/>
      <c r="B65" s="136" t="s">
        <v>883</v>
      </c>
      <c r="C65" s="271"/>
      <c r="D65" s="271"/>
      <c r="E65" s="271"/>
      <c r="F65" s="271"/>
      <c r="G65" s="271"/>
      <c r="H65" s="271"/>
      <c r="I65" s="271"/>
      <c r="J65" s="271"/>
      <c r="K65" s="271"/>
      <c r="L65" s="271"/>
      <c r="M65" s="271"/>
      <c r="N65" s="271"/>
      <c r="O65" s="271"/>
      <c r="P65" s="271"/>
      <c r="Q65" s="271"/>
      <c r="R65" s="271"/>
      <c r="S65" s="271"/>
      <c r="T65" s="271"/>
      <c r="U65" s="271"/>
      <c r="V65" s="271"/>
      <c r="W65" s="271"/>
      <c r="X65" s="271"/>
      <c r="Y65" s="271"/>
      <c r="Z65" s="271"/>
      <c r="AA65" s="271"/>
      <c r="AB65" s="271"/>
      <c r="AC65" s="271"/>
      <c r="AD65" s="271"/>
      <c r="AE65" s="271"/>
      <c r="AF65" s="271"/>
      <c r="AG65" s="271"/>
      <c r="AH65" s="271"/>
      <c r="AI65" s="271"/>
      <c r="AJ65" s="271"/>
      <c r="AK65" s="271"/>
      <c r="AL65" s="271"/>
      <c r="AM65" s="271"/>
      <c r="AN65" s="271"/>
      <c r="AO65" s="271"/>
      <c r="AP65" s="271"/>
      <c r="AQ65" s="271"/>
      <c r="AR65" s="271"/>
      <c r="AS65" s="271"/>
      <c r="AT65" s="271"/>
      <c r="AU65" s="271"/>
      <c r="AV65" s="271"/>
      <c r="AW65" s="271"/>
      <c r="AX65" s="271"/>
      <c r="AY65" s="271"/>
      <c r="AZ65" s="271"/>
      <c r="BA65" s="271"/>
      <c r="BB65" s="271"/>
      <c r="BC65" s="271"/>
      <c r="BD65" s="271"/>
      <c r="BE65" s="271"/>
      <c r="BF65" s="271"/>
      <c r="BG65" s="271"/>
      <c r="BH65" s="271"/>
      <c r="BI65" s="365"/>
      <c r="BJ65" s="365"/>
      <c r="BK65" s="365"/>
      <c r="BL65" s="365"/>
      <c r="BM65" s="365"/>
      <c r="BN65" s="365"/>
      <c r="BO65" s="365"/>
      <c r="BP65" s="365"/>
      <c r="BQ65" s="365"/>
      <c r="BR65" s="365"/>
      <c r="BS65" s="365"/>
      <c r="BT65" s="365"/>
      <c r="BU65" s="365"/>
      <c r="BV65" s="365"/>
    </row>
    <row r="66" spans="1:74" ht="11.1" customHeight="1" x14ac:dyDescent="0.2">
      <c r="A66" s="140" t="s">
        <v>975</v>
      </c>
      <c r="B66" s="209" t="s">
        <v>760</v>
      </c>
      <c r="C66" s="258">
        <v>188.01085850000001</v>
      </c>
      <c r="D66" s="258">
        <v>167.498153</v>
      </c>
      <c r="E66" s="258">
        <v>185.94307280000001</v>
      </c>
      <c r="F66" s="258">
        <v>180.32904189999999</v>
      </c>
      <c r="G66" s="258">
        <v>189.8100786</v>
      </c>
      <c r="H66" s="258">
        <v>182.34398630000001</v>
      </c>
      <c r="I66" s="258">
        <v>192.72228659999999</v>
      </c>
      <c r="J66" s="258">
        <v>191.5366291</v>
      </c>
      <c r="K66" s="258">
        <v>185.7644568</v>
      </c>
      <c r="L66" s="258">
        <v>191.6054063</v>
      </c>
      <c r="M66" s="258">
        <v>188.23137750000001</v>
      </c>
      <c r="N66" s="258">
        <v>187.2560019</v>
      </c>
      <c r="O66" s="258">
        <v>190.7057207</v>
      </c>
      <c r="P66" s="258">
        <v>170.662082</v>
      </c>
      <c r="Q66" s="258">
        <v>184.3317265</v>
      </c>
      <c r="R66" s="258">
        <v>184.57165900000001</v>
      </c>
      <c r="S66" s="258">
        <v>188.35340199999999</v>
      </c>
      <c r="T66" s="258">
        <v>183.57346290000001</v>
      </c>
      <c r="U66" s="258">
        <v>193.39013030000001</v>
      </c>
      <c r="V66" s="258">
        <v>192.4855427</v>
      </c>
      <c r="W66" s="258">
        <v>185.96920990000001</v>
      </c>
      <c r="X66" s="258">
        <v>197.2949897</v>
      </c>
      <c r="Y66" s="258">
        <v>187.08109920000001</v>
      </c>
      <c r="Z66" s="258">
        <v>193.3787786</v>
      </c>
      <c r="AA66" s="258">
        <v>191.93884629999999</v>
      </c>
      <c r="AB66" s="258">
        <v>176.88824790000001</v>
      </c>
      <c r="AC66" s="258">
        <v>195.17712180000001</v>
      </c>
      <c r="AD66" s="258">
        <v>187.23438809999999</v>
      </c>
      <c r="AE66" s="258">
        <v>193.785112</v>
      </c>
      <c r="AF66" s="258">
        <v>191.89747159999999</v>
      </c>
      <c r="AG66" s="258">
        <v>200.97107349999999</v>
      </c>
      <c r="AH66" s="258">
        <v>198.4457046</v>
      </c>
      <c r="AI66" s="258">
        <v>187.16850590000001</v>
      </c>
      <c r="AJ66" s="258">
        <v>193.28404710000001</v>
      </c>
      <c r="AK66" s="258">
        <v>183.6296782</v>
      </c>
      <c r="AL66" s="258">
        <v>194.58143860000001</v>
      </c>
      <c r="AM66" s="258">
        <v>189.412375</v>
      </c>
      <c r="AN66" s="258">
        <v>185.95670999999999</v>
      </c>
      <c r="AO66" s="258">
        <v>198.0490087</v>
      </c>
      <c r="AP66" s="258">
        <v>188.23323740000001</v>
      </c>
      <c r="AQ66" s="258">
        <v>192.16741579999999</v>
      </c>
      <c r="AR66" s="258">
        <v>191.49743960000001</v>
      </c>
      <c r="AS66" s="258">
        <v>196.31796929999999</v>
      </c>
      <c r="AT66" s="258">
        <v>203.48401390000001</v>
      </c>
      <c r="AU66" s="258">
        <v>190.33338090000001</v>
      </c>
      <c r="AV66" s="258">
        <v>195.6753209</v>
      </c>
      <c r="AW66" s="258">
        <v>191.4582585</v>
      </c>
      <c r="AX66" s="258">
        <v>200.8930714</v>
      </c>
      <c r="AY66" s="258">
        <v>192.03754979999999</v>
      </c>
      <c r="AZ66" s="258">
        <v>171.86910280000001</v>
      </c>
      <c r="BA66" s="258">
        <v>200.3482334</v>
      </c>
      <c r="BB66" s="258">
        <v>189.23702399999999</v>
      </c>
      <c r="BC66" s="258">
        <v>200.69939239999999</v>
      </c>
      <c r="BD66" s="258">
        <v>196.9007872</v>
      </c>
      <c r="BE66" s="258">
        <v>199.3562805</v>
      </c>
      <c r="BF66" s="258">
        <v>203.16239999999999</v>
      </c>
      <c r="BG66" s="258">
        <v>191.149</v>
      </c>
      <c r="BH66" s="258">
        <v>195.85830000000001</v>
      </c>
      <c r="BI66" s="346">
        <v>191.29689999999999</v>
      </c>
      <c r="BJ66" s="346">
        <v>199.041</v>
      </c>
      <c r="BK66" s="346">
        <v>195.1876</v>
      </c>
      <c r="BL66" s="346">
        <v>177.01859999999999</v>
      </c>
      <c r="BM66" s="346">
        <v>198.8075</v>
      </c>
      <c r="BN66" s="346">
        <v>190.9179</v>
      </c>
      <c r="BO66" s="346">
        <v>199.3048</v>
      </c>
      <c r="BP66" s="346">
        <v>195.8064</v>
      </c>
      <c r="BQ66" s="346">
        <v>203.72200000000001</v>
      </c>
      <c r="BR66" s="346">
        <v>205.65870000000001</v>
      </c>
      <c r="BS66" s="346">
        <v>192.9933</v>
      </c>
      <c r="BT66" s="346">
        <v>199.9554</v>
      </c>
      <c r="BU66" s="346">
        <v>193.54130000000001</v>
      </c>
      <c r="BV66" s="346">
        <v>201.90190000000001</v>
      </c>
    </row>
    <row r="67" spans="1:74" ht="11.1" customHeight="1" x14ac:dyDescent="0.2">
      <c r="A67" s="140" t="s">
        <v>976</v>
      </c>
      <c r="B67" s="209" t="s">
        <v>761</v>
      </c>
      <c r="C67" s="258">
        <v>154.63824109999999</v>
      </c>
      <c r="D67" s="258">
        <v>137.82760970000001</v>
      </c>
      <c r="E67" s="258">
        <v>135.2023686</v>
      </c>
      <c r="F67" s="258">
        <v>105.1874794</v>
      </c>
      <c r="G67" s="258">
        <v>93.476709279999994</v>
      </c>
      <c r="H67" s="258">
        <v>93.055049920000002</v>
      </c>
      <c r="I67" s="258">
        <v>102.9998118</v>
      </c>
      <c r="J67" s="258">
        <v>103.00790979999999</v>
      </c>
      <c r="K67" s="258">
        <v>94.321826360000003</v>
      </c>
      <c r="L67" s="258">
        <v>99.64419461</v>
      </c>
      <c r="M67" s="258">
        <v>124.0716484</v>
      </c>
      <c r="N67" s="258">
        <v>156.83105710000001</v>
      </c>
      <c r="O67" s="258">
        <v>173.0275461</v>
      </c>
      <c r="P67" s="258">
        <v>147.86551919999999</v>
      </c>
      <c r="Q67" s="258">
        <v>137.73060659999999</v>
      </c>
      <c r="R67" s="258">
        <v>105.22763689999999</v>
      </c>
      <c r="S67" s="258">
        <v>96.984886990000007</v>
      </c>
      <c r="T67" s="258">
        <v>93.490096719999997</v>
      </c>
      <c r="U67" s="258">
        <v>100.84475</v>
      </c>
      <c r="V67" s="258">
        <v>103.67748899999999</v>
      </c>
      <c r="W67" s="258">
        <v>96.970440929999995</v>
      </c>
      <c r="X67" s="258">
        <v>102.5794832</v>
      </c>
      <c r="Y67" s="258">
        <v>126.8082959</v>
      </c>
      <c r="Z67" s="258">
        <v>144.32951990000001</v>
      </c>
      <c r="AA67" s="258">
        <v>168.98162540000001</v>
      </c>
      <c r="AB67" s="258">
        <v>158.73196440000001</v>
      </c>
      <c r="AC67" s="258">
        <v>140.3256796</v>
      </c>
      <c r="AD67" s="258">
        <v>108.3772677</v>
      </c>
      <c r="AE67" s="258">
        <v>100.1389413</v>
      </c>
      <c r="AF67" s="258">
        <v>102.54488670000001</v>
      </c>
      <c r="AG67" s="258">
        <v>111.7202968</v>
      </c>
      <c r="AH67" s="258">
        <v>110.872844</v>
      </c>
      <c r="AI67" s="258">
        <v>102.6091285</v>
      </c>
      <c r="AJ67" s="258">
        <v>107.2323933</v>
      </c>
      <c r="AK67" s="258">
        <v>121.583979</v>
      </c>
      <c r="AL67" s="258">
        <v>140.13727689999999</v>
      </c>
      <c r="AM67" s="258">
        <v>167.54994640000001</v>
      </c>
      <c r="AN67" s="258">
        <v>143.52008369999999</v>
      </c>
      <c r="AO67" s="258">
        <v>127.3193802</v>
      </c>
      <c r="AP67" s="258">
        <v>112.7397019</v>
      </c>
      <c r="AQ67" s="258">
        <v>106.2593533</v>
      </c>
      <c r="AR67" s="258">
        <v>108.20532799999999</v>
      </c>
      <c r="AS67" s="258">
        <v>118.4247527</v>
      </c>
      <c r="AT67" s="258">
        <v>119.6406569</v>
      </c>
      <c r="AU67" s="258">
        <v>105.1895006</v>
      </c>
      <c r="AV67" s="258">
        <v>103.75684649999999</v>
      </c>
      <c r="AW67" s="258">
        <v>116.7762817</v>
      </c>
      <c r="AX67" s="258">
        <v>155.18310170000001</v>
      </c>
      <c r="AY67" s="258">
        <v>156.49976509999999</v>
      </c>
      <c r="AZ67" s="258">
        <v>125.39753810000001</v>
      </c>
      <c r="BA67" s="258">
        <v>135.8673891</v>
      </c>
      <c r="BB67" s="258">
        <v>103.1084024</v>
      </c>
      <c r="BC67" s="258">
        <v>101.6846535</v>
      </c>
      <c r="BD67" s="258">
        <v>101.8571539</v>
      </c>
      <c r="BE67" s="258">
        <v>113.8951574</v>
      </c>
      <c r="BF67" s="258">
        <v>111.56780000000001</v>
      </c>
      <c r="BG67" s="258">
        <v>102.1978</v>
      </c>
      <c r="BH67" s="258">
        <v>105.0112</v>
      </c>
      <c r="BI67" s="346">
        <v>124.7761</v>
      </c>
      <c r="BJ67" s="346">
        <v>157.0325</v>
      </c>
      <c r="BK67" s="346">
        <v>169.69300000000001</v>
      </c>
      <c r="BL67" s="346">
        <v>145.2542</v>
      </c>
      <c r="BM67" s="346">
        <v>140.80799999999999</v>
      </c>
      <c r="BN67" s="346">
        <v>112.0305</v>
      </c>
      <c r="BO67" s="346">
        <v>108.1563</v>
      </c>
      <c r="BP67" s="346">
        <v>106.47110000000001</v>
      </c>
      <c r="BQ67" s="346">
        <v>115.72580000000001</v>
      </c>
      <c r="BR67" s="346">
        <v>115.514</v>
      </c>
      <c r="BS67" s="346">
        <v>104.8976</v>
      </c>
      <c r="BT67" s="346">
        <v>110.90900000000001</v>
      </c>
      <c r="BU67" s="346">
        <v>125.81789999999999</v>
      </c>
      <c r="BV67" s="346">
        <v>158.60400000000001</v>
      </c>
    </row>
    <row r="68" spans="1:74" ht="11.1" customHeight="1" x14ac:dyDescent="0.2">
      <c r="A68" s="140" t="s">
        <v>281</v>
      </c>
      <c r="B68" s="209" t="s">
        <v>991</v>
      </c>
      <c r="C68" s="258">
        <v>149.81148239999999</v>
      </c>
      <c r="D68" s="258">
        <v>134.96536259999999</v>
      </c>
      <c r="E68" s="258">
        <v>140.97803160000001</v>
      </c>
      <c r="F68" s="258">
        <v>122.83883419999999</v>
      </c>
      <c r="G68" s="258">
        <v>130.2702395</v>
      </c>
      <c r="H68" s="258">
        <v>148.6591679</v>
      </c>
      <c r="I68" s="258">
        <v>163.65142990000001</v>
      </c>
      <c r="J68" s="258">
        <v>161.64583709999999</v>
      </c>
      <c r="K68" s="258">
        <v>144.8052912</v>
      </c>
      <c r="L68" s="258">
        <v>133.6956461</v>
      </c>
      <c r="M68" s="258">
        <v>132.73553820000001</v>
      </c>
      <c r="N68" s="258">
        <v>153.6843307</v>
      </c>
      <c r="O68" s="258">
        <v>166.00744230000001</v>
      </c>
      <c r="P68" s="258">
        <v>152.09851560000001</v>
      </c>
      <c r="Q68" s="258">
        <v>145.1418649</v>
      </c>
      <c r="R68" s="258">
        <v>118.30132330000001</v>
      </c>
      <c r="S68" s="258">
        <v>129.28896320000001</v>
      </c>
      <c r="T68" s="258">
        <v>148.4183931</v>
      </c>
      <c r="U68" s="258">
        <v>161.8769174</v>
      </c>
      <c r="V68" s="258">
        <v>160.9319208</v>
      </c>
      <c r="W68" s="258">
        <v>138.66573969999999</v>
      </c>
      <c r="X68" s="258">
        <v>124.41131900000001</v>
      </c>
      <c r="Y68" s="258">
        <v>131.1680618</v>
      </c>
      <c r="Z68" s="258">
        <v>137.14343310000001</v>
      </c>
      <c r="AA68" s="258">
        <v>142.54494009999999</v>
      </c>
      <c r="AB68" s="258">
        <v>134.02378640000001</v>
      </c>
      <c r="AC68" s="258">
        <v>118.11340180000001</v>
      </c>
      <c r="AD68" s="258">
        <v>98.877433190000005</v>
      </c>
      <c r="AE68" s="258">
        <v>114.8525951</v>
      </c>
      <c r="AF68" s="258">
        <v>136.69139580000001</v>
      </c>
      <c r="AG68" s="258">
        <v>150.8565456</v>
      </c>
      <c r="AH68" s="258">
        <v>145.4778086</v>
      </c>
      <c r="AI68" s="258">
        <v>128.63342270000001</v>
      </c>
      <c r="AJ68" s="258">
        <v>108.45569140000001</v>
      </c>
      <c r="AK68" s="258">
        <v>99.575659400000006</v>
      </c>
      <c r="AL68" s="258">
        <v>102.1403957</v>
      </c>
      <c r="AM68" s="258">
        <v>123.35363049999999</v>
      </c>
      <c r="AN68" s="258">
        <v>102.4585233</v>
      </c>
      <c r="AO68" s="258">
        <v>83.017794980000005</v>
      </c>
      <c r="AP68" s="258">
        <v>80.581558529999995</v>
      </c>
      <c r="AQ68" s="258">
        <v>91.717166329999998</v>
      </c>
      <c r="AR68" s="258">
        <v>125.3691527</v>
      </c>
      <c r="AS68" s="258">
        <v>145.26520579999999</v>
      </c>
      <c r="AT68" s="258">
        <v>144.31329719999999</v>
      </c>
      <c r="AU68" s="258">
        <v>123.4037165</v>
      </c>
      <c r="AV68" s="258">
        <v>109.1676633</v>
      </c>
      <c r="AW68" s="258">
        <v>97.102995410000005</v>
      </c>
      <c r="AX68" s="258">
        <v>128.43410850000001</v>
      </c>
      <c r="AY68" s="258">
        <v>125.63638829999999</v>
      </c>
      <c r="AZ68" s="258">
        <v>97.480060640000005</v>
      </c>
      <c r="BA68" s="258">
        <v>99.086174869999994</v>
      </c>
      <c r="BB68" s="258">
        <v>90.617958790000003</v>
      </c>
      <c r="BC68" s="258">
        <v>102.8415542</v>
      </c>
      <c r="BD68" s="258">
        <v>117.3092985</v>
      </c>
      <c r="BE68" s="258">
        <v>137.3556341</v>
      </c>
      <c r="BF68" s="258">
        <v>129.94919999999999</v>
      </c>
      <c r="BG68" s="258">
        <v>113.4875</v>
      </c>
      <c r="BH68" s="258">
        <v>105.7728</v>
      </c>
      <c r="BI68" s="346">
        <v>106.4</v>
      </c>
      <c r="BJ68" s="346">
        <v>125.47709999999999</v>
      </c>
      <c r="BK68" s="346">
        <v>127.1521</v>
      </c>
      <c r="BL68" s="346">
        <v>111.48560000000001</v>
      </c>
      <c r="BM68" s="346">
        <v>102.8807</v>
      </c>
      <c r="BN68" s="346">
        <v>90.336389999999994</v>
      </c>
      <c r="BO68" s="346">
        <v>98.470219999999998</v>
      </c>
      <c r="BP68" s="346">
        <v>113.68210000000001</v>
      </c>
      <c r="BQ68" s="346">
        <v>134.7747</v>
      </c>
      <c r="BR68" s="346">
        <v>134.99109999999999</v>
      </c>
      <c r="BS68" s="346">
        <v>112.63</v>
      </c>
      <c r="BT68" s="346">
        <v>105.7345</v>
      </c>
      <c r="BU68" s="346">
        <v>102.19289999999999</v>
      </c>
      <c r="BV68" s="346">
        <v>125.9282</v>
      </c>
    </row>
    <row r="69" spans="1:74" ht="11.1" customHeight="1" x14ac:dyDescent="0.2">
      <c r="A69" s="629" t="s">
        <v>1219</v>
      </c>
      <c r="B69" s="649" t="s">
        <v>1218</v>
      </c>
      <c r="C69" s="326">
        <v>493.43555450000002</v>
      </c>
      <c r="D69" s="326">
        <v>441.17174569999997</v>
      </c>
      <c r="E69" s="326">
        <v>463.09844550000003</v>
      </c>
      <c r="F69" s="326">
        <v>409.29887719999999</v>
      </c>
      <c r="G69" s="326">
        <v>414.53199979999999</v>
      </c>
      <c r="H69" s="326">
        <v>425.0017259</v>
      </c>
      <c r="I69" s="326">
        <v>460.34850080000001</v>
      </c>
      <c r="J69" s="326">
        <v>457.16534860000002</v>
      </c>
      <c r="K69" s="326">
        <v>425.83509609999999</v>
      </c>
      <c r="L69" s="326">
        <v>425.9202196</v>
      </c>
      <c r="M69" s="326">
        <v>445.98208590000002</v>
      </c>
      <c r="N69" s="326">
        <v>498.74636220000002</v>
      </c>
      <c r="O69" s="326">
        <v>530.72159999999997</v>
      </c>
      <c r="P69" s="326">
        <v>471.5120829</v>
      </c>
      <c r="Q69" s="326">
        <v>468.185089</v>
      </c>
      <c r="R69" s="326">
        <v>409.0498685</v>
      </c>
      <c r="S69" s="326">
        <v>415.60814310000001</v>
      </c>
      <c r="T69" s="326">
        <v>426.43120210000001</v>
      </c>
      <c r="U69" s="326">
        <v>457.09268859999997</v>
      </c>
      <c r="V69" s="326">
        <v>458.07584350000002</v>
      </c>
      <c r="W69" s="326">
        <v>422.55463989999998</v>
      </c>
      <c r="X69" s="326">
        <v>425.26668280000001</v>
      </c>
      <c r="Y69" s="326">
        <v>446.00670630000002</v>
      </c>
      <c r="Z69" s="326">
        <v>475.83262259999998</v>
      </c>
      <c r="AA69" s="326">
        <v>504.44112999999999</v>
      </c>
      <c r="AB69" s="326">
        <v>470.5252926</v>
      </c>
      <c r="AC69" s="326">
        <v>454.59192150000001</v>
      </c>
      <c r="AD69" s="326">
        <v>395.43333250000001</v>
      </c>
      <c r="AE69" s="326">
        <v>409.7523668</v>
      </c>
      <c r="AF69" s="326">
        <v>432.07799770000003</v>
      </c>
      <c r="AG69" s="326">
        <v>464.5236342</v>
      </c>
      <c r="AH69" s="326">
        <v>455.77207550000003</v>
      </c>
      <c r="AI69" s="326">
        <v>419.35530060000002</v>
      </c>
      <c r="AJ69" s="326">
        <v>409.94785000000002</v>
      </c>
      <c r="AK69" s="326">
        <v>405.73356009999998</v>
      </c>
      <c r="AL69" s="326">
        <v>437.83482939999999</v>
      </c>
      <c r="AM69" s="326">
        <v>481.28900429999999</v>
      </c>
      <c r="AN69" s="326">
        <v>432.84559180000002</v>
      </c>
      <c r="AO69" s="326">
        <v>409.3592362</v>
      </c>
      <c r="AP69" s="326">
        <v>382.49616140000001</v>
      </c>
      <c r="AQ69" s="326">
        <v>391.1169878</v>
      </c>
      <c r="AR69" s="326">
        <v>426.01358390000001</v>
      </c>
      <c r="AS69" s="326">
        <v>460.98098019999998</v>
      </c>
      <c r="AT69" s="326">
        <v>468.41102039999998</v>
      </c>
      <c r="AU69" s="326">
        <v>419.86826159999998</v>
      </c>
      <c r="AV69" s="326">
        <v>409.57288299999999</v>
      </c>
      <c r="AW69" s="326">
        <v>406.27919919999999</v>
      </c>
      <c r="AX69" s="326">
        <v>485.48333389999999</v>
      </c>
      <c r="AY69" s="326">
        <v>475.14942150000002</v>
      </c>
      <c r="AZ69" s="326">
        <v>395.6279955</v>
      </c>
      <c r="BA69" s="326">
        <v>436.27751569999998</v>
      </c>
      <c r="BB69" s="326">
        <v>383.90762869999998</v>
      </c>
      <c r="BC69" s="326">
        <v>406.20131850000001</v>
      </c>
      <c r="BD69" s="326">
        <v>417.01148310000002</v>
      </c>
      <c r="BE69" s="326">
        <v>451.58279019999998</v>
      </c>
      <c r="BF69" s="326">
        <v>445.65249999999997</v>
      </c>
      <c r="BG69" s="326">
        <v>407.77589999999998</v>
      </c>
      <c r="BH69" s="326">
        <v>407.61540000000002</v>
      </c>
      <c r="BI69" s="363">
        <v>423.41469999999998</v>
      </c>
      <c r="BJ69" s="363">
        <v>482.52370000000002</v>
      </c>
      <c r="BK69" s="363">
        <v>493.00830000000002</v>
      </c>
      <c r="BL69" s="363">
        <v>434.6397</v>
      </c>
      <c r="BM69" s="363">
        <v>443.47190000000001</v>
      </c>
      <c r="BN69" s="363">
        <v>394.22910000000002</v>
      </c>
      <c r="BO69" s="363">
        <v>406.90699999999998</v>
      </c>
      <c r="BP69" s="363">
        <v>416.90379999999999</v>
      </c>
      <c r="BQ69" s="363">
        <v>455.19810000000001</v>
      </c>
      <c r="BR69" s="363">
        <v>457.13690000000003</v>
      </c>
      <c r="BS69" s="363">
        <v>411.46260000000001</v>
      </c>
      <c r="BT69" s="363">
        <v>417.572</v>
      </c>
      <c r="BU69" s="363">
        <v>422.49380000000002</v>
      </c>
      <c r="BV69" s="363">
        <v>487.40719999999999</v>
      </c>
    </row>
    <row r="70" spans="1:74" ht="11.1" customHeight="1" x14ac:dyDescent="0.2">
      <c r="A70" s="481"/>
      <c r="B70" s="482"/>
      <c r="C70" s="271"/>
      <c r="D70" s="271"/>
      <c r="E70" s="271"/>
      <c r="F70" s="271"/>
      <c r="G70" s="271"/>
      <c r="H70" s="271"/>
      <c r="I70" s="271"/>
      <c r="J70" s="271"/>
      <c r="K70" s="271"/>
      <c r="L70" s="271"/>
      <c r="M70" s="271"/>
      <c r="N70" s="271"/>
      <c r="O70" s="271"/>
      <c r="P70" s="271"/>
      <c r="Q70" s="271"/>
      <c r="R70" s="271"/>
      <c r="S70" s="271"/>
      <c r="T70" s="271"/>
      <c r="U70" s="271"/>
      <c r="V70" s="271"/>
      <c r="W70" s="271"/>
      <c r="X70" s="271"/>
      <c r="Y70" s="271"/>
      <c r="Z70" s="271"/>
      <c r="AA70" s="271"/>
      <c r="AB70" s="271"/>
      <c r="AC70" s="271"/>
      <c r="AD70" s="271"/>
      <c r="AE70" s="271"/>
      <c r="AF70" s="271"/>
      <c r="AG70" s="271"/>
      <c r="AH70" s="271"/>
      <c r="AI70" s="271"/>
      <c r="AJ70" s="271"/>
      <c r="AK70" s="271"/>
      <c r="AL70" s="271"/>
      <c r="AM70" s="271"/>
      <c r="AN70" s="271"/>
      <c r="AO70" s="271"/>
      <c r="AP70" s="271"/>
      <c r="AQ70" s="271"/>
      <c r="AR70" s="271"/>
      <c r="AS70" s="271"/>
      <c r="AT70" s="271"/>
      <c r="AU70" s="271"/>
      <c r="AV70" s="271"/>
      <c r="AW70" s="271"/>
      <c r="AX70" s="271"/>
      <c r="AY70" s="365"/>
      <c r="AZ70" s="365"/>
      <c r="BA70" s="365"/>
      <c r="BB70" s="365"/>
      <c r="BC70" s="365"/>
      <c r="BD70" s="271"/>
      <c r="BE70" s="271"/>
      <c r="BF70" s="271"/>
      <c r="BG70" s="365"/>
      <c r="BH70" s="365"/>
      <c r="BI70" s="365"/>
      <c r="BJ70" s="365"/>
      <c r="BK70" s="365"/>
      <c r="BL70" s="365"/>
      <c r="BM70" s="365"/>
      <c r="BN70" s="365"/>
      <c r="BO70" s="365"/>
      <c r="BP70" s="365"/>
      <c r="BQ70" s="365"/>
      <c r="BR70" s="365"/>
      <c r="BS70" s="365"/>
      <c r="BT70" s="365"/>
      <c r="BU70" s="365"/>
      <c r="BV70" s="365"/>
    </row>
    <row r="71" spans="1:74" ht="12" customHeight="1" x14ac:dyDescent="0.2">
      <c r="A71" s="134"/>
      <c r="B71" s="800" t="s">
        <v>1018</v>
      </c>
      <c r="C71" s="801"/>
      <c r="D71" s="801"/>
      <c r="E71" s="801"/>
      <c r="F71" s="801"/>
      <c r="G71" s="801"/>
      <c r="H71" s="801"/>
      <c r="I71" s="801"/>
      <c r="J71" s="801"/>
      <c r="K71" s="801"/>
      <c r="L71" s="801"/>
      <c r="M71" s="801"/>
      <c r="N71" s="801"/>
      <c r="O71" s="801"/>
      <c r="P71" s="801"/>
      <c r="Q71" s="801"/>
    </row>
    <row r="72" spans="1:74" ht="12" customHeight="1" x14ac:dyDescent="0.2">
      <c r="A72" s="134"/>
      <c r="B72" s="627" t="s">
        <v>1031</v>
      </c>
      <c r="C72" s="626"/>
      <c r="D72" s="626"/>
      <c r="E72" s="626"/>
      <c r="F72" s="626"/>
      <c r="G72" s="626"/>
      <c r="H72" s="626"/>
      <c r="I72" s="626"/>
      <c r="J72" s="626"/>
      <c r="K72" s="626"/>
      <c r="L72" s="626"/>
      <c r="M72" s="626"/>
      <c r="N72" s="626"/>
      <c r="O72" s="626"/>
      <c r="P72" s="626"/>
      <c r="Q72" s="626"/>
    </row>
    <row r="73" spans="1:74" s="468" customFormat="1" ht="12" customHeight="1" x14ac:dyDescent="0.2">
      <c r="A73" s="467"/>
      <c r="B73" s="870" t="s">
        <v>1109</v>
      </c>
      <c r="C73" s="819"/>
      <c r="D73" s="819"/>
      <c r="E73" s="819"/>
      <c r="F73" s="819"/>
      <c r="G73" s="819"/>
      <c r="H73" s="819"/>
      <c r="I73" s="819"/>
      <c r="J73" s="819"/>
      <c r="K73" s="819"/>
      <c r="L73" s="819"/>
      <c r="M73" s="819"/>
      <c r="N73" s="819"/>
      <c r="O73" s="819"/>
      <c r="P73" s="819"/>
      <c r="Q73" s="819"/>
      <c r="AY73" s="513"/>
      <c r="AZ73" s="513"/>
      <c r="BA73" s="513"/>
      <c r="BB73" s="513"/>
      <c r="BC73" s="513"/>
      <c r="BD73" s="719"/>
      <c r="BE73" s="719"/>
      <c r="BF73" s="719"/>
      <c r="BG73" s="513"/>
      <c r="BH73" s="513"/>
      <c r="BI73" s="513"/>
      <c r="BJ73" s="513"/>
    </row>
    <row r="74" spans="1:74" s="468" customFormat="1" ht="12" customHeight="1" x14ac:dyDescent="0.2">
      <c r="A74" s="467"/>
      <c r="B74" s="871" t="s">
        <v>1</v>
      </c>
      <c r="C74" s="819"/>
      <c r="D74" s="819"/>
      <c r="E74" s="819"/>
      <c r="F74" s="819"/>
      <c r="G74" s="819"/>
      <c r="H74" s="819"/>
      <c r="I74" s="819"/>
      <c r="J74" s="819"/>
      <c r="K74" s="819"/>
      <c r="L74" s="819"/>
      <c r="M74" s="819"/>
      <c r="N74" s="819"/>
      <c r="O74" s="819"/>
      <c r="P74" s="819"/>
      <c r="Q74" s="819"/>
      <c r="AY74" s="513"/>
      <c r="AZ74" s="513"/>
      <c r="BA74" s="513"/>
      <c r="BB74" s="513"/>
      <c r="BC74" s="513"/>
      <c r="BD74" s="719"/>
      <c r="BE74" s="719"/>
      <c r="BF74" s="719"/>
      <c r="BG74" s="513"/>
      <c r="BH74" s="513"/>
      <c r="BI74" s="513"/>
      <c r="BJ74" s="513"/>
    </row>
    <row r="75" spans="1:74" s="468" customFormat="1" ht="12" customHeight="1" x14ac:dyDescent="0.2">
      <c r="A75" s="467"/>
      <c r="B75" s="870" t="s">
        <v>1220</v>
      </c>
      <c r="C75" s="819"/>
      <c r="D75" s="819"/>
      <c r="E75" s="819"/>
      <c r="F75" s="819"/>
      <c r="G75" s="819"/>
      <c r="H75" s="819"/>
      <c r="I75" s="819"/>
      <c r="J75" s="819"/>
      <c r="K75" s="819"/>
      <c r="L75" s="819"/>
      <c r="M75" s="819"/>
      <c r="N75" s="819"/>
      <c r="O75" s="819"/>
      <c r="P75" s="819"/>
      <c r="Q75" s="819"/>
      <c r="AY75" s="513"/>
      <c r="AZ75" s="513"/>
      <c r="BA75" s="513"/>
      <c r="BB75" s="513"/>
      <c r="BC75" s="513"/>
      <c r="BD75" s="719"/>
      <c r="BE75" s="719"/>
      <c r="BF75" s="719"/>
      <c r="BG75" s="513"/>
      <c r="BH75" s="513"/>
      <c r="BI75" s="513"/>
      <c r="BJ75" s="513"/>
    </row>
    <row r="76" spans="1:74" s="468" customFormat="1" ht="12" customHeight="1" x14ac:dyDescent="0.2">
      <c r="A76" s="467"/>
      <c r="B76" s="822" t="s">
        <v>1043</v>
      </c>
      <c r="C76" s="823"/>
      <c r="D76" s="823"/>
      <c r="E76" s="823"/>
      <c r="F76" s="823"/>
      <c r="G76" s="823"/>
      <c r="H76" s="823"/>
      <c r="I76" s="823"/>
      <c r="J76" s="823"/>
      <c r="K76" s="823"/>
      <c r="L76" s="823"/>
      <c r="M76" s="823"/>
      <c r="N76" s="823"/>
      <c r="O76" s="823"/>
      <c r="P76" s="823"/>
      <c r="Q76" s="819"/>
      <c r="AY76" s="513"/>
      <c r="AZ76" s="513"/>
      <c r="BA76" s="513"/>
      <c r="BB76" s="513"/>
      <c r="BC76" s="513"/>
      <c r="BD76" s="719"/>
      <c r="BE76" s="719"/>
      <c r="BF76" s="719"/>
      <c r="BG76" s="513"/>
      <c r="BH76" s="513"/>
      <c r="BI76" s="513"/>
      <c r="BJ76" s="513"/>
    </row>
    <row r="77" spans="1:74" s="468" customFormat="1" ht="12" customHeight="1" x14ac:dyDescent="0.2">
      <c r="A77" s="467"/>
      <c r="B77" s="822" t="s">
        <v>2</v>
      </c>
      <c r="C77" s="823"/>
      <c r="D77" s="823"/>
      <c r="E77" s="823"/>
      <c r="F77" s="823"/>
      <c r="G77" s="823"/>
      <c r="H77" s="823"/>
      <c r="I77" s="823"/>
      <c r="J77" s="823"/>
      <c r="K77" s="823"/>
      <c r="L77" s="823"/>
      <c r="M77" s="823"/>
      <c r="N77" s="823"/>
      <c r="O77" s="823"/>
      <c r="P77" s="823"/>
      <c r="Q77" s="819"/>
      <c r="AY77" s="513"/>
      <c r="AZ77" s="513"/>
      <c r="BA77" s="513"/>
      <c r="BB77" s="513"/>
      <c r="BC77" s="513"/>
      <c r="BD77" s="719"/>
      <c r="BE77" s="719"/>
      <c r="BF77" s="719"/>
      <c r="BG77" s="513"/>
      <c r="BH77" s="513"/>
      <c r="BI77" s="513"/>
      <c r="BJ77" s="513"/>
    </row>
    <row r="78" spans="1:74" s="468" customFormat="1" ht="12" customHeight="1" x14ac:dyDescent="0.2">
      <c r="A78" s="467"/>
      <c r="B78" s="817" t="s">
        <v>3</v>
      </c>
      <c r="C78" s="818"/>
      <c r="D78" s="818"/>
      <c r="E78" s="818"/>
      <c r="F78" s="818"/>
      <c r="G78" s="818"/>
      <c r="H78" s="818"/>
      <c r="I78" s="818"/>
      <c r="J78" s="818"/>
      <c r="K78" s="818"/>
      <c r="L78" s="818"/>
      <c r="M78" s="818"/>
      <c r="N78" s="818"/>
      <c r="O78" s="818"/>
      <c r="P78" s="818"/>
      <c r="Q78" s="819"/>
      <c r="AY78" s="513"/>
      <c r="AZ78" s="513"/>
      <c r="BA78" s="513"/>
      <c r="BB78" s="513"/>
      <c r="BC78" s="513"/>
      <c r="BD78" s="719"/>
      <c r="BE78" s="719"/>
      <c r="BF78" s="719"/>
      <c r="BG78" s="513"/>
      <c r="BH78" s="513"/>
      <c r="BI78" s="513"/>
      <c r="BJ78" s="513"/>
    </row>
    <row r="79" spans="1:74" s="468" customFormat="1" ht="12" customHeight="1" x14ac:dyDescent="0.2">
      <c r="A79" s="467"/>
      <c r="B79" s="817" t="s">
        <v>1047</v>
      </c>
      <c r="C79" s="818"/>
      <c r="D79" s="818"/>
      <c r="E79" s="818"/>
      <c r="F79" s="818"/>
      <c r="G79" s="818"/>
      <c r="H79" s="818"/>
      <c r="I79" s="818"/>
      <c r="J79" s="818"/>
      <c r="K79" s="818"/>
      <c r="L79" s="818"/>
      <c r="M79" s="818"/>
      <c r="N79" s="818"/>
      <c r="O79" s="818"/>
      <c r="P79" s="818"/>
      <c r="Q79" s="819"/>
      <c r="AY79" s="513"/>
      <c r="AZ79" s="513"/>
      <c r="BA79" s="513"/>
      <c r="BB79" s="513"/>
      <c r="BC79" s="513"/>
      <c r="BD79" s="719"/>
      <c r="BE79" s="719"/>
      <c r="BF79" s="719"/>
      <c r="BG79" s="513"/>
      <c r="BH79" s="513"/>
      <c r="BI79" s="513"/>
      <c r="BJ79" s="513"/>
    </row>
    <row r="80" spans="1:74" s="468" customFormat="1" ht="12" customHeight="1" x14ac:dyDescent="0.2">
      <c r="A80" s="467"/>
      <c r="B80" s="820" t="s">
        <v>1155</v>
      </c>
      <c r="C80" s="819"/>
      <c r="D80" s="819"/>
      <c r="E80" s="819"/>
      <c r="F80" s="819"/>
      <c r="G80" s="819"/>
      <c r="H80" s="819"/>
      <c r="I80" s="819"/>
      <c r="J80" s="819"/>
      <c r="K80" s="819"/>
      <c r="L80" s="819"/>
      <c r="M80" s="819"/>
      <c r="N80" s="819"/>
      <c r="O80" s="819"/>
      <c r="P80" s="819"/>
      <c r="Q80" s="819"/>
      <c r="AY80" s="513"/>
      <c r="AZ80" s="513"/>
      <c r="BA80" s="513"/>
      <c r="BB80" s="513"/>
      <c r="BC80" s="513"/>
      <c r="BD80" s="719"/>
      <c r="BE80" s="719"/>
      <c r="BF80" s="719"/>
      <c r="BG80" s="513"/>
      <c r="BH80" s="513"/>
      <c r="BI80" s="513"/>
      <c r="BJ80" s="513"/>
    </row>
    <row r="81" spans="63:74" x14ac:dyDescent="0.2">
      <c r="BK81" s="359"/>
      <c r="BL81" s="359"/>
      <c r="BM81" s="359"/>
      <c r="BN81" s="359"/>
      <c r="BO81" s="359"/>
      <c r="BP81" s="359"/>
      <c r="BQ81" s="359"/>
      <c r="BR81" s="359"/>
      <c r="BS81" s="359"/>
      <c r="BT81" s="359"/>
      <c r="BU81" s="359"/>
      <c r="BV81" s="359"/>
    </row>
    <row r="82" spans="63:74" x14ac:dyDescent="0.2">
      <c r="BK82" s="359"/>
      <c r="BL82" s="359"/>
      <c r="BM82" s="359"/>
      <c r="BN82" s="359"/>
      <c r="BO82" s="359"/>
      <c r="BP82" s="359"/>
      <c r="BQ82" s="359"/>
      <c r="BR82" s="359"/>
      <c r="BS82" s="359"/>
      <c r="BT82" s="359"/>
      <c r="BU82" s="359"/>
      <c r="BV82" s="359"/>
    </row>
    <row r="83" spans="63:74" x14ac:dyDescent="0.2">
      <c r="BK83" s="359"/>
      <c r="BL83" s="359"/>
      <c r="BM83" s="359"/>
      <c r="BN83" s="359"/>
      <c r="BO83" s="359"/>
      <c r="BP83" s="359"/>
      <c r="BQ83" s="359"/>
      <c r="BR83" s="359"/>
      <c r="BS83" s="359"/>
      <c r="BT83" s="359"/>
      <c r="BU83" s="359"/>
      <c r="BV83" s="359"/>
    </row>
    <row r="84" spans="63:74" x14ac:dyDescent="0.2">
      <c r="BK84" s="359"/>
      <c r="BL84" s="359"/>
      <c r="BM84" s="359"/>
      <c r="BN84" s="359"/>
      <c r="BO84" s="359"/>
      <c r="BP84" s="359"/>
      <c r="BQ84" s="359"/>
      <c r="BR84" s="359"/>
      <c r="BS84" s="359"/>
      <c r="BT84" s="359"/>
      <c r="BU84" s="359"/>
      <c r="BV84" s="359"/>
    </row>
    <row r="85" spans="63:74" x14ac:dyDescent="0.2">
      <c r="BK85" s="359"/>
      <c r="BL85" s="359"/>
      <c r="BM85" s="359"/>
      <c r="BN85" s="359"/>
      <c r="BO85" s="359"/>
      <c r="BP85" s="359"/>
      <c r="BQ85" s="359"/>
      <c r="BR85" s="359"/>
      <c r="BS85" s="359"/>
      <c r="BT85" s="359"/>
      <c r="BU85" s="359"/>
      <c r="BV85" s="359"/>
    </row>
    <row r="86" spans="63:74" x14ac:dyDescent="0.2">
      <c r="BK86" s="359"/>
      <c r="BL86" s="359"/>
      <c r="BM86" s="359"/>
      <c r="BN86" s="359"/>
      <c r="BO86" s="359"/>
      <c r="BP86" s="359"/>
      <c r="BQ86" s="359"/>
      <c r="BR86" s="359"/>
      <c r="BS86" s="359"/>
      <c r="BT86" s="359"/>
      <c r="BU86" s="359"/>
      <c r="BV86" s="359"/>
    </row>
    <row r="87" spans="63:74" x14ac:dyDescent="0.2">
      <c r="BK87" s="359"/>
      <c r="BL87" s="359"/>
      <c r="BM87" s="359"/>
      <c r="BN87" s="359"/>
      <c r="BO87" s="359"/>
      <c r="BP87" s="359"/>
      <c r="BQ87" s="359"/>
      <c r="BR87" s="359"/>
      <c r="BS87" s="359"/>
      <c r="BT87" s="359"/>
      <c r="BU87" s="359"/>
      <c r="BV87" s="359"/>
    </row>
    <row r="88" spans="63:74" x14ac:dyDescent="0.2">
      <c r="BK88" s="359"/>
      <c r="BL88" s="359"/>
      <c r="BM88" s="359"/>
      <c r="BN88" s="359"/>
      <c r="BO88" s="359"/>
      <c r="BP88" s="359"/>
      <c r="BQ88" s="359"/>
      <c r="BR88" s="359"/>
      <c r="BS88" s="359"/>
      <c r="BT88" s="359"/>
      <c r="BU88" s="359"/>
      <c r="BV88" s="359"/>
    </row>
    <row r="89" spans="63:74" x14ac:dyDescent="0.2">
      <c r="BK89" s="359"/>
      <c r="BL89" s="359"/>
      <c r="BM89" s="359"/>
      <c r="BN89" s="359"/>
      <c r="BO89" s="359"/>
      <c r="BP89" s="359"/>
      <c r="BQ89" s="359"/>
      <c r="BR89" s="359"/>
      <c r="BS89" s="359"/>
      <c r="BT89" s="359"/>
      <c r="BU89" s="359"/>
      <c r="BV89" s="359"/>
    </row>
    <row r="90" spans="63:74" x14ac:dyDescent="0.2">
      <c r="BK90" s="359"/>
      <c r="BL90" s="359"/>
      <c r="BM90" s="359"/>
      <c r="BN90" s="359"/>
      <c r="BO90" s="359"/>
      <c r="BP90" s="359"/>
      <c r="BQ90" s="359"/>
      <c r="BR90" s="359"/>
      <c r="BS90" s="359"/>
      <c r="BT90" s="359"/>
      <c r="BU90" s="359"/>
      <c r="BV90" s="359"/>
    </row>
    <row r="91" spans="63:74" x14ac:dyDescent="0.2">
      <c r="BK91" s="359"/>
      <c r="BL91" s="359"/>
      <c r="BM91" s="359"/>
      <c r="BN91" s="359"/>
      <c r="BO91" s="359"/>
      <c r="BP91" s="359"/>
      <c r="BQ91" s="359"/>
      <c r="BR91" s="359"/>
      <c r="BS91" s="359"/>
      <c r="BT91" s="359"/>
      <c r="BU91" s="359"/>
      <c r="BV91" s="359"/>
    </row>
    <row r="92" spans="63:74" x14ac:dyDescent="0.2">
      <c r="BK92" s="359"/>
      <c r="BL92" s="359"/>
      <c r="BM92" s="359"/>
      <c r="BN92" s="359"/>
      <c r="BO92" s="359"/>
      <c r="BP92" s="359"/>
      <c r="BQ92" s="359"/>
      <c r="BR92" s="359"/>
      <c r="BS92" s="359"/>
      <c r="BT92" s="359"/>
      <c r="BU92" s="359"/>
      <c r="BV92" s="359"/>
    </row>
    <row r="93" spans="63:74" x14ac:dyDescent="0.2">
      <c r="BK93" s="359"/>
      <c r="BL93" s="359"/>
      <c r="BM93" s="359"/>
      <c r="BN93" s="359"/>
      <c r="BO93" s="359"/>
      <c r="BP93" s="359"/>
      <c r="BQ93" s="359"/>
      <c r="BR93" s="359"/>
      <c r="BS93" s="359"/>
      <c r="BT93" s="359"/>
      <c r="BU93" s="359"/>
      <c r="BV93" s="359"/>
    </row>
    <row r="94" spans="63:74" x14ac:dyDescent="0.2">
      <c r="BK94" s="359"/>
      <c r="BL94" s="359"/>
      <c r="BM94" s="359"/>
      <c r="BN94" s="359"/>
      <c r="BO94" s="359"/>
      <c r="BP94" s="359"/>
      <c r="BQ94" s="359"/>
      <c r="BR94" s="359"/>
      <c r="BS94" s="359"/>
      <c r="BT94" s="359"/>
      <c r="BU94" s="359"/>
      <c r="BV94" s="359"/>
    </row>
    <row r="95" spans="63:74" x14ac:dyDescent="0.2">
      <c r="BK95" s="359"/>
      <c r="BL95" s="359"/>
      <c r="BM95" s="359"/>
      <c r="BN95" s="359"/>
      <c r="BO95" s="359"/>
      <c r="BP95" s="359"/>
      <c r="BQ95" s="359"/>
      <c r="BR95" s="359"/>
      <c r="BS95" s="359"/>
      <c r="BT95" s="359"/>
      <c r="BU95" s="359"/>
      <c r="BV95" s="359"/>
    </row>
    <row r="96" spans="63:74" x14ac:dyDescent="0.2">
      <c r="BK96" s="359"/>
      <c r="BL96" s="359"/>
      <c r="BM96" s="359"/>
      <c r="BN96" s="359"/>
      <c r="BO96" s="359"/>
      <c r="BP96" s="359"/>
      <c r="BQ96" s="359"/>
      <c r="BR96" s="359"/>
      <c r="BS96" s="359"/>
      <c r="BT96" s="359"/>
      <c r="BU96" s="359"/>
      <c r="BV96" s="359"/>
    </row>
    <row r="97" spans="63:74" x14ac:dyDescent="0.2">
      <c r="BK97" s="359"/>
      <c r="BL97" s="359"/>
      <c r="BM97" s="359"/>
      <c r="BN97" s="359"/>
      <c r="BO97" s="359"/>
      <c r="BP97" s="359"/>
      <c r="BQ97" s="359"/>
      <c r="BR97" s="359"/>
      <c r="BS97" s="359"/>
      <c r="BT97" s="359"/>
      <c r="BU97" s="359"/>
      <c r="BV97" s="359"/>
    </row>
    <row r="98" spans="63:74" x14ac:dyDescent="0.2">
      <c r="BK98" s="359"/>
      <c r="BL98" s="359"/>
      <c r="BM98" s="359"/>
      <c r="BN98" s="359"/>
      <c r="BO98" s="359"/>
      <c r="BP98" s="359"/>
      <c r="BQ98" s="359"/>
      <c r="BR98" s="359"/>
      <c r="BS98" s="359"/>
      <c r="BT98" s="359"/>
      <c r="BU98" s="359"/>
      <c r="BV98" s="359"/>
    </row>
    <row r="99" spans="63:74" x14ac:dyDescent="0.2">
      <c r="BK99" s="359"/>
      <c r="BL99" s="359"/>
      <c r="BM99" s="359"/>
      <c r="BN99" s="359"/>
      <c r="BO99" s="359"/>
      <c r="BP99" s="359"/>
      <c r="BQ99" s="359"/>
      <c r="BR99" s="359"/>
      <c r="BS99" s="359"/>
      <c r="BT99" s="359"/>
      <c r="BU99" s="359"/>
      <c r="BV99" s="359"/>
    </row>
    <row r="100" spans="63:74" x14ac:dyDescent="0.2">
      <c r="BK100" s="359"/>
      <c r="BL100" s="359"/>
      <c r="BM100" s="359"/>
      <c r="BN100" s="359"/>
      <c r="BO100" s="359"/>
      <c r="BP100" s="359"/>
      <c r="BQ100" s="359"/>
      <c r="BR100" s="359"/>
      <c r="BS100" s="359"/>
      <c r="BT100" s="359"/>
      <c r="BU100" s="359"/>
      <c r="BV100" s="359"/>
    </row>
    <row r="101" spans="63:74" x14ac:dyDescent="0.2">
      <c r="BK101" s="359"/>
      <c r="BL101" s="359"/>
      <c r="BM101" s="359"/>
      <c r="BN101" s="359"/>
      <c r="BO101" s="359"/>
      <c r="BP101" s="359"/>
      <c r="BQ101" s="359"/>
      <c r="BR101" s="359"/>
      <c r="BS101" s="359"/>
      <c r="BT101" s="359"/>
      <c r="BU101" s="359"/>
      <c r="BV101" s="359"/>
    </row>
    <row r="102" spans="63:74" x14ac:dyDescent="0.2">
      <c r="BK102" s="359"/>
      <c r="BL102" s="359"/>
      <c r="BM102" s="359"/>
      <c r="BN102" s="359"/>
      <c r="BO102" s="359"/>
      <c r="BP102" s="359"/>
      <c r="BQ102" s="359"/>
      <c r="BR102" s="359"/>
      <c r="BS102" s="359"/>
      <c r="BT102" s="359"/>
      <c r="BU102" s="359"/>
      <c r="BV102" s="359"/>
    </row>
    <row r="103" spans="63:74" x14ac:dyDescent="0.2">
      <c r="BK103" s="359"/>
      <c r="BL103" s="359"/>
      <c r="BM103" s="359"/>
      <c r="BN103" s="359"/>
      <c r="BO103" s="359"/>
      <c r="BP103" s="359"/>
      <c r="BQ103" s="359"/>
      <c r="BR103" s="359"/>
      <c r="BS103" s="359"/>
      <c r="BT103" s="359"/>
      <c r="BU103" s="359"/>
      <c r="BV103" s="359"/>
    </row>
    <row r="104" spans="63:74" x14ac:dyDescent="0.2">
      <c r="BK104" s="359"/>
      <c r="BL104" s="359"/>
      <c r="BM104" s="359"/>
      <c r="BN104" s="359"/>
      <c r="BO104" s="359"/>
      <c r="BP104" s="359"/>
      <c r="BQ104" s="359"/>
      <c r="BR104" s="359"/>
      <c r="BS104" s="359"/>
      <c r="BT104" s="359"/>
      <c r="BU104" s="359"/>
      <c r="BV104" s="359"/>
    </row>
    <row r="105" spans="63:74" x14ac:dyDescent="0.2">
      <c r="BK105" s="359"/>
      <c r="BL105" s="359"/>
      <c r="BM105" s="359"/>
      <c r="BN105" s="359"/>
      <c r="BO105" s="359"/>
      <c r="BP105" s="359"/>
      <c r="BQ105" s="359"/>
      <c r="BR105" s="359"/>
      <c r="BS105" s="359"/>
      <c r="BT105" s="359"/>
      <c r="BU105" s="359"/>
      <c r="BV105" s="359"/>
    </row>
    <row r="106" spans="63:74" x14ac:dyDescent="0.2">
      <c r="BK106" s="359"/>
      <c r="BL106" s="359"/>
      <c r="BM106" s="359"/>
      <c r="BN106" s="359"/>
      <c r="BO106" s="359"/>
      <c r="BP106" s="359"/>
      <c r="BQ106" s="359"/>
      <c r="BR106" s="359"/>
      <c r="BS106" s="359"/>
      <c r="BT106" s="359"/>
      <c r="BU106" s="359"/>
      <c r="BV106" s="359"/>
    </row>
    <row r="107" spans="63:74" x14ac:dyDescent="0.2">
      <c r="BK107" s="359"/>
      <c r="BL107" s="359"/>
      <c r="BM107" s="359"/>
      <c r="BN107" s="359"/>
      <c r="BO107" s="359"/>
      <c r="BP107" s="359"/>
      <c r="BQ107" s="359"/>
      <c r="BR107" s="359"/>
      <c r="BS107" s="359"/>
      <c r="BT107" s="359"/>
      <c r="BU107" s="359"/>
      <c r="BV107" s="359"/>
    </row>
    <row r="108" spans="63:74" x14ac:dyDescent="0.2">
      <c r="BK108" s="359"/>
      <c r="BL108" s="359"/>
      <c r="BM108" s="359"/>
      <c r="BN108" s="359"/>
      <c r="BO108" s="359"/>
      <c r="BP108" s="359"/>
      <c r="BQ108" s="359"/>
      <c r="BR108" s="359"/>
      <c r="BS108" s="359"/>
      <c r="BT108" s="359"/>
      <c r="BU108" s="359"/>
      <c r="BV108" s="359"/>
    </row>
    <row r="109" spans="63:74" x14ac:dyDescent="0.2">
      <c r="BK109" s="359"/>
      <c r="BL109" s="359"/>
      <c r="BM109" s="359"/>
      <c r="BN109" s="359"/>
      <c r="BO109" s="359"/>
      <c r="BP109" s="359"/>
      <c r="BQ109" s="359"/>
      <c r="BR109" s="359"/>
      <c r="BS109" s="359"/>
      <c r="BT109" s="359"/>
      <c r="BU109" s="359"/>
      <c r="BV109" s="359"/>
    </row>
    <row r="110" spans="63:74" x14ac:dyDescent="0.2">
      <c r="BK110" s="359"/>
      <c r="BL110" s="359"/>
      <c r="BM110" s="359"/>
      <c r="BN110" s="359"/>
      <c r="BO110" s="359"/>
      <c r="BP110" s="359"/>
      <c r="BQ110" s="359"/>
      <c r="BR110" s="359"/>
      <c r="BS110" s="359"/>
      <c r="BT110" s="359"/>
      <c r="BU110" s="359"/>
      <c r="BV110" s="359"/>
    </row>
    <row r="111" spans="63:74" x14ac:dyDescent="0.2">
      <c r="BK111" s="359"/>
      <c r="BL111" s="359"/>
      <c r="BM111" s="359"/>
      <c r="BN111" s="359"/>
      <c r="BO111" s="359"/>
      <c r="BP111" s="359"/>
      <c r="BQ111" s="359"/>
      <c r="BR111" s="359"/>
      <c r="BS111" s="359"/>
      <c r="BT111" s="359"/>
      <c r="BU111" s="359"/>
      <c r="BV111" s="359"/>
    </row>
    <row r="112" spans="63:74" x14ac:dyDescent="0.2">
      <c r="BK112" s="359"/>
      <c r="BL112" s="359"/>
      <c r="BM112" s="359"/>
      <c r="BN112" s="359"/>
      <c r="BO112" s="359"/>
      <c r="BP112" s="359"/>
      <c r="BQ112" s="359"/>
      <c r="BR112" s="359"/>
      <c r="BS112" s="359"/>
      <c r="BT112" s="359"/>
      <c r="BU112" s="359"/>
      <c r="BV112" s="359"/>
    </row>
    <row r="113" spans="63:74" x14ac:dyDescent="0.2">
      <c r="BK113" s="359"/>
      <c r="BL113" s="359"/>
      <c r="BM113" s="359"/>
      <c r="BN113" s="359"/>
      <c r="BO113" s="359"/>
      <c r="BP113" s="359"/>
      <c r="BQ113" s="359"/>
      <c r="BR113" s="359"/>
      <c r="BS113" s="359"/>
      <c r="BT113" s="359"/>
      <c r="BU113" s="359"/>
      <c r="BV113" s="359"/>
    </row>
    <row r="114" spans="63:74" x14ac:dyDescent="0.2">
      <c r="BK114" s="359"/>
      <c r="BL114" s="359"/>
      <c r="BM114" s="359"/>
      <c r="BN114" s="359"/>
      <c r="BO114" s="359"/>
      <c r="BP114" s="359"/>
      <c r="BQ114" s="359"/>
      <c r="BR114" s="359"/>
      <c r="BS114" s="359"/>
      <c r="BT114" s="359"/>
      <c r="BU114" s="359"/>
      <c r="BV114" s="359"/>
    </row>
    <row r="115" spans="63:74" x14ac:dyDescent="0.2">
      <c r="BK115" s="359"/>
      <c r="BL115" s="359"/>
      <c r="BM115" s="359"/>
      <c r="BN115" s="359"/>
      <c r="BO115" s="359"/>
      <c r="BP115" s="359"/>
      <c r="BQ115" s="359"/>
      <c r="BR115" s="359"/>
      <c r="BS115" s="359"/>
      <c r="BT115" s="359"/>
      <c r="BU115" s="359"/>
      <c r="BV115" s="359"/>
    </row>
    <row r="116" spans="63:74" x14ac:dyDescent="0.2">
      <c r="BK116" s="359"/>
      <c r="BL116" s="359"/>
      <c r="BM116" s="359"/>
      <c r="BN116" s="359"/>
      <c r="BO116" s="359"/>
      <c r="BP116" s="359"/>
      <c r="BQ116" s="359"/>
      <c r="BR116" s="359"/>
      <c r="BS116" s="359"/>
      <c r="BT116" s="359"/>
      <c r="BU116" s="359"/>
      <c r="BV116" s="359"/>
    </row>
    <row r="117" spans="63:74" x14ac:dyDescent="0.2">
      <c r="BK117" s="359"/>
      <c r="BL117" s="359"/>
      <c r="BM117" s="359"/>
      <c r="BN117" s="359"/>
      <c r="BO117" s="359"/>
      <c r="BP117" s="359"/>
      <c r="BQ117" s="359"/>
      <c r="BR117" s="359"/>
      <c r="BS117" s="359"/>
      <c r="BT117" s="359"/>
      <c r="BU117" s="359"/>
      <c r="BV117" s="359"/>
    </row>
    <row r="118" spans="63:74" x14ac:dyDescent="0.2">
      <c r="BK118" s="359"/>
      <c r="BL118" s="359"/>
      <c r="BM118" s="359"/>
      <c r="BN118" s="359"/>
      <c r="BO118" s="359"/>
      <c r="BP118" s="359"/>
      <c r="BQ118" s="359"/>
      <c r="BR118" s="359"/>
      <c r="BS118" s="359"/>
      <c r="BT118" s="359"/>
      <c r="BU118" s="359"/>
      <c r="BV118" s="359"/>
    </row>
    <row r="119" spans="63:74" x14ac:dyDescent="0.2">
      <c r="BK119" s="359"/>
      <c r="BL119" s="359"/>
      <c r="BM119" s="359"/>
      <c r="BN119" s="359"/>
      <c r="BO119" s="359"/>
      <c r="BP119" s="359"/>
      <c r="BQ119" s="359"/>
      <c r="BR119" s="359"/>
      <c r="BS119" s="359"/>
      <c r="BT119" s="359"/>
      <c r="BU119" s="359"/>
      <c r="BV119" s="359"/>
    </row>
    <row r="120" spans="63:74" x14ac:dyDescent="0.2">
      <c r="BK120" s="359"/>
      <c r="BL120" s="359"/>
      <c r="BM120" s="359"/>
      <c r="BN120" s="359"/>
      <c r="BO120" s="359"/>
      <c r="BP120" s="359"/>
      <c r="BQ120" s="359"/>
      <c r="BR120" s="359"/>
      <c r="BS120" s="359"/>
      <c r="BT120" s="359"/>
      <c r="BU120" s="359"/>
      <c r="BV120" s="359"/>
    </row>
    <row r="121" spans="63:74" x14ac:dyDescent="0.2">
      <c r="BK121" s="359"/>
      <c r="BL121" s="359"/>
      <c r="BM121" s="359"/>
      <c r="BN121" s="359"/>
      <c r="BO121" s="359"/>
      <c r="BP121" s="359"/>
      <c r="BQ121" s="359"/>
      <c r="BR121" s="359"/>
      <c r="BS121" s="359"/>
      <c r="BT121" s="359"/>
      <c r="BU121" s="359"/>
      <c r="BV121" s="359"/>
    </row>
    <row r="122" spans="63:74" x14ac:dyDescent="0.2">
      <c r="BK122" s="359"/>
      <c r="BL122" s="359"/>
      <c r="BM122" s="359"/>
      <c r="BN122" s="359"/>
      <c r="BO122" s="359"/>
      <c r="BP122" s="359"/>
      <c r="BQ122" s="359"/>
      <c r="BR122" s="359"/>
      <c r="BS122" s="359"/>
      <c r="BT122" s="359"/>
      <c r="BU122" s="359"/>
      <c r="BV122" s="359"/>
    </row>
    <row r="123" spans="63:74" x14ac:dyDescent="0.2">
      <c r="BK123" s="359"/>
      <c r="BL123" s="359"/>
      <c r="BM123" s="359"/>
      <c r="BN123" s="359"/>
      <c r="BO123" s="359"/>
      <c r="BP123" s="359"/>
      <c r="BQ123" s="359"/>
      <c r="BR123" s="359"/>
      <c r="BS123" s="359"/>
      <c r="BT123" s="359"/>
      <c r="BU123" s="359"/>
      <c r="BV123" s="359"/>
    </row>
    <row r="124" spans="63:74" x14ac:dyDescent="0.2">
      <c r="BK124" s="359"/>
      <c r="BL124" s="359"/>
      <c r="BM124" s="359"/>
      <c r="BN124" s="359"/>
      <c r="BO124" s="359"/>
      <c r="BP124" s="359"/>
      <c r="BQ124" s="359"/>
      <c r="BR124" s="359"/>
      <c r="BS124" s="359"/>
      <c r="BT124" s="359"/>
      <c r="BU124" s="359"/>
      <c r="BV124" s="359"/>
    </row>
    <row r="125" spans="63:74" x14ac:dyDescent="0.2">
      <c r="BK125" s="359"/>
      <c r="BL125" s="359"/>
      <c r="BM125" s="359"/>
      <c r="BN125" s="359"/>
      <c r="BO125" s="359"/>
      <c r="BP125" s="359"/>
      <c r="BQ125" s="359"/>
      <c r="BR125" s="359"/>
      <c r="BS125" s="359"/>
      <c r="BT125" s="359"/>
      <c r="BU125" s="359"/>
      <c r="BV125" s="359"/>
    </row>
    <row r="126" spans="63:74" x14ac:dyDescent="0.2">
      <c r="BK126" s="359"/>
      <c r="BL126" s="359"/>
      <c r="BM126" s="359"/>
      <c r="BN126" s="359"/>
      <c r="BO126" s="359"/>
      <c r="BP126" s="359"/>
      <c r="BQ126" s="359"/>
      <c r="BR126" s="359"/>
      <c r="BS126" s="359"/>
      <c r="BT126" s="359"/>
      <c r="BU126" s="359"/>
      <c r="BV126" s="359"/>
    </row>
    <row r="127" spans="63:74" x14ac:dyDescent="0.2">
      <c r="BK127" s="359"/>
      <c r="BL127" s="359"/>
      <c r="BM127" s="359"/>
      <c r="BN127" s="359"/>
      <c r="BO127" s="359"/>
      <c r="BP127" s="359"/>
      <c r="BQ127" s="359"/>
      <c r="BR127" s="359"/>
      <c r="BS127" s="359"/>
      <c r="BT127" s="359"/>
      <c r="BU127" s="359"/>
      <c r="BV127" s="359"/>
    </row>
    <row r="128" spans="63:74" x14ac:dyDescent="0.2">
      <c r="BK128" s="359"/>
      <c r="BL128" s="359"/>
      <c r="BM128" s="359"/>
      <c r="BN128" s="359"/>
      <c r="BO128" s="359"/>
      <c r="BP128" s="359"/>
      <c r="BQ128" s="359"/>
      <c r="BR128" s="359"/>
      <c r="BS128" s="359"/>
      <c r="BT128" s="359"/>
      <c r="BU128" s="359"/>
      <c r="BV128" s="359"/>
    </row>
    <row r="129" spans="63:74" x14ac:dyDescent="0.2">
      <c r="BK129" s="359"/>
      <c r="BL129" s="359"/>
      <c r="BM129" s="359"/>
      <c r="BN129" s="359"/>
      <c r="BO129" s="359"/>
      <c r="BP129" s="359"/>
      <c r="BQ129" s="359"/>
      <c r="BR129" s="359"/>
      <c r="BS129" s="359"/>
      <c r="BT129" s="359"/>
      <c r="BU129" s="359"/>
      <c r="BV129" s="359"/>
    </row>
    <row r="130" spans="63:74" x14ac:dyDescent="0.2">
      <c r="BK130" s="359"/>
      <c r="BL130" s="359"/>
      <c r="BM130" s="359"/>
      <c r="BN130" s="359"/>
      <c r="BO130" s="359"/>
      <c r="BP130" s="359"/>
      <c r="BQ130" s="359"/>
      <c r="BR130" s="359"/>
      <c r="BS130" s="359"/>
      <c r="BT130" s="359"/>
      <c r="BU130" s="359"/>
      <c r="BV130" s="359"/>
    </row>
    <row r="131" spans="63:74" x14ac:dyDescent="0.2">
      <c r="BK131" s="359"/>
      <c r="BL131" s="359"/>
      <c r="BM131" s="359"/>
      <c r="BN131" s="359"/>
      <c r="BO131" s="359"/>
      <c r="BP131" s="359"/>
      <c r="BQ131" s="359"/>
      <c r="BR131" s="359"/>
      <c r="BS131" s="359"/>
      <c r="BT131" s="359"/>
      <c r="BU131" s="359"/>
      <c r="BV131" s="359"/>
    </row>
    <row r="132" spans="63:74" x14ac:dyDescent="0.2">
      <c r="BK132" s="359"/>
      <c r="BL132" s="359"/>
      <c r="BM132" s="359"/>
      <c r="BN132" s="359"/>
      <c r="BO132" s="359"/>
      <c r="BP132" s="359"/>
      <c r="BQ132" s="359"/>
      <c r="BR132" s="359"/>
      <c r="BS132" s="359"/>
      <c r="BT132" s="359"/>
      <c r="BU132" s="359"/>
      <c r="BV132" s="359"/>
    </row>
    <row r="133" spans="63:74" x14ac:dyDescent="0.2">
      <c r="BK133" s="359"/>
      <c r="BL133" s="359"/>
      <c r="BM133" s="359"/>
      <c r="BN133" s="359"/>
      <c r="BO133" s="359"/>
      <c r="BP133" s="359"/>
      <c r="BQ133" s="359"/>
      <c r="BR133" s="359"/>
      <c r="BS133" s="359"/>
      <c r="BT133" s="359"/>
      <c r="BU133" s="359"/>
      <c r="BV133" s="359"/>
    </row>
    <row r="134" spans="63:74" x14ac:dyDescent="0.2">
      <c r="BK134" s="359"/>
      <c r="BL134" s="359"/>
      <c r="BM134" s="359"/>
      <c r="BN134" s="359"/>
      <c r="BO134" s="359"/>
      <c r="BP134" s="359"/>
      <c r="BQ134" s="359"/>
      <c r="BR134" s="359"/>
      <c r="BS134" s="359"/>
      <c r="BT134" s="359"/>
      <c r="BU134" s="359"/>
      <c r="BV134" s="359"/>
    </row>
    <row r="135" spans="63:74" x14ac:dyDescent="0.2">
      <c r="BK135" s="359"/>
      <c r="BL135" s="359"/>
      <c r="BM135" s="359"/>
      <c r="BN135" s="359"/>
      <c r="BO135" s="359"/>
      <c r="BP135" s="359"/>
      <c r="BQ135" s="359"/>
      <c r="BR135" s="359"/>
      <c r="BS135" s="359"/>
      <c r="BT135" s="359"/>
      <c r="BU135" s="359"/>
      <c r="BV135" s="359"/>
    </row>
    <row r="136" spans="63:74" x14ac:dyDescent="0.2">
      <c r="BK136" s="359"/>
      <c r="BL136" s="359"/>
      <c r="BM136" s="359"/>
      <c r="BN136" s="359"/>
      <c r="BO136" s="359"/>
      <c r="BP136" s="359"/>
      <c r="BQ136" s="359"/>
      <c r="BR136" s="359"/>
      <c r="BS136" s="359"/>
      <c r="BT136" s="359"/>
      <c r="BU136" s="359"/>
      <c r="BV136" s="359"/>
    </row>
    <row r="137" spans="63:74" x14ac:dyDescent="0.2">
      <c r="BK137" s="359"/>
      <c r="BL137" s="359"/>
      <c r="BM137" s="359"/>
      <c r="BN137" s="359"/>
      <c r="BO137" s="359"/>
      <c r="BP137" s="359"/>
      <c r="BQ137" s="359"/>
      <c r="BR137" s="359"/>
      <c r="BS137" s="359"/>
      <c r="BT137" s="359"/>
      <c r="BU137" s="359"/>
      <c r="BV137" s="359"/>
    </row>
    <row r="138" spans="63:74" x14ac:dyDescent="0.2">
      <c r="BK138" s="359"/>
      <c r="BL138" s="359"/>
      <c r="BM138" s="359"/>
      <c r="BN138" s="359"/>
      <c r="BO138" s="359"/>
      <c r="BP138" s="359"/>
      <c r="BQ138" s="359"/>
      <c r="BR138" s="359"/>
      <c r="BS138" s="359"/>
      <c r="BT138" s="359"/>
      <c r="BU138" s="359"/>
      <c r="BV138" s="359"/>
    </row>
    <row r="139" spans="63:74" x14ac:dyDescent="0.2">
      <c r="BK139" s="359"/>
      <c r="BL139" s="359"/>
      <c r="BM139" s="359"/>
      <c r="BN139" s="359"/>
      <c r="BO139" s="359"/>
      <c r="BP139" s="359"/>
      <c r="BQ139" s="359"/>
      <c r="BR139" s="359"/>
      <c r="BS139" s="359"/>
      <c r="BT139" s="359"/>
      <c r="BU139" s="359"/>
      <c r="BV139" s="359"/>
    </row>
    <row r="140" spans="63:74" x14ac:dyDescent="0.2">
      <c r="BK140" s="359"/>
      <c r="BL140" s="359"/>
      <c r="BM140" s="359"/>
      <c r="BN140" s="359"/>
      <c r="BO140" s="359"/>
      <c r="BP140" s="359"/>
      <c r="BQ140" s="359"/>
      <c r="BR140" s="359"/>
      <c r="BS140" s="359"/>
      <c r="BT140" s="359"/>
      <c r="BU140" s="359"/>
      <c r="BV140" s="359"/>
    </row>
    <row r="141" spans="63:74" x14ac:dyDescent="0.2">
      <c r="BK141" s="359"/>
      <c r="BL141" s="359"/>
      <c r="BM141" s="359"/>
      <c r="BN141" s="359"/>
      <c r="BO141" s="359"/>
      <c r="BP141" s="359"/>
      <c r="BQ141" s="359"/>
      <c r="BR141" s="359"/>
      <c r="BS141" s="359"/>
      <c r="BT141" s="359"/>
      <c r="BU141" s="359"/>
      <c r="BV141" s="359"/>
    </row>
    <row r="142" spans="63:74" x14ac:dyDescent="0.2">
      <c r="BK142" s="359"/>
      <c r="BL142" s="359"/>
      <c r="BM142" s="359"/>
      <c r="BN142" s="359"/>
      <c r="BO142" s="359"/>
      <c r="BP142" s="359"/>
      <c r="BQ142" s="359"/>
      <c r="BR142" s="359"/>
      <c r="BS142" s="359"/>
      <c r="BT142" s="359"/>
      <c r="BU142" s="359"/>
      <c r="BV142" s="359"/>
    </row>
    <row r="143" spans="63:74" x14ac:dyDescent="0.2">
      <c r="BK143" s="359"/>
      <c r="BL143" s="359"/>
      <c r="BM143" s="359"/>
      <c r="BN143" s="359"/>
      <c r="BO143" s="359"/>
      <c r="BP143" s="359"/>
      <c r="BQ143" s="359"/>
      <c r="BR143" s="359"/>
      <c r="BS143" s="359"/>
      <c r="BT143" s="359"/>
      <c r="BU143" s="359"/>
      <c r="BV143" s="359"/>
    </row>
    <row r="144" spans="63:74" x14ac:dyDescent="0.2">
      <c r="BK144" s="359"/>
      <c r="BL144" s="359"/>
      <c r="BM144" s="359"/>
      <c r="BN144" s="359"/>
      <c r="BO144" s="359"/>
      <c r="BP144" s="359"/>
      <c r="BQ144" s="359"/>
      <c r="BR144" s="359"/>
      <c r="BS144" s="359"/>
      <c r="BT144" s="359"/>
      <c r="BU144" s="359"/>
      <c r="BV144" s="359"/>
    </row>
    <row r="145" spans="63:74" x14ac:dyDescent="0.2">
      <c r="BK145" s="359"/>
      <c r="BL145" s="359"/>
      <c r="BM145" s="359"/>
      <c r="BN145" s="359"/>
      <c r="BO145" s="359"/>
      <c r="BP145" s="359"/>
      <c r="BQ145" s="359"/>
      <c r="BR145" s="359"/>
      <c r="BS145" s="359"/>
      <c r="BT145" s="359"/>
      <c r="BU145" s="359"/>
      <c r="BV145" s="359"/>
    </row>
    <row r="146" spans="63:74" x14ac:dyDescent="0.2">
      <c r="BK146" s="359"/>
      <c r="BL146" s="359"/>
      <c r="BM146" s="359"/>
      <c r="BN146" s="359"/>
      <c r="BO146" s="359"/>
      <c r="BP146" s="359"/>
      <c r="BQ146" s="359"/>
      <c r="BR146" s="359"/>
      <c r="BS146" s="359"/>
      <c r="BT146" s="359"/>
      <c r="BU146" s="359"/>
      <c r="BV146" s="359"/>
    </row>
    <row r="147" spans="63:74" x14ac:dyDescent="0.2">
      <c r="BK147" s="359"/>
      <c r="BL147" s="359"/>
      <c r="BM147" s="359"/>
      <c r="BN147" s="359"/>
      <c r="BO147" s="359"/>
      <c r="BP147" s="359"/>
      <c r="BQ147" s="359"/>
      <c r="BR147" s="359"/>
      <c r="BS147" s="359"/>
      <c r="BT147" s="359"/>
      <c r="BU147" s="359"/>
      <c r="BV147" s="359"/>
    </row>
    <row r="148" spans="63:74" x14ac:dyDescent="0.2">
      <c r="BK148" s="359"/>
      <c r="BL148" s="359"/>
      <c r="BM148" s="359"/>
      <c r="BN148" s="359"/>
      <c r="BO148" s="359"/>
      <c r="BP148" s="359"/>
      <c r="BQ148" s="359"/>
      <c r="BR148" s="359"/>
      <c r="BS148" s="359"/>
      <c r="BT148" s="359"/>
      <c r="BU148" s="359"/>
      <c r="BV148" s="359"/>
    </row>
    <row r="149" spans="63:74" x14ac:dyDescent="0.2">
      <c r="BK149" s="359"/>
      <c r="BL149" s="359"/>
      <c r="BM149" s="359"/>
      <c r="BN149" s="359"/>
      <c r="BO149" s="359"/>
      <c r="BP149" s="359"/>
      <c r="BQ149" s="359"/>
      <c r="BR149" s="359"/>
      <c r="BS149" s="359"/>
      <c r="BT149" s="359"/>
      <c r="BU149" s="359"/>
      <c r="BV149" s="359"/>
    </row>
    <row r="150" spans="63:74" x14ac:dyDescent="0.2">
      <c r="BK150" s="359"/>
      <c r="BL150" s="359"/>
      <c r="BM150" s="359"/>
      <c r="BN150" s="359"/>
      <c r="BO150" s="359"/>
      <c r="BP150" s="359"/>
      <c r="BQ150" s="359"/>
      <c r="BR150" s="359"/>
      <c r="BS150" s="359"/>
      <c r="BT150" s="359"/>
      <c r="BU150" s="359"/>
      <c r="BV150" s="359"/>
    </row>
    <row r="151" spans="63:74" x14ac:dyDescent="0.2">
      <c r="BK151" s="359"/>
      <c r="BL151" s="359"/>
      <c r="BM151" s="359"/>
      <c r="BN151" s="359"/>
      <c r="BO151" s="359"/>
      <c r="BP151" s="359"/>
      <c r="BQ151" s="359"/>
      <c r="BR151" s="359"/>
      <c r="BS151" s="359"/>
      <c r="BT151" s="359"/>
      <c r="BU151" s="359"/>
      <c r="BV151" s="359"/>
    </row>
    <row r="152" spans="63:74" x14ac:dyDescent="0.2">
      <c r="BK152" s="359"/>
      <c r="BL152" s="359"/>
      <c r="BM152" s="359"/>
      <c r="BN152" s="359"/>
      <c r="BO152" s="359"/>
      <c r="BP152" s="359"/>
      <c r="BQ152" s="359"/>
      <c r="BR152" s="359"/>
      <c r="BS152" s="359"/>
      <c r="BT152" s="359"/>
      <c r="BU152" s="359"/>
      <c r="BV152" s="359"/>
    </row>
    <row r="153" spans="63:74" x14ac:dyDescent="0.2">
      <c r="BK153" s="359"/>
      <c r="BL153" s="359"/>
      <c r="BM153" s="359"/>
      <c r="BN153" s="359"/>
      <c r="BO153" s="359"/>
      <c r="BP153" s="359"/>
      <c r="BQ153" s="359"/>
      <c r="BR153" s="359"/>
      <c r="BS153" s="359"/>
      <c r="BT153" s="359"/>
      <c r="BU153" s="359"/>
      <c r="BV153" s="359"/>
    </row>
    <row r="154" spans="63:74" x14ac:dyDescent="0.2">
      <c r="BK154" s="359"/>
      <c r="BL154" s="359"/>
      <c r="BM154" s="359"/>
      <c r="BN154" s="359"/>
      <c r="BO154" s="359"/>
      <c r="BP154" s="359"/>
      <c r="BQ154" s="359"/>
      <c r="BR154" s="359"/>
      <c r="BS154" s="359"/>
      <c r="BT154" s="359"/>
      <c r="BU154" s="359"/>
      <c r="BV154" s="359"/>
    </row>
    <row r="155" spans="63:74" x14ac:dyDescent="0.2">
      <c r="BK155" s="359"/>
      <c r="BL155" s="359"/>
      <c r="BM155" s="359"/>
      <c r="BN155" s="359"/>
      <c r="BO155" s="359"/>
      <c r="BP155" s="359"/>
      <c r="BQ155" s="359"/>
      <c r="BR155" s="359"/>
      <c r="BS155" s="359"/>
      <c r="BT155" s="359"/>
      <c r="BU155" s="359"/>
      <c r="BV155" s="359"/>
    </row>
    <row r="156" spans="63:74" x14ac:dyDescent="0.2">
      <c r="BK156" s="359"/>
      <c r="BL156" s="359"/>
      <c r="BM156" s="359"/>
      <c r="BN156" s="359"/>
      <c r="BO156" s="359"/>
      <c r="BP156" s="359"/>
      <c r="BQ156" s="359"/>
      <c r="BR156" s="359"/>
      <c r="BS156" s="359"/>
      <c r="BT156" s="359"/>
      <c r="BU156" s="359"/>
      <c r="BV156" s="359"/>
    </row>
    <row r="157" spans="63:74" x14ac:dyDescent="0.2">
      <c r="BK157" s="359"/>
      <c r="BL157" s="359"/>
      <c r="BM157" s="359"/>
      <c r="BN157" s="359"/>
      <c r="BO157" s="359"/>
      <c r="BP157" s="359"/>
      <c r="BQ157" s="359"/>
      <c r="BR157" s="359"/>
      <c r="BS157" s="359"/>
      <c r="BT157" s="359"/>
      <c r="BU157" s="359"/>
      <c r="BV157" s="359"/>
    </row>
    <row r="158" spans="63:74" x14ac:dyDescent="0.2">
      <c r="BK158" s="359"/>
      <c r="BL158" s="359"/>
      <c r="BM158" s="359"/>
      <c r="BN158" s="359"/>
      <c r="BO158" s="359"/>
      <c r="BP158" s="359"/>
      <c r="BQ158" s="359"/>
      <c r="BR158" s="359"/>
      <c r="BS158" s="359"/>
      <c r="BT158" s="359"/>
      <c r="BU158" s="359"/>
      <c r="BV158" s="359"/>
    </row>
    <row r="159" spans="63:74" x14ac:dyDescent="0.2">
      <c r="BK159" s="359"/>
      <c r="BL159" s="359"/>
      <c r="BM159" s="359"/>
      <c r="BN159" s="359"/>
      <c r="BO159" s="359"/>
      <c r="BP159" s="359"/>
      <c r="BQ159" s="359"/>
      <c r="BR159" s="359"/>
      <c r="BS159" s="359"/>
      <c r="BT159" s="359"/>
      <c r="BU159" s="359"/>
      <c r="BV159" s="359"/>
    </row>
    <row r="160" spans="63:74" x14ac:dyDescent="0.2">
      <c r="BK160" s="359"/>
      <c r="BL160" s="359"/>
      <c r="BM160" s="359"/>
      <c r="BN160" s="359"/>
      <c r="BO160" s="359"/>
      <c r="BP160" s="359"/>
      <c r="BQ160" s="359"/>
      <c r="BR160" s="359"/>
      <c r="BS160" s="359"/>
      <c r="BT160" s="359"/>
      <c r="BU160" s="359"/>
      <c r="BV160" s="359"/>
    </row>
  </sheetData>
  <mergeCells count="17">
    <mergeCell ref="AM3:AX3"/>
    <mergeCell ref="AY3:BJ3"/>
    <mergeCell ref="BK3:BV3"/>
    <mergeCell ref="B1:AL1"/>
    <mergeCell ref="C3:N3"/>
    <mergeCell ref="O3:Z3"/>
    <mergeCell ref="AA3:AL3"/>
    <mergeCell ref="B79:Q79"/>
    <mergeCell ref="B80:Q80"/>
    <mergeCell ref="A1:A2"/>
    <mergeCell ref="B71:Q71"/>
    <mergeCell ref="B73:Q73"/>
    <mergeCell ref="B74:Q74"/>
    <mergeCell ref="B76:Q76"/>
    <mergeCell ref="B77:Q77"/>
    <mergeCell ref="B78:Q78"/>
    <mergeCell ref="B75:Q75"/>
  </mergeCells>
  <phoneticPr fontId="6"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BB5" activePane="bottomRight" state="frozen"/>
      <selection activeCell="BF63" sqref="BF63"/>
      <selection pane="topRight" activeCell="BF63" sqref="BF63"/>
      <selection pane="bottomLeft" activeCell="BF63" sqref="BF63"/>
      <selection pane="bottomRight" activeCell="BH5" sqref="BH5:BH54"/>
    </sheetView>
  </sheetViews>
  <sheetFormatPr defaultColWidth="9.5703125" defaultRowHeight="11.25" x14ac:dyDescent="0.2"/>
  <cols>
    <col min="1" max="1" width="12" style="164" customWidth="1"/>
    <col min="2" max="2" width="43.42578125" style="164" customWidth="1"/>
    <col min="3" max="50" width="7.42578125" style="164" customWidth="1"/>
    <col min="51" max="55" width="7.42578125" style="352" customWidth="1"/>
    <col min="56" max="58" width="7.42578125" style="168" customWidth="1"/>
    <col min="59" max="62" width="7.42578125" style="352" customWidth="1"/>
    <col min="63" max="74" width="7.42578125" style="164" customWidth="1"/>
    <col min="75" max="16384" width="9.5703125" style="164"/>
  </cols>
  <sheetData>
    <row r="1" spans="1:74" ht="13.35" customHeight="1" x14ac:dyDescent="0.2">
      <c r="A1" s="810" t="s">
        <v>997</v>
      </c>
      <c r="B1" s="874" t="s">
        <v>254</v>
      </c>
      <c r="C1" s="875"/>
      <c r="D1" s="875"/>
      <c r="E1" s="875"/>
      <c r="F1" s="875"/>
      <c r="G1" s="875"/>
      <c r="H1" s="875"/>
      <c r="I1" s="875"/>
      <c r="J1" s="875"/>
      <c r="K1" s="875"/>
      <c r="L1" s="875"/>
      <c r="M1" s="875"/>
      <c r="N1" s="875"/>
      <c r="O1" s="875"/>
      <c r="P1" s="875"/>
      <c r="Q1" s="875"/>
      <c r="R1" s="875"/>
      <c r="S1" s="875"/>
      <c r="T1" s="875"/>
      <c r="U1" s="875"/>
      <c r="V1" s="875"/>
      <c r="W1" s="875"/>
      <c r="X1" s="875"/>
      <c r="Y1" s="875"/>
      <c r="Z1" s="875"/>
      <c r="AA1" s="875"/>
      <c r="AB1" s="875"/>
      <c r="AC1" s="875"/>
      <c r="AD1" s="875"/>
      <c r="AE1" s="875"/>
      <c r="AF1" s="875"/>
      <c r="AG1" s="875"/>
      <c r="AH1" s="875"/>
      <c r="AI1" s="875"/>
      <c r="AJ1" s="875"/>
      <c r="AK1" s="875"/>
      <c r="AL1" s="875"/>
      <c r="AM1" s="163"/>
    </row>
    <row r="2" spans="1:74" s="165" customFormat="1" ht="12.75" x14ac:dyDescent="0.2">
      <c r="A2" s="811"/>
      <c r="B2" s="542" t="str">
        <f>"U.S. Energy Information Administration  |  Short-Term Energy Outlook  - "&amp;Dates!D1</f>
        <v>U.S. Energy Information Administration  |  Short-Term Energy Outlook  - November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0"/>
      <c r="AY2" s="509"/>
      <c r="AZ2" s="509"/>
      <c r="BA2" s="509"/>
      <c r="BB2" s="509"/>
      <c r="BC2" s="509"/>
      <c r="BD2" s="720"/>
      <c r="BE2" s="720"/>
      <c r="BF2" s="720"/>
      <c r="BG2" s="509"/>
      <c r="BH2" s="509"/>
      <c r="BI2" s="509"/>
      <c r="BJ2" s="509"/>
    </row>
    <row r="3" spans="1:74" s="12" customFormat="1" ht="12.75" x14ac:dyDescent="0.2">
      <c r="A3" s="14"/>
      <c r="B3" s="15"/>
      <c r="C3" s="815">
        <f>Dates!D3</f>
        <v>2013</v>
      </c>
      <c r="D3" s="806"/>
      <c r="E3" s="806"/>
      <c r="F3" s="806"/>
      <c r="G3" s="806"/>
      <c r="H3" s="806"/>
      <c r="I3" s="806"/>
      <c r="J3" s="806"/>
      <c r="K3" s="806"/>
      <c r="L3" s="806"/>
      <c r="M3" s="806"/>
      <c r="N3" s="807"/>
      <c r="O3" s="815">
        <f>C3+1</f>
        <v>2014</v>
      </c>
      <c r="P3" s="816"/>
      <c r="Q3" s="816"/>
      <c r="R3" s="816"/>
      <c r="S3" s="816"/>
      <c r="T3" s="816"/>
      <c r="U3" s="816"/>
      <c r="V3" s="816"/>
      <c r="W3" s="816"/>
      <c r="X3" s="806"/>
      <c r="Y3" s="806"/>
      <c r="Z3" s="807"/>
      <c r="AA3" s="805">
        <f>O3+1</f>
        <v>2015</v>
      </c>
      <c r="AB3" s="806"/>
      <c r="AC3" s="806"/>
      <c r="AD3" s="806"/>
      <c r="AE3" s="806"/>
      <c r="AF3" s="806"/>
      <c r="AG3" s="806"/>
      <c r="AH3" s="806"/>
      <c r="AI3" s="806"/>
      <c r="AJ3" s="806"/>
      <c r="AK3" s="806"/>
      <c r="AL3" s="807"/>
      <c r="AM3" s="805">
        <f>AA3+1</f>
        <v>2016</v>
      </c>
      <c r="AN3" s="806"/>
      <c r="AO3" s="806"/>
      <c r="AP3" s="806"/>
      <c r="AQ3" s="806"/>
      <c r="AR3" s="806"/>
      <c r="AS3" s="806"/>
      <c r="AT3" s="806"/>
      <c r="AU3" s="806"/>
      <c r="AV3" s="806"/>
      <c r="AW3" s="806"/>
      <c r="AX3" s="807"/>
      <c r="AY3" s="805">
        <f>AM3+1</f>
        <v>2017</v>
      </c>
      <c r="AZ3" s="812"/>
      <c r="BA3" s="812"/>
      <c r="BB3" s="812"/>
      <c r="BC3" s="812"/>
      <c r="BD3" s="812"/>
      <c r="BE3" s="812"/>
      <c r="BF3" s="812"/>
      <c r="BG3" s="812"/>
      <c r="BH3" s="812"/>
      <c r="BI3" s="812"/>
      <c r="BJ3" s="813"/>
      <c r="BK3" s="805">
        <f>AY3+1</f>
        <v>2018</v>
      </c>
      <c r="BL3" s="806"/>
      <c r="BM3" s="806"/>
      <c r="BN3" s="806"/>
      <c r="BO3" s="806"/>
      <c r="BP3" s="806"/>
      <c r="BQ3" s="806"/>
      <c r="BR3" s="806"/>
      <c r="BS3" s="806"/>
      <c r="BT3" s="806"/>
      <c r="BU3" s="806"/>
      <c r="BV3" s="807"/>
    </row>
    <row r="4" spans="1:74" s="12" customFormat="1"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A5" s="147"/>
      <c r="B5" s="166" t="s">
        <v>1157</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18"/>
      <c r="AZ5" s="418"/>
      <c r="BA5" s="418"/>
      <c r="BB5" s="418"/>
      <c r="BC5" s="418"/>
      <c r="BD5" s="167"/>
      <c r="BE5" s="167"/>
      <c r="BF5" s="167"/>
      <c r="BG5" s="167"/>
      <c r="BH5" s="167"/>
      <c r="BI5" s="167"/>
      <c r="BJ5" s="418"/>
      <c r="BK5" s="418"/>
      <c r="BL5" s="418"/>
      <c r="BM5" s="418"/>
      <c r="BN5" s="418"/>
      <c r="BO5" s="418"/>
      <c r="BP5" s="418"/>
      <c r="BQ5" s="418"/>
      <c r="BR5" s="418"/>
      <c r="BS5" s="418"/>
      <c r="BT5" s="418"/>
      <c r="BU5" s="418"/>
      <c r="BV5" s="418"/>
    </row>
    <row r="6" spans="1:74" ht="11.1" customHeight="1" x14ac:dyDescent="0.2">
      <c r="A6" s="148" t="s">
        <v>886</v>
      </c>
      <c r="B6" s="210" t="s">
        <v>570</v>
      </c>
      <c r="C6" s="240">
        <v>836.76221414999998</v>
      </c>
      <c r="D6" s="240">
        <v>835.93840539999997</v>
      </c>
      <c r="E6" s="240">
        <v>835.08900439000001</v>
      </c>
      <c r="F6" s="240">
        <v>832.18744609999999</v>
      </c>
      <c r="G6" s="240">
        <v>832.80678434000004</v>
      </c>
      <c r="H6" s="240">
        <v>834.92045408000001</v>
      </c>
      <c r="I6" s="240">
        <v>842.03577543999995</v>
      </c>
      <c r="J6" s="240">
        <v>844.50761812999997</v>
      </c>
      <c r="K6" s="240">
        <v>845.84330225999997</v>
      </c>
      <c r="L6" s="240">
        <v>845.48782982</v>
      </c>
      <c r="M6" s="240">
        <v>844.96744533000003</v>
      </c>
      <c r="N6" s="240">
        <v>843.72715076999998</v>
      </c>
      <c r="O6" s="240">
        <v>839.29949842999997</v>
      </c>
      <c r="P6" s="240">
        <v>838.46996952999996</v>
      </c>
      <c r="Q6" s="240">
        <v>838.77111635000006</v>
      </c>
      <c r="R6" s="240">
        <v>840.35345446999997</v>
      </c>
      <c r="S6" s="240">
        <v>842.80306603999998</v>
      </c>
      <c r="T6" s="240">
        <v>846.27046665</v>
      </c>
      <c r="U6" s="240">
        <v>853.19157188999998</v>
      </c>
      <c r="V6" s="240">
        <v>856.86761387000001</v>
      </c>
      <c r="W6" s="240">
        <v>859.73450818000003</v>
      </c>
      <c r="X6" s="240">
        <v>861.24788611999998</v>
      </c>
      <c r="Y6" s="240">
        <v>862.90476163999995</v>
      </c>
      <c r="Z6" s="240">
        <v>864.16076602999999</v>
      </c>
      <c r="AA6" s="240">
        <v>863.16939661000004</v>
      </c>
      <c r="AB6" s="240">
        <v>865.00853575999997</v>
      </c>
      <c r="AC6" s="240">
        <v>867.83168078999995</v>
      </c>
      <c r="AD6" s="240">
        <v>874.69901802000004</v>
      </c>
      <c r="AE6" s="240">
        <v>877.19503508000003</v>
      </c>
      <c r="AF6" s="240">
        <v>878.37991828999998</v>
      </c>
      <c r="AG6" s="240">
        <v>874.82876249000003</v>
      </c>
      <c r="AH6" s="240">
        <v>875.96005687000002</v>
      </c>
      <c r="AI6" s="240">
        <v>878.34889626999995</v>
      </c>
      <c r="AJ6" s="240">
        <v>885.79800895999995</v>
      </c>
      <c r="AK6" s="240">
        <v>887.84989221000001</v>
      </c>
      <c r="AL6" s="240">
        <v>888.30727429000001</v>
      </c>
      <c r="AM6" s="240">
        <v>883.96924099</v>
      </c>
      <c r="AN6" s="240">
        <v>883.63830637000001</v>
      </c>
      <c r="AO6" s="240">
        <v>884.11355622999997</v>
      </c>
      <c r="AP6" s="240">
        <v>886.12696412000003</v>
      </c>
      <c r="AQ6" s="240">
        <v>887.66560274999995</v>
      </c>
      <c r="AR6" s="240">
        <v>889.46144569000001</v>
      </c>
      <c r="AS6" s="240">
        <v>892.17978567</v>
      </c>
      <c r="AT6" s="240">
        <v>893.99106768000001</v>
      </c>
      <c r="AU6" s="240">
        <v>895.56058443999996</v>
      </c>
      <c r="AV6" s="240">
        <v>896.84881146999999</v>
      </c>
      <c r="AW6" s="240">
        <v>897.96444111999995</v>
      </c>
      <c r="AX6" s="240">
        <v>898.86794889999999</v>
      </c>
      <c r="AY6" s="240">
        <v>898.71667477000005</v>
      </c>
      <c r="AZ6" s="240">
        <v>899.82793382</v>
      </c>
      <c r="BA6" s="240">
        <v>901.35906602</v>
      </c>
      <c r="BB6" s="240">
        <v>903.67447951999998</v>
      </c>
      <c r="BC6" s="240">
        <v>905.77205188999994</v>
      </c>
      <c r="BD6" s="240">
        <v>908.01619129999995</v>
      </c>
      <c r="BE6" s="240">
        <v>911.07756282000003</v>
      </c>
      <c r="BF6" s="240">
        <v>913.11183745999995</v>
      </c>
      <c r="BG6" s="240">
        <v>914.78968030999999</v>
      </c>
      <c r="BH6" s="240">
        <v>915.86454617000004</v>
      </c>
      <c r="BI6" s="333">
        <v>917.01440000000002</v>
      </c>
      <c r="BJ6" s="333">
        <v>917.99279999999999</v>
      </c>
      <c r="BK6" s="333">
        <v>918.51440000000002</v>
      </c>
      <c r="BL6" s="333">
        <v>919.36360000000002</v>
      </c>
      <c r="BM6" s="333">
        <v>920.25540000000001</v>
      </c>
      <c r="BN6" s="333">
        <v>921.07410000000004</v>
      </c>
      <c r="BO6" s="333">
        <v>922.13729999999998</v>
      </c>
      <c r="BP6" s="333">
        <v>923.32939999999996</v>
      </c>
      <c r="BQ6" s="333">
        <v>924.62779999999998</v>
      </c>
      <c r="BR6" s="333">
        <v>926.09500000000003</v>
      </c>
      <c r="BS6" s="333">
        <v>927.70839999999998</v>
      </c>
      <c r="BT6" s="333">
        <v>929.79340000000002</v>
      </c>
      <c r="BU6" s="333">
        <v>931.4547</v>
      </c>
      <c r="BV6" s="333">
        <v>933.01779999999997</v>
      </c>
    </row>
    <row r="7" spans="1:74" ht="11.1" customHeight="1" x14ac:dyDescent="0.2">
      <c r="A7" s="148" t="s">
        <v>887</v>
      </c>
      <c r="B7" s="210" t="s">
        <v>603</v>
      </c>
      <c r="C7" s="240">
        <v>2350.0029469000001</v>
      </c>
      <c r="D7" s="240">
        <v>2346.1927079000002</v>
      </c>
      <c r="E7" s="240">
        <v>2346.5695362000001</v>
      </c>
      <c r="F7" s="240">
        <v>2357.4261009000002</v>
      </c>
      <c r="G7" s="240">
        <v>2361.4575617999999</v>
      </c>
      <c r="H7" s="240">
        <v>2364.956588</v>
      </c>
      <c r="I7" s="240">
        <v>2365.1122553</v>
      </c>
      <c r="J7" s="240">
        <v>2369.6546051999999</v>
      </c>
      <c r="K7" s="240">
        <v>2375.7727137000002</v>
      </c>
      <c r="L7" s="240">
        <v>2390.2667058000002</v>
      </c>
      <c r="M7" s="240">
        <v>2394.4362374000002</v>
      </c>
      <c r="N7" s="240">
        <v>2395.0814337000002</v>
      </c>
      <c r="O7" s="240">
        <v>2384.1798973999998</v>
      </c>
      <c r="P7" s="240">
        <v>2383.7932211000002</v>
      </c>
      <c r="Q7" s="240">
        <v>2385.8990073999998</v>
      </c>
      <c r="R7" s="240">
        <v>2392.3345168999999</v>
      </c>
      <c r="S7" s="240">
        <v>2398.0472831000002</v>
      </c>
      <c r="T7" s="240">
        <v>2404.8745666999998</v>
      </c>
      <c r="U7" s="240">
        <v>2415.6590486</v>
      </c>
      <c r="V7" s="240">
        <v>2422.5833558999998</v>
      </c>
      <c r="W7" s="240">
        <v>2428.4901696000002</v>
      </c>
      <c r="X7" s="240">
        <v>2434.4728239000001</v>
      </c>
      <c r="Y7" s="240">
        <v>2437.5246501000001</v>
      </c>
      <c r="Z7" s="240">
        <v>2438.7389822999999</v>
      </c>
      <c r="AA7" s="240">
        <v>2431.3754813999999</v>
      </c>
      <c r="AB7" s="240">
        <v>2433.9700797</v>
      </c>
      <c r="AC7" s="240">
        <v>2439.7824381999999</v>
      </c>
      <c r="AD7" s="240">
        <v>2455.3351468999999</v>
      </c>
      <c r="AE7" s="240">
        <v>2462.6910831999999</v>
      </c>
      <c r="AF7" s="240">
        <v>2468.3728371000002</v>
      </c>
      <c r="AG7" s="240">
        <v>2474.5907892999999</v>
      </c>
      <c r="AH7" s="240">
        <v>2475.2663929999999</v>
      </c>
      <c r="AI7" s="240">
        <v>2472.6100286999999</v>
      </c>
      <c r="AJ7" s="240">
        <v>2457.6956374000001</v>
      </c>
      <c r="AK7" s="240">
        <v>2455.0698818000001</v>
      </c>
      <c r="AL7" s="240">
        <v>2455.8067025999999</v>
      </c>
      <c r="AM7" s="240">
        <v>2464.5349689999998</v>
      </c>
      <c r="AN7" s="240">
        <v>2468.5252909999999</v>
      </c>
      <c r="AO7" s="240">
        <v>2472.4065375</v>
      </c>
      <c r="AP7" s="240">
        <v>2477.7255743000001</v>
      </c>
      <c r="AQ7" s="240">
        <v>2480.2285209000001</v>
      </c>
      <c r="AR7" s="240">
        <v>2481.4622429999999</v>
      </c>
      <c r="AS7" s="240">
        <v>2478.9375863</v>
      </c>
      <c r="AT7" s="240">
        <v>2479.4997247000001</v>
      </c>
      <c r="AU7" s="240">
        <v>2480.6595040000002</v>
      </c>
      <c r="AV7" s="240">
        <v>2483.4008009999998</v>
      </c>
      <c r="AW7" s="240">
        <v>2485.0179546999998</v>
      </c>
      <c r="AX7" s="240">
        <v>2486.4948419000002</v>
      </c>
      <c r="AY7" s="240">
        <v>2486.3393805000001</v>
      </c>
      <c r="AZ7" s="240">
        <v>2488.6547962</v>
      </c>
      <c r="BA7" s="240">
        <v>2491.9490068</v>
      </c>
      <c r="BB7" s="240">
        <v>2495.9778670999999</v>
      </c>
      <c r="BC7" s="240">
        <v>2501.4127767</v>
      </c>
      <c r="BD7" s="240">
        <v>2508.0095903000001</v>
      </c>
      <c r="BE7" s="240">
        <v>2519.3384165000002</v>
      </c>
      <c r="BF7" s="240">
        <v>2525.5814565999999</v>
      </c>
      <c r="BG7" s="240">
        <v>2530.3088191000002</v>
      </c>
      <c r="BH7" s="240">
        <v>2531.8175396000001</v>
      </c>
      <c r="BI7" s="333">
        <v>2534.7910000000002</v>
      </c>
      <c r="BJ7" s="333">
        <v>2537.5259999999998</v>
      </c>
      <c r="BK7" s="333">
        <v>2539.6379999999999</v>
      </c>
      <c r="BL7" s="333">
        <v>2542.1840000000002</v>
      </c>
      <c r="BM7" s="333">
        <v>2544.779</v>
      </c>
      <c r="BN7" s="333">
        <v>2547.1909999999998</v>
      </c>
      <c r="BO7" s="333">
        <v>2550.058</v>
      </c>
      <c r="BP7" s="333">
        <v>2553.1489999999999</v>
      </c>
      <c r="BQ7" s="333">
        <v>2556.2689999999998</v>
      </c>
      <c r="BR7" s="333">
        <v>2559.951</v>
      </c>
      <c r="BS7" s="333">
        <v>2564.0030000000002</v>
      </c>
      <c r="BT7" s="333">
        <v>2569.3020000000001</v>
      </c>
      <c r="BU7" s="333">
        <v>2573.4319999999998</v>
      </c>
      <c r="BV7" s="333">
        <v>2577.2730000000001</v>
      </c>
    </row>
    <row r="8" spans="1:74" ht="11.1" customHeight="1" x14ac:dyDescent="0.2">
      <c r="A8" s="148" t="s">
        <v>888</v>
      </c>
      <c r="B8" s="210" t="s">
        <v>571</v>
      </c>
      <c r="C8" s="240">
        <v>2164.6946566000001</v>
      </c>
      <c r="D8" s="240">
        <v>2171.5126089</v>
      </c>
      <c r="E8" s="240">
        <v>2173.6549258</v>
      </c>
      <c r="F8" s="240">
        <v>2162.5760295999999</v>
      </c>
      <c r="G8" s="240">
        <v>2161.7762591999999</v>
      </c>
      <c r="H8" s="240">
        <v>2162.7100366999998</v>
      </c>
      <c r="I8" s="240">
        <v>2165.2984643999998</v>
      </c>
      <c r="J8" s="240">
        <v>2169.7585112000002</v>
      </c>
      <c r="K8" s="240">
        <v>2176.0112792999998</v>
      </c>
      <c r="L8" s="240">
        <v>2191.3950613000002</v>
      </c>
      <c r="M8" s="240">
        <v>2195.7295527000001</v>
      </c>
      <c r="N8" s="240">
        <v>2196.3530460000002</v>
      </c>
      <c r="O8" s="240">
        <v>2182.3758413</v>
      </c>
      <c r="P8" s="240">
        <v>2183.7446135</v>
      </c>
      <c r="Q8" s="240">
        <v>2189.5696625999999</v>
      </c>
      <c r="R8" s="240">
        <v>2206.6603377000001</v>
      </c>
      <c r="S8" s="240">
        <v>2216.2909287000002</v>
      </c>
      <c r="T8" s="240">
        <v>2225.2707845999998</v>
      </c>
      <c r="U8" s="240">
        <v>2235.9030303</v>
      </c>
      <c r="V8" s="240">
        <v>2241.8540726000001</v>
      </c>
      <c r="W8" s="240">
        <v>2245.4270363000001</v>
      </c>
      <c r="X8" s="240">
        <v>2244.3327669</v>
      </c>
      <c r="Y8" s="240">
        <v>2244.8664392999999</v>
      </c>
      <c r="Z8" s="240">
        <v>2244.7388989999999</v>
      </c>
      <c r="AA8" s="240">
        <v>2241.1256641999998</v>
      </c>
      <c r="AB8" s="240">
        <v>2241.7940598999999</v>
      </c>
      <c r="AC8" s="240">
        <v>2243.9196044</v>
      </c>
      <c r="AD8" s="240">
        <v>2249.5278816999999</v>
      </c>
      <c r="AE8" s="240">
        <v>2253.0485354000002</v>
      </c>
      <c r="AF8" s="240">
        <v>2256.5071496999999</v>
      </c>
      <c r="AG8" s="240">
        <v>2260.0353378</v>
      </c>
      <c r="AH8" s="240">
        <v>2263.2711632</v>
      </c>
      <c r="AI8" s="240">
        <v>2266.3462393</v>
      </c>
      <c r="AJ8" s="240">
        <v>2270.7974923000002</v>
      </c>
      <c r="AK8" s="240">
        <v>2272.3983748999999</v>
      </c>
      <c r="AL8" s="240">
        <v>2272.6858132000002</v>
      </c>
      <c r="AM8" s="240">
        <v>2267.5822401</v>
      </c>
      <c r="AN8" s="240">
        <v>2268.3009658000001</v>
      </c>
      <c r="AO8" s="240">
        <v>2270.7644227999999</v>
      </c>
      <c r="AP8" s="240">
        <v>2277.0497825000002</v>
      </c>
      <c r="AQ8" s="240">
        <v>2281.4448238</v>
      </c>
      <c r="AR8" s="240">
        <v>2286.0267180999999</v>
      </c>
      <c r="AS8" s="240">
        <v>2291.9274796999998</v>
      </c>
      <c r="AT8" s="240">
        <v>2296.0340689</v>
      </c>
      <c r="AU8" s="240">
        <v>2299.4785003000002</v>
      </c>
      <c r="AV8" s="240">
        <v>2301.3803367999999</v>
      </c>
      <c r="AW8" s="240">
        <v>2304.1607798999999</v>
      </c>
      <c r="AX8" s="240">
        <v>2306.9393925999998</v>
      </c>
      <c r="AY8" s="240">
        <v>2308.8929982999998</v>
      </c>
      <c r="AZ8" s="240">
        <v>2312.2853329</v>
      </c>
      <c r="BA8" s="240">
        <v>2316.2932199000002</v>
      </c>
      <c r="BB8" s="240">
        <v>2321.5287411999998</v>
      </c>
      <c r="BC8" s="240">
        <v>2326.3086711000001</v>
      </c>
      <c r="BD8" s="240">
        <v>2331.2450914999999</v>
      </c>
      <c r="BE8" s="240">
        <v>2337.3575184000001</v>
      </c>
      <c r="BF8" s="240">
        <v>2341.8422832000001</v>
      </c>
      <c r="BG8" s="240">
        <v>2345.7189017999999</v>
      </c>
      <c r="BH8" s="240">
        <v>2348.382294</v>
      </c>
      <c r="BI8" s="333">
        <v>2351.4960000000001</v>
      </c>
      <c r="BJ8" s="333">
        <v>2354.4560000000001</v>
      </c>
      <c r="BK8" s="333">
        <v>2357.0410000000002</v>
      </c>
      <c r="BL8" s="333">
        <v>2359.8580000000002</v>
      </c>
      <c r="BM8" s="333">
        <v>2362.6849999999999</v>
      </c>
      <c r="BN8" s="333">
        <v>2365.2330000000002</v>
      </c>
      <c r="BO8" s="333">
        <v>2368.3020000000001</v>
      </c>
      <c r="BP8" s="333">
        <v>2371.6</v>
      </c>
      <c r="BQ8" s="333">
        <v>2375.0729999999999</v>
      </c>
      <c r="BR8" s="333">
        <v>2378.8710000000001</v>
      </c>
      <c r="BS8" s="333">
        <v>2382.94</v>
      </c>
      <c r="BT8" s="333">
        <v>2387.9360000000001</v>
      </c>
      <c r="BU8" s="333">
        <v>2392.0540000000001</v>
      </c>
      <c r="BV8" s="333">
        <v>2395.9490000000001</v>
      </c>
    </row>
    <row r="9" spans="1:74" ht="11.1" customHeight="1" x14ac:dyDescent="0.2">
      <c r="A9" s="148" t="s">
        <v>889</v>
      </c>
      <c r="B9" s="210" t="s">
        <v>572</v>
      </c>
      <c r="C9" s="240">
        <v>1007.2465613000001</v>
      </c>
      <c r="D9" s="240">
        <v>1010.671209</v>
      </c>
      <c r="E9" s="240">
        <v>1012.0202323</v>
      </c>
      <c r="F9" s="240">
        <v>1006.7371856</v>
      </c>
      <c r="G9" s="240">
        <v>1007.3522945</v>
      </c>
      <c r="H9" s="240">
        <v>1009.3091134</v>
      </c>
      <c r="I9" s="240">
        <v>1015.1224716</v>
      </c>
      <c r="J9" s="240">
        <v>1017.8765883</v>
      </c>
      <c r="K9" s="240">
        <v>1020.0862928</v>
      </c>
      <c r="L9" s="240">
        <v>1021.95643</v>
      </c>
      <c r="M9" s="240">
        <v>1022.9236767</v>
      </c>
      <c r="N9" s="240">
        <v>1023.1928776</v>
      </c>
      <c r="O9" s="240">
        <v>1019.2312392</v>
      </c>
      <c r="P9" s="240">
        <v>1020.753944</v>
      </c>
      <c r="Q9" s="240">
        <v>1024.2281982</v>
      </c>
      <c r="R9" s="240">
        <v>1033.1045101</v>
      </c>
      <c r="S9" s="240">
        <v>1037.8939823000001</v>
      </c>
      <c r="T9" s="240">
        <v>1042.0471229</v>
      </c>
      <c r="U9" s="240">
        <v>1045.6688205</v>
      </c>
      <c r="V9" s="240">
        <v>1048.4706317</v>
      </c>
      <c r="W9" s="240">
        <v>1050.5574451</v>
      </c>
      <c r="X9" s="240">
        <v>1051.9431145000001</v>
      </c>
      <c r="Y9" s="240">
        <v>1052.5895416000001</v>
      </c>
      <c r="Z9" s="240">
        <v>1052.5105802999999</v>
      </c>
      <c r="AA9" s="240">
        <v>1049.5548615</v>
      </c>
      <c r="AB9" s="240">
        <v>1049.6386504</v>
      </c>
      <c r="AC9" s="240">
        <v>1050.6105777</v>
      </c>
      <c r="AD9" s="240">
        <v>1053.8351771</v>
      </c>
      <c r="AE9" s="240">
        <v>1055.5599814</v>
      </c>
      <c r="AF9" s="240">
        <v>1057.1495241</v>
      </c>
      <c r="AG9" s="240">
        <v>1059.0119219000001</v>
      </c>
      <c r="AH9" s="240">
        <v>1060.0248541000001</v>
      </c>
      <c r="AI9" s="240">
        <v>1060.5964372000001</v>
      </c>
      <c r="AJ9" s="240">
        <v>1061.2906808</v>
      </c>
      <c r="AK9" s="240">
        <v>1060.5565587000001</v>
      </c>
      <c r="AL9" s="240">
        <v>1058.9580805000001</v>
      </c>
      <c r="AM9" s="240">
        <v>1053.1945701</v>
      </c>
      <c r="AN9" s="240">
        <v>1052.3428864</v>
      </c>
      <c r="AO9" s="240">
        <v>1053.1023536</v>
      </c>
      <c r="AP9" s="240">
        <v>1057.4684703999999</v>
      </c>
      <c r="AQ9" s="240">
        <v>1059.9536149999999</v>
      </c>
      <c r="AR9" s="240">
        <v>1062.5532862</v>
      </c>
      <c r="AS9" s="240">
        <v>1066.2333215000001</v>
      </c>
      <c r="AT9" s="240">
        <v>1068.3376679999999</v>
      </c>
      <c r="AU9" s="240">
        <v>1069.832163</v>
      </c>
      <c r="AV9" s="240">
        <v>1070.6442634</v>
      </c>
      <c r="AW9" s="240">
        <v>1070.973463</v>
      </c>
      <c r="AX9" s="240">
        <v>1070.7472187000001</v>
      </c>
      <c r="AY9" s="240">
        <v>1067.7347827999999</v>
      </c>
      <c r="AZ9" s="240">
        <v>1068.0707112</v>
      </c>
      <c r="BA9" s="240">
        <v>1069.5242562999999</v>
      </c>
      <c r="BB9" s="240">
        <v>1073.4537281999999</v>
      </c>
      <c r="BC9" s="240">
        <v>1076.1237742000001</v>
      </c>
      <c r="BD9" s="240">
        <v>1078.8927043000001</v>
      </c>
      <c r="BE9" s="240">
        <v>1082.4599135999999</v>
      </c>
      <c r="BF9" s="240">
        <v>1084.9020657999999</v>
      </c>
      <c r="BG9" s="240">
        <v>1086.9185557999999</v>
      </c>
      <c r="BH9" s="240">
        <v>1088.1558104999999</v>
      </c>
      <c r="BI9" s="333">
        <v>1089.586</v>
      </c>
      <c r="BJ9" s="333">
        <v>1090.856</v>
      </c>
      <c r="BK9" s="333">
        <v>1091.6690000000001</v>
      </c>
      <c r="BL9" s="333">
        <v>1092.8399999999999</v>
      </c>
      <c r="BM9" s="333">
        <v>1094.0740000000001</v>
      </c>
      <c r="BN9" s="333">
        <v>1095.3119999999999</v>
      </c>
      <c r="BO9" s="333">
        <v>1096.712</v>
      </c>
      <c r="BP9" s="333">
        <v>1098.2170000000001</v>
      </c>
      <c r="BQ9" s="333">
        <v>1099.6420000000001</v>
      </c>
      <c r="BR9" s="333">
        <v>1101.4960000000001</v>
      </c>
      <c r="BS9" s="333">
        <v>1103.5940000000001</v>
      </c>
      <c r="BT9" s="333">
        <v>1106.5640000000001</v>
      </c>
      <c r="BU9" s="333">
        <v>1108.6790000000001</v>
      </c>
      <c r="BV9" s="333">
        <v>1110.567</v>
      </c>
    </row>
    <row r="10" spans="1:74" ht="11.1" customHeight="1" x14ac:dyDescent="0.2">
      <c r="A10" s="148" t="s">
        <v>890</v>
      </c>
      <c r="B10" s="210" t="s">
        <v>573</v>
      </c>
      <c r="C10" s="240">
        <v>2737.6104774999999</v>
      </c>
      <c r="D10" s="240">
        <v>2745.8599601000001</v>
      </c>
      <c r="E10" s="240">
        <v>2749.6231496</v>
      </c>
      <c r="F10" s="240">
        <v>2739.5221772999998</v>
      </c>
      <c r="G10" s="240">
        <v>2741.3461822999998</v>
      </c>
      <c r="H10" s="240">
        <v>2745.7172958000001</v>
      </c>
      <c r="I10" s="240">
        <v>2755.1819123</v>
      </c>
      <c r="J10" s="240">
        <v>2762.7374470999998</v>
      </c>
      <c r="K10" s="240">
        <v>2770.9302945999998</v>
      </c>
      <c r="L10" s="240">
        <v>2785.1743802000001</v>
      </c>
      <c r="M10" s="240">
        <v>2790.5814092999999</v>
      </c>
      <c r="N10" s="240">
        <v>2792.5653071000002</v>
      </c>
      <c r="O10" s="240">
        <v>2781.4511594999999</v>
      </c>
      <c r="P10" s="240">
        <v>2783.8449805999999</v>
      </c>
      <c r="Q10" s="240">
        <v>2790.0718562000002</v>
      </c>
      <c r="R10" s="240">
        <v>2805.9109100999999</v>
      </c>
      <c r="S10" s="240">
        <v>2815.4695517999999</v>
      </c>
      <c r="T10" s="240">
        <v>2824.5269051999999</v>
      </c>
      <c r="U10" s="240">
        <v>2834.5422018999998</v>
      </c>
      <c r="V10" s="240">
        <v>2841.5025549000002</v>
      </c>
      <c r="W10" s="240">
        <v>2846.8671958</v>
      </c>
      <c r="X10" s="240">
        <v>2846.1695840000002</v>
      </c>
      <c r="Y10" s="240">
        <v>2851.6927062</v>
      </c>
      <c r="Z10" s="240">
        <v>2858.9700217</v>
      </c>
      <c r="AA10" s="240">
        <v>2871.2519139999999</v>
      </c>
      <c r="AB10" s="240">
        <v>2879.5998285000001</v>
      </c>
      <c r="AC10" s="240">
        <v>2887.2641487999999</v>
      </c>
      <c r="AD10" s="240">
        <v>2893.8530792000001</v>
      </c>
      <c r="AE10" s="240">
        <v>2900.4440577</v>
      </c>
      <c r="AF10" s="240">
        <v>2906.6452884999999</v>
      </c>
      <c r="AG10" s="240">
        <v>2911.9759549999999</v>
      </c>
      <c r="AH10" s="240">
        <v>2917.7583033000001</v>
      </c>
      <c r="AI10" s="240">
        <v>2923.5115166999999</v>
      </c>
      <c r="AJ10" s="240">
        <v>2931.7896816000002</v>
      </c>
      <c r="AK10" s="240">
        <v>2935.5690602</v>
      </c>
      <c r="AL10" s="240">
        <v>2937.4037389999999</v>
      </c>
      <c r="AM10" s="240">
        <v>2932.0071816999998</v>
      </c>
      <c r="AN10" s="240">
        <v>2933.9173630999999</v>
      </c>
      <c r="AO10" s="240">
        <v>2937.8477469999998</v>
      </c>
      <c r="AP10" s="240">
        <v>2945.3670043000002</v>
      </c>
      <c r="AQ10" s="240">
        <v>2952.1612899000002</v>
      </c>
      <c r="AR10" s="240">
        <v>2959.7992746999998</v>
      </c>
      <c r="AS10" s="240">
        <v>2971.0465193</v>
      </c>
      <c r="AT10" s="240">
        <v>2978.2977320999998</v>
      </c>
      <c r="AU10" s="240">
        <v>2984.3184737000001</v>
      </c>
      <c r="AV10" s="240">
        <v>2987.8574769000002</v>
      </c>
      <c r="AW10" s="240">
        <v>2992.3557264000001</v>
      </c>
      <c r="AX10" s="240">
        <v>2996.5619550000001</v>
      </c>
      <c r="AY10" s="240">
        <v>2998.2385135999998</v>
      </c>
      <c r="AZ10" s="240">
        <v>3003.5389372999998</v>
      </c>
      <c r="BA10" s="240">
        <v>3010.2255768999999</v>
      </c>
      <c r="BB10" s="240">
        <v>3023.7100722999999</v>
      </c>
      <c r="BC10" s="240">
        <v>3029.1104138999999</v>
      </c>
      <c r="BD10" s="240">
        <v>3031.8382415999999</v>
      </c>
      <c r="BE10" s="240">
        <v>3023.1160530000002</v>
      </c>
      <c r="BF10" s="240">
        <v>3027.0819796000001</v>
      </c>
      <c r="BG10" s="240">
        <v>3034.9585189999998</v>
      </c>
      <c r="BH10" s="240">
        <v>3054.5108255</v>
      </c>
      <c r="BI10" s="333">
        <v>3064.3850000000002</v>
      </c>
      <c r="BJ10" s="333">
        <v>3072.3449999999998</v>
      </c>
      <c r="BK10" s="333">
        <v>3076.2910000000002</v>
      </c>
      <c r="BL10" s="333">
        <v>3082.0010000000002</v>
      </c>
      <c r="BM10" s="333">
        <v>3087.375</v>
      </c>
      <c r="BN10" s="333">
        <v>3091.5149999999999</v>
      </c>
      <c r="BO10" s="333">
        <v>3096.8879999999999</v>
      </c>
      <c r="BP10" s="333">
        <v>3102.5970000000002</v>
      </c>
      <c r="BQ10" s="333">
        <v>3108.4090000000001</v>
      </c>
      <c r="BR10" s="333">
        <v>3114.9659999999999</v>
      </c>
      <c r="BS10" s="333">
        <v>3122.0340000000001</v>
      </c>
      <c r="BT10" s="333">
        <v>3130.7739999999999</v>
      </c>
      <c r="BU10" s="333">
        <v>3137.9949999999999</v>
      </c>
      <c r="BV10" s="333">
        <v>3144.857</v>
      </c>
    </row>
    <row r="11" spans="1:74" ht="11.1" customHeight="1" x14ac:dyDescent="0.2">
      <c r="A11" s="148" t="s">
        <v>891</v>
      </c>
      <c r="B11" s="210" t="s">
        <v>574</v>
      </c>
      <c r="C11" s="240">
        <v>717.22424851000005</v>
      </c>
      <c r="D11" s="240">
        <v>719.79900179000003</v>
      </c>
      <c r="E11" s="240">
        <v>720.28511806999995</v>
      </c>
      <c r="F11" s="240">
        <v>714.34425633000001</v>
      </c>
      <c r="G11" s="240">
        <v>713.90685439000003</v>
      </c>
      <c r="H11" s="240">
        <v>714.63457124000001</v>
      </c>
      <c r="I11" s="240">
        <v>718.94876386999999</v>
      </c>
      <c r="J11" s="240">
        <v>720.19070050000005</v>
      </c>
      <c r="K11" s="240">
        <v>720.78173816000003</v>
      </c>
      <c r="L11" s="240">
        <v>720.38638131000005</v>
      </c>
      <c r="M11" s="240">
        <v>719.92724263000002</v>
      </c>
      <c r="N11" s="240">
        <v>719.06882661999998</v>
      </c>
      <c r="O11" s="240">
        <v>715.64913592000005</v>
      </c>
      <c r="P11" s="240">
        <v>715.61366323000004</v>
      </c>
      <c r="Q11" s="240">
        <v>716.80041119999999</v>
      </c>
      <c r="R11" s="240">
        <v>721.12773279999999</v>
      </c>
      <c r="S11" s="240">
        <v>723.32015737999996</v>
      </c>
      <c r="T11" s="240">
        <v>725.29603789999999</v>
      </c>
      <c r="U11" s="240">
        <v>727.27195669000002</v>
      </c>
      <c r="V11" s="240">
        <v>728.65231236</v>
      </c>
      <c r="W11" s="240">
        <v>729.65368724999996</v>
      </c>
      <c r="X11" s="240">
        <v>729.97074314999998</v>
      </c>
      <c r="Y11" s="240">
        <v>730.44316011000001</v>
      </c>
      <c r="Z11" s="240">
        <v>730.76559993000001</v>
      </c>
      <c r="AA11" s="240">
        <v>729.72825272</v>
      </c>
      <c r="AB11" s="240">
        <v>730.65809565999996</v>
      </c>
      <c r="AC11" s="240">
        <v>732.34531887000003</v>
      </c>
      <c r="AD11" s="240">
        <v>736.18973850999998</v>
      </c>
      <c r="AE11" s="240">
        <v>738.34186013999999</v>
      </c>
      <c r="AF11" s="240">
        <v>740.20149991999995</v>
      </c>
      <c r="AG11" s="240">
        <v>741.78319395000005</v>
      </c>
      <c r="AH11" s="240">
        <v>743.04696794999995</v>
      </c>
      <c r="AI11" s="240">
        <v>744.00735802999998</v>
      </c>
      <c r="AJ11" s="240">
        <v>744.99814048999997</v>
      </c>
      <c r="AK11" s="240">
        <v>745.10143048999998</v>
      </c>
      <c r="AL11" s="240">
        <v>744.65100432999998</v>
      </c>
      <c r="AM11" s="240">
        <v>741.57851369000002</v>
      </c>
      <c r="AN11" s="240">
        <v>741.57191646000001</v>
      </c>
      <c r="AO11" s="240">
        <v>742.56286431000001</v>
      </c>
      <c r="AP11" s="240">
        <v>745.93838555000002</v>
      </c>
      <c r="AQ11" s="240">
        <v>747.88415234000001</v>
      </c>
      <c r="AR11" s="240">
        <v>749.78719296999998</v>
      </c>
      <c r="AS11" s="240">
        <v>752.03794857000003</v>
      </c>
      <c r="AT11" s="240">
        <v>753.56270606999999</v>
      </c>
      <c r="AU11" s="240">
        <v>754.75190658999998</v>
      </c>
      <c r="AV11" s="240">
        <v>755.05643887999997</v>
      </c>
      <c r="AW11" s="240">
        <v>755.98635886</v>
      </c>
      <c r="AX11" s="240">
        <v>756.99255528000003</v>
      </c>
      <c r="AY11" s="240">
        <v>757.88124642000002</v>
      </c>
      <c r="AZ11" s="240">
        <v>759.18533204000005</v>
      </c>
      <c r="BA11" s="240">
        <v>760.71103042000004</v>
      </c>
      <c r="BB11" s="240">
        <v>762.65237488000002</v>
      </c>
      <c r="BC11" s="240">
        <v>764.47577377000005</v>
      </c>
      <c r="BD11" s="240">
        <v>766.37526042000002</v>
      </c>
      <c r="BE11" s="240">
        <v>768.78918484999997</v>
      </c>
      <c r="BF11" s="240">
        <v>770.51208450000001</v>
      </c>
      <c r="BG11" s="240">
        <v>771.98230938999995</v>
      </c>
      <c r="BH11" s="240">
        <v>772.94769628999995</v>
      </c>
      <c r="BI11" s="333">
        <v>774.10170000000005</v>
      </c>
      <c r="BJ11" s="333">
        <v>775.19209999999998</v>
      </c>
      <c r="BK11" s="333">
        <v>776.15300000000002</v>
      </c>
      <c r="BL11" s="333">
        <v>777.16589999999997</v>
      </c>
      <c r="BM11" s="333">
        <v>778.16470000000004</v>
      </c>
      <c r="BN11" s="333">
        <v>779.02599999999995</v>
      </c>
      <c r="BO11" s="333">
        <v>780.08960000000002</v>
      </c>
      <c r="BP11" s="333">
        <v>781.23180000000002</v>
      </c>
      <c r="BQ11" s="333">
        <v>782.44320000000005</v>
      </c>
      <c r="BR11" s="333">
        <v>783.75</v>
      </c>
      <c r="BS11" s="333">
        <v>785.14260000000002</v>
      </c>
      <c r="BT11" s="333">
        <v>786.79340000000002</v>
      </c>
      <c r="BU11" s="333">
        <v>788.22839999999997</v>
      </c>
      <c r="BV11" s="333">
        <v>789.62</v>
      </c>
    </row>
    <row r="12" spans="1:74" ht="11.1" customHeight="1" x14ac:dyDescent="0.2">
      <c r="A12" s="148" t="s">
        <v>892</v>
      </c>
      <c r="B12" s="210" t="s">
        <v>575</v>
      </c>
      <c r="C12" s="240">
        <v>1842.9544793</v>
      </c>
      <c r="D12" s="240">
        <v>1849.6305766999999</v>
      </c>
      <c r="E12" s="240">
        <v>1855.6753945</v>
      </c>
      <c r="F12" s="240">
        <v>1860.5851350999999</v>
      </c>
      <c r="G12" s="240">
        <v>1865.7452418</v>
      </c>
      <c r="H12" s="240">
        <v>1870.6519169999999</v>
      </c>
      <c r="I12" s="240">
        <v>1874.5374959000001</v>
      </c>
      <c r="J12" s="240">
        <v>1879.5130566</v>
      </c>
      <c r="K12" s="240">
        <v>1884.8109344</v>
      </c>
      <c r="L12" s="240">
        <v>1893.8014072000001</v>
      </c>
      <c r="M12" s="240">
        <v>1897.2162106999999</v>
      </c>
      <c r="N12" s="240">
        <v>1898.4256227999999</v>
      </c>
      <c r="O12" s="240">
        <v>1889.1474035000001</v>
      </c>
      <c r="P12" s="240">
        <v>1892.1577127999999</v>
      </c>
      <c r="Q12" s="240">
        <v>1899.1743107</v>
      </c>
      <c r="R12" s="240">
        <v>1914.4167153999999</v>
      </c>
      <c r="S12" s="240">
        <v>1926.2812518000001</v>
      </c>
      <c r="T12" s="240">
        <v>1938.9874382</v>
      </c>
      <c r="U12" s="240">
        <v>1956.8626331999999</v>
      </c>
      <c r="V12" s="240">
        <v>1968.0066006</v>
      </c>
      <c r="W12" s="240">
        <v>1976.7466989</v>
      </c>
      <c r="X12" s="240">
        <v>1975.8395822</v>
      </c>
      <c r="Y12" s="240">
        <v>1985.2044521</v>
      </c>
      <c r="Z12" s="240">
        <v>1997.5979626000001</v>
      </c>
      <c r="AA12" s="240">
        <v>2025.7126257</v>
      </c>
      <c r="AB12" s="240">
        <v>2034.6440333999999</v>
      </c>
      <c r="AC12" s="240">
        <v>2037.0846976</v>
      </c>
      <c r="AD12" s="240">
        <v>2022.1952578999999</v>
      </c>
      <c r="AE12" s="240">
        <v>2019.7839557</v>
      </c>
      <c r="AF12" s="240">
        <v>2019.0114304000001</v>
      </c>
      <c r="AG12" s="240">
        <v>2024.9982159000001</v>
      </c>
      <c r="AH12" s="240">
        <v>2023.6628442000001</v>
      </c>
      <c r="AI12" s="240">
        <v>2020.1258491999999</v>
      </c>
      <c r="AJ12" s="240">
        <v>2007.4508900000001</v>
      </c>
      <c r="AK12" s="240">
        <v>2004.7129037</v>
      </c>
      <c r="AL12" s="240">
        <v>2004.9755497000001</v>
      </c>
      <c r="AM12" s="240">
        <v>2013.7461536000001</v>
      </c>
      <c r="AN12" s="240">
        <v>2015.8795696</v>
      </c>
      <c r="AO12" s="240">
        <v>2016.8831233999999</v>
      </c>
      <c r="AP12" s="240">
        <v>2014.4163914000001</v>
      </c>
      <c r="AQ12" s="240">
        <v>2014.9155386</v>
      </c>
      <c r="AR12" s="240">
        <v>2016.0401412000001</v>
      </c>
      <c r="AS12" s="240">
        <v>2017.4139494000001</v>
      </c>
      <c r="AT12" s="240">
        <v>2020.0716506000001</v>
      </c>
      <c r="AU12" s="240">
        <v>2023.6369947999999</v>
      </c>
      <c r="AV12" s="240">
        <v>2028.8107473</v>
      </c>
      <c r="AW12" s="240">
        <v>2033.6658035999999</v>
      </c>
      <c r="AX12" s="240">
        <v>2038.9029289</v>
      </c>
      <c r="AY12" s="240">
        <v>2044.4075653</v>
      </c>
      <c r="AZ12" s="240">
        <v>2050.4947471999999</v>
      </c>
      <c r="BA12" s="240">
        <v>2057.0499165000001</v>
      </c>
      <c r="BB12" s="240">
        <v>2068.1105456999999</v>
      </c>
      <c r="BC12" s="240">
        <v>2072.5735857999998</v>
      </c>
      <c r="BD12" s="240">
        <v>2074.4765090000001</v>
      </c>
      <c r="BE12" s="240">
        <v>2066.3900260999999</v>
      </c>
      <c r="BF12" s="240">
        <v>2068.7446829</v>
      </c>
      <c r="BG12" s="240">
        <v>2074.1111900000001</v>
      </c>
      <c r="BH12" s="240">
        <v>2087.4129533</v>
      </c>
      <c r="BI12" s="333">
        <v>2095.1109999999999</v>
      </c>
      <c r="BJ12" s="333">
        <v>2102.1280000000002</v>
      </c>
      <c r="BK12" s="333">
        <v>2107.8890000000001</v>
      </c>
      <c r="BL12" s="333">
        <v>2113.9760000000001</v>
      </c>
      <c r="BM12" s="333">
        <v>2119.8119999999999</v>
      </c>
      <c r="BN12" s="333">
        <v>2124.9349999999999</v>
      </c>
      <c r="BO12" s="333">
        <v>2130.6190000000001</v>
      </c>
      <c r="BP12" s="333">
        <v>2136.402</v>
      </c>
      <c r="BQ12" s="333">
        <v>2142.0160000000001</v>
      </c>
      <c r="BR12" s="333">
        <v>2148.194</v>
      </c>
      <c r="BS12" s="333">
        <v>2154.67</v>
      </c>
      <c r="BT12" s="333">
        <v>2162.1060000000002</v>
      </c>
      <c r="BU12" s="333">
        <v>2168.6799999999998</v>
      </c>
      <c r="BV12" s="333">
        <v>2175.0549999999998</v>
      </c>
    </row>
    <row r="13" spans="1:74" ht="11.1" customHeight="1" x14ac:dyDescent="0.2">
      <c r="A13" s="148" t="s">
        <v>893</v>
      </c>
      <c r="B13" s="210" t="s">
        <v>576</v>
      </c>
      <c r="C13" s="240">
        <v>976.36924466000005</v>
      </c>
      <c r="D13" s="240">
        <v>979.18795222999995</v>
      </c>
      <c r="E13" s="240">
        <v>980.87780218</v>
      </c>
      <c r="F13" s="240">
        <v>979.17414670000005</v>
      </c>
      <c r="G13" s="240">
        <v>980.30476726999996</v>
      </c>
      <c r="H13" s="240">
        <v>982.00501607000001</v>
      </c>
      <c r="I13" s="240">
        <v>984.41889575000005</v>
      </c>
      <c r="J13" s="240">
        <v>987.15039906000004</v>
      </c>
      <c r="K13" s="240">
        <v>990.34352864000005</v>
      </c>
      <c r="L13" s="240">
        <v>995.79073814000003</v>
      </c>
      <c r="M13" s="240">
        <v>998.56278001999999</v>
      </c>
      <c r="N13" s="240">
        <v>1000.4521079</v>
      </c>
      <c r="O13" s="240">
        <v>999.36183899000002</v>
      </c>
      <c r="P13" s="240">
        <v>1001.0584011</v>
      </c>
      <c r="Q13" s="240">
        <v>1003.4449115</v>
      </c>
      <c r="R13" s="240">
        <v>1006.6776156</v>
      </c>
      <c r="S13" s="240">
        <v>1010.3268381</v>
      </c>
      <c r="T13" s="240">
        <v>1014.5488246</v>
      </c>
      <c r="U13" s="240">
        <v>1020.8649901</v>
      </c>
      <c r="V13" s="240">
        <v>1025.0914433999999</v>
      </c>
      <c r="W13" s="240">
        <v>1028.7495994999999</v>
      </c>
      <c r="X13" s="240">
        <v>1031.6926599999999</v>
      </c>
      <c r="Y13" s="240">
        <v>1034.3243205000001</v>
      </c>
      <c r="Z13" s="240">
        <v>1036.4977825999999</v>
      </c>
      <c r="AA13" s="240">
        <v>1037.5133860999999</v>
      </c>
      <c r="AB13" s="240">
        <v>1039.2951966999999</v>
      </c>
      <c r="AC13" s="240">
        <v>1041.1435541000001</v>
      </c>
      <c r="AD13" s="240">
        <v>1043.2598842</v>
      </c>
      <c r="AE13" s="240">
        <v>1045.0902656999999</v>
      </c>
      <c r="AF13" s="240">
        <v>1046.8361247</v>
      </c>
      <c r="AG13" s="240">
        <v>1048.9943828999999</v>
      </c>
      <c r="AH13" s="240">
        <v>1050.1985053000001</v>
      </c>
      <c r="AI13" s="240">
        <v>1050.9454135999999</v>
      </c>
      <c r="AJ13" s="240">
        <v>1050.6204981000001</v>
      </c>
      <c r="AK13" s="240">
        <v>1050.9139359000001</v>
      </c>
      <c r="AL13" s="240">
        <v>1051.2111170999999</v>
      </c>
      <c r="AM13" s="240">
        <v>1050.9679341999999</v>
      </c>
      <c r="AN13" s="240">
        <v>1051.680683</v>
      </c>
      <c r="AO13" s="240">
        <v>1052.8052557000001</v>
      </c>
      <c r="AP13" s="240">
        <v>1053.3479496</v>
      </c>
      <c r="AQ13" s="240">
        <v>1056.0414476999999</v>
      </c>
      <c r="AR13" s="240">
        <v>1059.8920472</v>
      </c>
      <c r="AS13" s="240">
        <v>1068.103644</v>
      </c>
      <c r="AT13" s="240">
        <v>1071.8655240999999</v>
      </c>
      <c r="AU13" s="240">
        <v>1074.3815834</v>
      </c>
      <c r="AV13" s="240">
        <v>1074.1046544999999</v>
      </c>
      <c r="AW13" s="240">
        <v>1075.2894481999999</v>
      </c>
      <c r="AX13" s="240">
        <v>1076.3887967999999</v>
      </c>
      <c r="AY13" s="240">
        <v>1076.0252436999999</v>
      </c>
      <c r="AZ13" s="240">
        <v>1077.986795</v>
      </c>
      <c r="BA13" s="240">
        <v>1080.895994</v>
      </c>
      <c r="BB13" s="240">
        <v>1086.2173130000001</v>
      </c>
      <c r="BC13" s="240">
        <v>1089.9234529</v>
      </c>
      <c r="BD13" s="240">
        <v>1093.4788862</v>
      </c>
      <c r="BE13" s="240">
        <v>1097.0084545</v>
      </c>
      <c r="BF13" s="240">
        <v>1100.1688432999999</v>
      </c>
      <c r="BG13" s="240">
        <v>1103.0848942</v>
      </c>
      <c r="BH13" s="240">
        <v>1105.7507370000001</v>
      </c>
      <c r="BI13" s="333">
        <v>1108.183</v>
      </c>
      <c r="BJ13" s="333">
        <v>1110.374</v>
      </c>
      <c r="BK13" s="333">
        <v>1112.067</v>
      </c>
      <c r="BL13" s="333">
        <v>1113.9739999999999</v>
      </c>
      <c r="BM13" s="333">
        <v>1115.8340000000001</v>
      </c>
      <c r="BN13" s="333">
        <v>1117.347</v>
      </c>
      <c r="BO13" s="333">
        <v>1119.3420000000001</v>
      </c>
      <c r="BP13" s="333">
        <v>1121.5160000000001</v>
      </c>
      <c r="BQ13" s="333">
        <v>1123.7449999999999</v>
      </c>
      <c r="BR13" s="333">
        <v>1126.3720000000001</v>
      </c>
      <c r="BS13" s="333">
        <v>1129.2739999999999</v>
      </c>
      <c r="BT13" s="333">
        <v>1133.0920000000001</v>
      </c>
      <c r="BU13" s="333">
        <v>1136.058</v>
      </c>
      <c r="BV13" s="333">
        <v>1138.8150000000001</v>
      </c>
    </row>
    <row r="14" spans="1:74" ht="11.1" customHeight="1" x14ac:dyDescent="0.2">
      <c r="A14" s="148" t="s">
        <v>894</v>
      </c>
      <c r="B14" s="210" t="s">
        <v>577</v>
      </c>
      <c r="C14" s="240">
        <v>2739.2575348999999</v>
      </c>
      <c r="D14" s="240">
        <v>2740.3731309</v>
      </c>
      <c r="E14" s="240">
        <v>2743.8114375999999</v>
      </c>
      <c r="F14" s="240">
        <v>2750.1724551000002</v>
      </c>
      <c r="G14" s="240">
        <v>2757.8061827000001</v>
      </c>
      <c r="H14" s="240">
        <v>2767.3126206000002</v>
      </c>
      <c r="I14" s="240">
        <v>2779.6224084999999</v>
      </c>
      <c r="J14" s="240">
        <v>2792.1762874000001</v>
      </c>
      <c r="K14" s="240">
        <v>2805.9048969</v>
      </c>
      <c r="L14" s="240">
        <v>2829.4352933</v>
      </c>
      <c r="M14" s="240">
        <v>2839.0430717999998</v>
      </c>
      <c r="N14" s="240">
        <v>2843.3552887000001</v>
      </c>
      <c r="O14" s="240">
        <v>2830.1061564000001</v>
      </c>
      <c r="P14" s="240">
        <v>2833.0265908000001</v>
      </c>
      <c r="Q14" s="240">
        <v>2839.8508043000002</v>
      </c>
      <c r="R14" s="240">
        <v>2854.0851327</v>
      </c>
      <c r="S14" s="240">
        <v>2866.0871526000001</v>
      </c>
      <c r="T14" s="240">
        <v>2879.3631997000002</v>
      </c>
      <c r="U14" s="240">
        <v>2900.5663129</v>
      </c>
      <c r="V14" s="240">
        <v>2911.4006355000001</v>
      </c>
      <c r="W14" s="240">
        <v>2918.5192065000001</v>
      </c>
      <c r="X14" s="240">
        <v>2910.4714276999998</v>
      </c>
      <c r="Y14" s="240">
        <v>2918.7464436</v>
      </c>
      <c r="Z14" s="240">
        <v>2931.8936561999999</v>
      </c>
      <c r="AA14" s="240">
        <v>2959.4542390000001</v>
      </c>
      <c r="AB14" s="240">
        <v>2975.1899649000002</v>
      </c>
      <c r="AC14" s="240">
        <v>2988.6420073999998</v>
      </c>
      <c r="AD14" s="240">
        <v>3000.1924045999999</v>
      </c>
      <c r="AE14" s="240">
        <v>3008.7905517999998</v>
      </c>
      <c r="AF14" s="240">
        <v>3014.8184870999999</v>
      </c>
      <c r="AG14" s="240">
        <v>3014.167915</v>
      </c>
      <c r="AH14" s="240">
        <v>3018.1366481</v>
      </c>
      <c r="AI14" s="240">
        <v>3022.6163909000002</v>
      </c>
      <c r="AJ14" s="240">
        <v>3027.8278669000001</v>
      </c>
      <c r="AK14" s="240">
        <v>3033.1640864999999</v>
      </c>
      <c r="AL14" s="240">
        <v>3038.8457733</v>
      </c>
      <c r="AM14" s="240">
        <v>3043.8066349000001</v>
      </c>
      <c r="AN14" s="240">
        <v>3050.9789750999998</v>
      </c>
      <c r="AO14" s="240">
        <v>3059.2965015999998</v>
      </c>
      <c r="AP14" s="240">
        <v>3069.4411052</v>
      </c>
      <c r="AQ14" s="240">
        <v>3079.5375862000001</v>
      </c>
      <c r="AR14" s="240">
        <v>3090.2678354</v>
      </c>
      <c r="AS14" s="240">
        <v>3104.7971849999999</v>
      </c>
      <c r="AT14" s="240">
        <v>3114.4209713999999</v>
      </c>
      <c r="AU14" s="240">
        <v>3122.3045268999999</v>
      </c>
      <c r="AV14" s="240">
        <v>3128.1880285000002</v>
      </c>
      <c r="AW14" s="240">
        <v>3132.7859893</v>
      </c>
      <c r="AX14" s="240">
        <v>3135.8385862999999</v>
      </c>
      <c r="AY14" s="240">
        <v>3132.2879017</v>
      </c>
      <c r="AZ14" s="240">
        <v>3136.0432096999998</v>
      </c>
      <c r="BA14" s="240">
        <v>3142.0465924</v>
      </c>
      <c r="BB14" s="240">
        <v>3152.9288947999999</v>
      </c>
      <c r="BC14" s="240">
        <v>3161.455293</v>
      </c>
      <c r="BD14" s="240">
        <v>3170.2566320999999</v>
      </c>
      <c r="BE14" s="240">
        <v>3181.0971153999999</v>
      </c>
      <c r="BF14" s="240">
        <v>3189.1251837999998</v>
      </c>
      <c r="BG14" s="240">
        <v>3196.1050406999998</v>
      </c>
      <c r="BH14" s="240">
        <v>3201.1437019999998</v>
      </c>
      <c r="BI14" s="333">
        <v>3206.6970000000001</v>
      </c>
      <c r="BJ14" s="333">
        <v>3211.8719999999998</v>
      </c>
      <c r="BK14" s="333">
        <v>3215.67</v>
      </c>
      <c r="BL14" s="333">
        <v>3220.8359999999998</v>
      </c>
      <c r="BM14" s="333">
        <v>3226.373</v>
      </c>
      <c r="BN14" s="333">
        <v>3232.527</v>
      </c>
      <c r="BO14" s="333">
        <v>3238.6179999999999</v>
      </c>
      <c r="BP14" s="333">
        <v>3244.893</v>
      </c>
      <c r="BQ14" s="333">
        <v>3250.8150000000001</v>
      </c>
      <c r="BR14" s="333">
        <v>3257.8620000000001</v>
      </c>
      <c r="BS14" s="333">
        <v>3265.4969999999998</v>
      </c>
      <c r="BT14" s="333">
        <v>3275.1729999999998</v>
      </c>
      <c r="BU14" s="333">
        <v>3282.895</v>
      </c>
      <c r="BV14" s="333">
        <v>3290.114</v>
      </c>
    </row>
    <row r="15" spans="1:74" ht="11.1" customHeight="1" x14ac:dyDescent="0.2">
      <c r="A15" s="148"/>
      <c r="B15" s="168" t="s">
        <v>1233</v>
      </c>
      <c r="C15" s="245"/>
      <c r="D15" s="245"/>
      <c r="E15" s="245"/>
      <c r="F15" s="245"/>
      <c r="G15" s="245"/>
      <c r="H15" s="245"/>
      <c r="I15" s="245"/>
      <c r="J15" s="245"/>
      <c r="K15" s="245"/>
      <c r="L15" s="245"/>
      <c r="M15" s="245"/>
      <c r="N15" s="245"/>
      <c r="O15" s="245"/>
      <c r="P15" s="245"/>
      <c r="Q15" s="245"/>
      <c r="R15" s="245"/>
      <c r="S15" s="245"/>
      <c r="T15" s="245"/>
      <c r="U15" s="245"/>
      <c r="V15" s="245"/>
      <c r="W15" s="245"/>
      <c r="X15" s="245"/>
      <c r="Y15" s="245"/>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245"/>
      <c r="AZ15" s="245"/>
      <c r="BA15" s="245"/>
      <c r="BB15" s="245"/>
      <c r="BC15" s="245"/>
      <c r="BD15" s="245"/>
      <c r="BE15" s="245"/>
      <c r="BF15" s="245"/>
      <c r="BG15" s="245"/>
      <c r="BH15" s="245"/>
      <c r="BI15" s="345"/>
      <c r="BJ15" s="345"/>
      <c r="BK15" s="345"/>
      <c r="BL15" s="345"/>
      <c r="BM15" s="345"/>
      <c r="BN15" s="345"/>
      <c r="BO15" s="345"/>
      <c r="BP15" s="345"/>
      <c r="BQ15" s="345"/>
      <c r="BR15" s="345"/>
      <c r="BS15" s="345"/>
      <c r="BT15" s="345"/>
      <c r="BU15" s="345"/>
      <c r="BV15" s="345"/>
    </row>
    <row r="16" spans="1:74" ht="11.1" customHeight="1" x14ac:dyDescent="0.2">
      <c r="A16" s="148" t="s">
        <v>895</v>
      </c>
      <c r="B16" s="210" t="s">
        <v>570</v>
      </c>
      <c r="C16" s="258">
        <v>100.25500063</v>
      </c>
      <c r="D16" s="258">
        <v>100.33722693</v>
      </c>
      <c r="E16" s="258">
        <v>100.33830582</v>
      </c>
      <c r="F16" s="258">
        <v>100.17939692</v>
      </c>
      <c r="G16" s="258">
        <v>100.07731128</v>
      </c>
      <c r="H16" s="258">
        <v>99.953208523000001</v>
      </c>
      <c r="I16" s="258">
        <v>99.709542777999999</v>
      </c>
      <c r="J16" s="258">
        <v>99.614565182000007</v>
      </c>
      <c r="K16" s="258">
        <v>99.570729866999997</v>
      </c>
      <c r="L16" s="258">
        <v>99.735470534000001</v>
      </c>
      <c r="M16" s="258">
        <v>99.675844505000001</v>
      </c>
      <c r="N16" s="258">
        <v>99.549285480999998</v>
      </c>
      <c r="O16" s="258">
        <v>99.109086548999997</v>
      </c>
      <c r="P16" s="258">
        <v>99.033691719000004</v>
      </c>
      <c r="Q16" s="258">
        <v>99.076394078000007</v>
      </c>
      <c r="R16" s="258">
        <v>99.494593915999999</v>
      </c>
      <c r="S16" s="258">
        <v>99.580440436000004</v>
      </c>
      <c r="T16" s="258">
        <v>99.591333926999994</v>
      </c>
      <c r="U16" s="258">
        <v>99.389659280000004</v>
      </c>
      <c r="V16" s="258">
        <v>99.353858048000006</v>
      </c>
      <c r="W16" s="258">
        <v>99.346315121000004</v>
      </c>
      <c r="X16" s="258">
        <v>99.519123273000005</v>
      </c>
      <c r="Y16" s="258">
        <v>99.454027377000003</v>
      </c>
      <c r="Z16" s="258">
        <v>99.303120204999999</v>
      </c>
      <c r="AA16" s="258">
        <v>98.852790585999998</v>
      </c>
      <c r="AB16" s="258">
        <v>98.690469243999999</v>
      </c>
      <c r="AC16" s="258">
        <v>98.602545004999996</v>
      </c>
      <c r="AD16" s="258">
        <v>98.679214689999995</v>
      </c>
      <c r="AE16" s="258">
        <v>98.672437045999999</v>
      </c>
      <c r="AF16" s="258">
        <v>98.672408892999997</v>
      </c>
      <c r="AG16" s="258">
        <v>98.756727756000004</v>
      </c>
      <c r="AH16" s="258">
        <v>98.712000439999997</v>
      </c>
      <c r="AI16" s="258">
        <v>98.615824469000003</v>
      </c>
      <c r="AJ16" s="258">
        <v>98.340756701000004</v>
      </c>
      <c r="AK16" s="258">
        <v>98.237265781000005</v>
      </c>
      <c r="AL16" s="258">
        <v>98.177908563000003</v>
      </c>
      <c r="AM16" s="258">
        <v>98.273792774</v>
      </c>
      <c r="AN16" s="258">
        <v>98.21937217</v>
      </c>
      <c r="AO16" s="258">
        <v>98.125754474000004</v>
      </c>
      <c r="AP16" s="258">
        <v>97.882683064000005</v>
      </c>
      <c r="AQ16" s="258">
        <v>97.793363655999997</v>
      </c>
      <c r="AR16" s="258">
        <v>97.747539626000005</v>
      </c>
      <c r="AS16" s="258">
        <v>97.783303560999997</v>
      </c>
      <c r="AT16" s="258">
        <v>97.795900848000002</v>
      </c>
      <c r="AU16" s="258">
        <v>97.823424075000005</v>
      </c>
      <c r="AV16" s="258">
        <v>97.895624205000004</v>
      </c>
      <c r="AW16" s="258">
        <v>97.930686085000005</v>
      </c>
      <c r="AX16" s="258">
        <v>97.958360678999995</v>
      </c>
      <c r="AY16" s="258">
        <v>97.872787435000006</v>
      </c>
      <c r="AZ16" s="258">
        <v>97.965082873</v>
      </c>
      <c r="BA16" s="258">
        <v>98.129386440000005</v>
      </c>
      <c r="BB16" s="258">
        <v>98.643359916999998</v>
      </c>
      <c r="BC16" s="258">
        <v>98.743433406999998</v>
      </c>
      <c r="BD16" s="258">
        <v>98.707268690999996</v>
      </c>
      <c r="BE16" s="258">
        <v>98.190624267999993</v>
      </c>
      <c r="BF16" s="258">
        <v>98.140164265999999</v>
      </c>
      <c r="BG16" s="258">
        <v>98.211647182999997</v>
      </c>
      <c r="BH16" s="258">
        <v>98.607555941000001</v>
      </c>
      <c r="BI16" s="346">
        <v>98.771060000000006</v>
      </c>
      <c r="BJ16" s="346">
        <v>98.904650000000004</v>
      </c>
      <c r="BK16" s="346">
        <v>98.97081</v>
      </c>
      <c r="BL16" s="346">
        <v>99.072689999999994</v>
      </c>
      <c r="BM16" s="346">
        <v>99.172780000000003</v>
      </c>
      <c r="BN16" s="346">
        <v>99.271100000000004</v>
      </c>
      <c r="BO16" s="346">
        <v>99.367580000000004</v>
      </c>
      <c r="BP16" s="346">
        <v>99.462249999999997</v>
      </c>
      <c r="BQ16" s="346">
        <v>99.504159999999999</v>
      </c>
      <c r="BR16" s="346">
        <v>99.633409999999998</v>
      </c>
      <c r="BS16" s="346">
        <v>99.799059999999997</v>
      </c>
      <c r="BT16" s="346">
        <v>100.0247</v>
      </c>
      <c r="BU16" s="346">
        <v>100.24550000000001</v>
      </c>
      <c r="BV16" s="346">
        <v>100.4849</v>
      </c>
    </row>
    <row r="17" spans="1:74" ht="11.1" customHeight="1" x14ac:dyDescent="0.2">
      <c r="A17" s="148" t="s">
        <v>896</v>
      </c>
      <c r="B17" s="210" t="s">
        <v>603</v>
      </c>
      <c r="C17" s="258">
        <v>100.13054194999999</v>
      </c>
      <c r="D17" s="258">
        <v>100.21271606000001</v>
      </c>
      <c r="E17" s="258">
        <v>100.20473205</v>
      </c>
      <c r="F17" s="258">
        <v>100.01159837</v>
      </c>
      <c r="G17" s="258">
        <v>99.894541799999999</v>
      </c>
      <c r="H17" s="258">
        <v>99.758570788</v>
      </c>
      <c r="I17" s="258">
        <v>99.462786747999999</v>
      </c>
      <c r="J17" s="258">
        <v>99.394660782000003</v>
      </c>
      <c r="K17" s="258">
        <v>99.413294305999997</v>
      </c>
      <c r="L17" s="258">
        <v>99.762180487999998</v>
      </c>
      <c r="M17" s="258">
        <v>99.771713118999998</v>
      </c>
      <c r="N17" s="258">
        <v>99.685385366000006</v>
      </c>
      <c r="O17" s="258">
        <v>99.174037484999999</v>
      </c>
      <c r="P17" s="258">
        <v>99.142858770000004</v>
      </c>
      <c r="Q17" s="258">
        <v>99.262689479000002</v>
      </c>
      <c r="R17" s="258">
        <v>99.864900879000004</v>
      </c>
      <c r="S17" s="258">
        <v>100.03822198</v>
      </c>
      <c r="T17" s="258">
        <v>100.11402406000001</v>
      </c>
      <c r="U17" s="258">
        <v>99.949802606000006</v>
      </c>
      <c r="V17" s="258">
        <v>99.937444999999997</v>
      </c>
      <c r="W17" s="258">
        <v>99.934446738999995</v>
      </c>
      <c r="X17" s="258">
        <v>100.07427092</v>
      </c>
      <c r="Y17" s="258">
        <v>99.989894031000006</v>
      </c>
      <c r="Z17" s="258">
        <v>99.814779161000004</v>
      </c>
      <c r="AA17" s="258">
        <v>99.339100302000006</v>
      </c>
      <c r="AB17" s="258">
        <v>99.139878984000006</v>
      </c>
      <c r="AC17" s="258">
        <v>99.007289196000002</v>
      </c>
      <c r="AD17" s="258">
        <v>98.986571394999999</v>
      </c>
      <c r="AE17" s="258">
        <v>98.953314327000001</v>
      </c>
      <c r="AF17" s="258">
        <v>98.952758446999994</v>
      </c>
      <c r="AG17" s="258">
        <v>99.104963908000002</v>
      </c>
      <c r="AH17" s="258">
        <v>99.079765292999994</v>
      </c>
      <c r="AI17" s="258">
        <v>98.997222754000006</v>
      </c>
      <c r="AJ17" s="258">
        <v>98.699486996999994</v>
      </c>
      <c r="AK17" s="258">
        <v>98.620643579000003</v>
      </c>
      <c r="AL17" s="258">
        <v>98.602843207000006</v>
      </c>
      <c r="AM17" s="258">
        <v>98.806411846000003</v>
      </c>
      <c r="AN17" s="258">
        <v>98.790453092000007</v>
      </c>
      <c r="AO17" s="258">
        <v>98.715292908999999</v>
      </c>
      <c r="AP17" s="258">
        <v>98.466154936999999</v>
      </c>
      <c r="AQ17" s="258">
        <v>98.35867417</v>
      </c>
      <c r="AR17" s="258">
        <v>98.278074246000003</v>
      </c>
      <c r="AS17" s="258">
        <v>98.275497131999998</v>
      </c>
      <c r="AT17" s="258">
        <v>98.210302420999994</v>
      </c>
      <c r="AU17" s="258">
        <v>98.133632078999995</v>
      </c>
      <c r="AV17" s="258">
        <v>97.956255743</v>
      </c>
      <c r="AW17" s="258">
        <v>97.923556911000006</v>
      </c>
      <c r="AX17" s="258">
        <v>97.946305219999999</v>
      </c>
      <c r="AY17" s="258">
        <v>98.174298445999995</v>
      </c>
      <c r="AZ17" s="258">
        <v>98.195592703000003</v>
      </c>
      <c r="BA17" s="258">
        <v>98.159985770000006</v>
      </c>
      <c r="BB17" s="258">
        <v>98.022144342999994</v>
      </c>
      <c r="BC17" s="258">
        <v>97.906735002000005</v>
      </c>
      <c r="BD17" s="258">
        <v>97.768424445999997</v>
      </c>
      <c r="BE17" s="258">
        <v>97.412812217999999</v>
      </c>
      <c r="BF17" s="258">
        <v>97.374499572999994</v>
      </c>
      <c r="BG17" s="258">
        <v>97.459086056000004</v>
      </c>
      <c r="BH17" s="258">
        <v>97.869581388</v>
      </c>
      <c r="BI17" s="346">
        <v>98.047709999999995</v>
      </c>
      <c r="BJ17" s="346">
        <v>98.196479999999994</v>
      </c>
      <c r="BK17" s="346">
        <v>98.268540000000002</v>
      </c>
      <c r="BL17" s="346">
        <v>98.394099999999995</v>
      </c>
      <c r="BM17" s="346">
        <v>98.525829999999999</v>
      </c>
      <c r="BN17" s="346">
        <v>98.674700000000001</v>
      </c>
      <c r="BO17" s="346">
        <v>98.810500000000005</v>
      </c>
      <c r="BP17" s="346">
        <v>98.944209999999998</v>
      </c>
      <c r="BQ17" s="346">
        <v>99.026079999999993</v>
      </c>
      <c r="BR17" s="346">
        <v>99.192939999999993</v>
      </c>
      <c r="BS17" s="346">
        <v>99.395020000000002</v>
      </c>
      <c r="BT17" s="346">
        <v>99.663110000000003</v>
      </c>
      <c r="BU17" s="346">
        <v>99.912570000000002</v>
      </c>
      <c r="BV17" s="346">
        <v>100.1742</v>
      </c>
    </row>
    <row r="18" spans="1:74" ht="11.1" customHeight="1" x14ac:dyDescent="0.2">
      <c r="A18" s="148" t="s">
        <v>897</v>
      </c>
      <c r="B18" s="210" t="s">
        <v>571</v>
      </c>
      <c r="C18" s="258">
        <v>101.40401522000001</v>
      </c>
      <c r="D18" s="258">
        <v>101.60831053</v>
      </c>
      <c r="E18" s="258">
        <v>101.7009278</v>
      </c>
      <c r="F18" s="258">
        <v>101.55273565</v>
      </c>
      <c r="G18" s="258">
        <v>101.51884535000001</v>
      </c>
      <c r="H18" s="258">
        <v>101.47012551</v>
      </c>
      <c r="I18" s="258">
        <v>101.23386278</v>
      </c>
      <c r="J18" s="258">
        <v>101.28501892</v>
      </c>
      <c r="K18" s="258">
        <v>101.45088058</v>
      </c>
      <c r="L18" s="258">
        <v>101.9835186</v>
      </c>
      <c r="M18" s="258">
        <v>102.18973812999999</v>
      </c>
      <c r="N18" s="258">
        <v>102.32161003</v>
      </c>
      <c r="O18" s="258">
        <v>102.07525329000001</v>
      </c>
      <c r="P18" s="258">
        <v>102.28634068</v>
      </c>
      <c r="Q18" s="258">
        <v>102.65099118000001</v>
      </c>
      <c r="R18" s="258">
        <v>103.53587391000001</v>
      </c>
      <c r="S18" s="258">
        <v>103.93264884</v>
      </c>
      <c r="T18" s="258">
        <v>104.20798505</v>
      </c>
      <c r="U18" s="258">
        <v>104.17215305000001</v>
      </c>
      <c r="V18" s="258">
        <v>104.34690899</v>
      </c>
      <c r="W18" s="258">
        <v>104.54252337</v>
      </c>
      <c r="X18" s="258">
        <v>104.96606242</v>
      </c>
      <c r="Y18" s="258">
        <v>105.04809399</v>
      </c>
      <c r="Z18" s="258">
        <v>104.99568432</v>
      </c>
      <c r="AA18" s="258">
        <v>104.55163929</v>
      </c>
      <c r="AB18" s="258">
        <v>104.42324273</v>
      </c>
      <c r="AC18" s="258">
        <v>104.35330052</v>
      </c>
      <c r="AD18" s="258">
        <v>104.35602004</v>
      </c>
      <c r="AE18" s="258">
        <v>104.39233097</v>
      </c>
      <c r="AF18" s="258">
        <v>104.47644072</v>
      </c>
      <c r="AG18" s="258">
        <v>104.75510556</v>
      </c>
      <c r="AH18" s="258">
        <v>104.82474569</v>
      </c>
      <c r="AI18" s="258">
        <v>104.83211738999999</v>
      </c>
      <c r="AJ18" s="258">
        <v>104.61663230000001</v>
      </c>
      <c r="AK18" s="258">
        <v>104.61990845</v>
      </c>
      <c r="AL18" s="258">
        <v>104.68135746999999</v>
      </c>
      <c r="AM18" s="258">
        <v>104.9483379</v>
      </c>
      <c r="AN18" s="258">
        <v>105.01561375</v>
      </c>
      <c r="AO18" s="258">
        <v>105.03054355</v>
      </c>
      <c r="AP18" s="258">
        <v>104.89485983</v>
      </c>
      <c r="AQ18" s="258">
        <v>104.87879817</v>
      </c>
      <c r="AR18" s="258">
        <v>104.88409108</v>
      </c>
      <c r="AS18" s="258">
        <v>104.83769234</v>
      </c>
      <c r="AT18" s="258">
        <v>104.94047906999999</v>
      </c>
      <c r="AU18" s="258">
        <v>105.11940504</v>
      </c>
      <c r="AV18" s="258">
        <v>105.52188133</v>
      </c>
      <c r="AW18" s="258">
        <v>105.74252748000001</v>
      </c>
      <c r="AX18" s="258">
        <v>105.92875457</v>
      </c>
      <c r="AY18" s="258">
        <v>105.99578643</v>
      </c>
      <c r="AZ18" s="258">
        <v>106.17675751</v>
      </c>
      <c r="BA18" s="258">
        <v>106.38689165</v>
      </c>
      <c r="BB18" s="258">
        <v>106.85091155000001</v>
      </c>
      <c r="BC18" s="258">
        <v>106.95082979</v>
      </c>
      <c r="BD18" s="258">
        <v>106.91136906</v>
      </c>
      <c r="BE18" s="258">
        <v>106.33070548000001</v>
      </c>
      <c r="BF18" s="258">
        <v>106.31385474</v>
      </c>
      <c r="BG18" s="258">
        <v>106.45899294</v>
      </c>
      <c r="BH18" s="258">
        <v>107.02213514</v>
      </c>
      <c r="BI18" s="346">
        <v>107.2992</v>
      </c>
      <c r="BJ18" s="346">
        <v>107.5463</v>
      </c>
      <c r="BK18" s="346">
        <v>107.7123</v>
      </c>
      <c r="BL18" s="346">
        <v>107.9376</v>
      </c>
      <c r="BM18" s="346">
        <v>108.1713</v>
      </c>
      <c r="BN18" s="346">
        <v>108.43989999999999</v>
      </c>
      <c r="BO18" s="346">
        <v>108.67019999999999</v>
      </c>
      <c r="BP18" s="346">
        <v>108.8886</v>
      </c>
      <c r="BQ18" s="346">
        <v>109.0562</v>
      </c>
      <c r="BR18" s="346">
        <v>109.28060000000001</v>
      </c>
      <c r="BS18" s="346">
        <v>109.52249999999999</v>
      </c>
      <c r="BT18" s="346">
        <v>109.74590000000001</v>
      </c>
      <c r="BU18" s="346">
        <v>110.0501</v>
      </c>
      <c r="BV18" s="346">
        <v>110.3989</v>
      </c>
    </row>
    <row r="19" spans="1:74" ht="11.1" customHeight="1" x14ac:dyDescent="0.2">
      <c r="A19" s="148" t="s">
        <v>898</v>
      </c>
      <c r="B19" s="210" t="s">
        <v>572</v>
      </c>
      <c r="C19" s="258">
        <v>101.08926802000001</v>
      </c>
      <c r="D19" s="258">
        <v>101.25796455</v>
      </c>
      <c r="E19" s="258">
        <v>101.33066045</v>
      </c>
      <c r="F19" s="258">
        <v>101.21670601</v>
      </c>
      <c r="G19" s="258">
        <v>101.1653879</v>
      </c>
      <c r="H19" s="258">
        <v>101.08605643999999</v>
      </c>
      <c r="I19" s="258">
        <v>100.79653413</v>
      </c>
      <c r="J19" s="258">
        <v>100.79780905</v>
      </c>
      <c r="K19" s="258">
        <v>100.90770371000001</v>
      </c>
      <c r="L19" s="258">
        <v>101.39106820000001</v>
      </c>
      <c r="M19" s="258">
        <v>101.51956479</v>
      </c>
      <c r="N19" s="258">
        <v>101.55804354999999</v>
      </c>
      <c r="O19" s="258">
        <v>101.18466958</v>
      </c>
      <c r="P19" s="258">
        <v>101.28448889000001</v>
      </c>
      <c r="Q19" s="258">
        <v>101.53566657</v>
      </c>
      <c r="R19" s="258">
        <v>102.26226849</v>
      </c>
      <c r="S19" s="258">
        <v>102.57311350000001</v>
      </c>
      <c r="T19" s="258">
        <v>102.79226746000001</v>
      </c>
      <c r="U19" s="258">
        <v>102.80161397000001</v>
      </c>
      <c r="V19" s="258">
        <v>102.92597316</v>
      </c>
      <c r="W19" s="258">
        <v>103.04722863000001</v>
      </c>
      <c r="X19" s="258">
        <v>103.31883654000001</v>
      </c>
      <c r="Y19" s="258">
        <v>103.31879244</v>
      </c>
      <c r="Z19" s="258">
        <v>103.20055248</v>
      </c>
      <c r="AA19" s="258">
        <v>102.74660953999999</v>
      </c>
      <c r="AB19" s="258">
        <v>102.55510823</v>
      </c>
      <c r="AC19" s="258">
        <v>102.4085414</v>
      </c>
      <c r="AD19" s="258">
        <v>102.31029406</v>
      </c>
      <c r="AE19" s="258">
        <v>102.25105747000001</v>
      </c>
      <c r="AF19" s="258">
        <v>102.23421661</v>
      </c>
      <c r="AG19" s="258">
        <v>102.35381399000001</v>
      </c>
      <c r="AH19" s="258">
        <v>102.35123276</v>
      </c>
      <c r="AI19" s="258">
        <v>102.32051540000001</v>
      </c>
      <c r="AJ19" s="258">
        <v>102.17035405</v>
      </c>
      <c r="AK19" s="258">
        <v>102.15184533</v>
      </c>
      <c r="AL19" s="258">
        <v>102.17368137</v>
      </c>
      <c r="AM19" s="258">
        <v>102.36921325</v>
      </c>
      <c r="AN19" s="258">
        <v>102.37172552</v>
      </c>
      <c r="AO19" s="258">
        <v>102.31456926</v>
      </c>
      <c r="AP19" s="258">
        <v>102.07187938</v>
      </c>
      <c r="AQ19" s="258">
        <v>101.98978484</v>
      </c>
      <c r="AR19" s="258">
        <v>101.94242057</v>
      </c>
      <c r="AS19" s="258">
        <v>101.93085211</v>
      </c>
      <c r="AT19" s="258">
        <v>101.95214922</v>
      </c>
      <c r="AU19" s="258">
        <v>102.00737745000001</v>
      </c>
      <c r="AV19" s="258">
        <v>102.16618262999999</v>
      </c>
      <c r="AW19" s="258">
        <v>102.23703870999999</v>
      </c>
      <c r="AX19" s="258">
        <v>102.28959153</v>
      </c>
      <c r="AY19" s="258">
        <v>102.17237132</v>
      </c>
      <c r="AZ19" s="258">
        <v>102.30191994</v>
      </c>
      <c r="BA19" s="258">
        <v>102.52676762</v>
      </c>
      <c r="BB19" s="258">
        <v>103.06365036</v>
      </c>
      <c r="BC19" s="258">
        <v>103.31654417</v>
      </c>
      <c r="BD19" s="258">
        <v>103.50218504999999</v>
      </c>
      <c r="BE19" s="258">
        <v>103.47413825</v>
      </c>
      <c r="BF19" s="258">
        <v>103.63509931</v>
      </c>
      <c r="BG19" s="258">
        <v>103.8386335</v>
      </c>
      <c r="BH19" s="258">
        <v>104.17856441000001</v>
      </c>
      <c r="BI19" s="346">
        <v>104.3969</v>
      </c>
      <c r="BJ19" s="346">
        <v>104.5874</v>
      </c>
      <c r="BK19" s="346">
        <v>104.7073</v>
      </c>
      <c r="BL19" s="346">
        <v>104.87430000000001</v>
      </c>
      <c r="BM19" s="346">
        <v>105.0457</v>
      </c>
      <c r="BN19" s="346">
        <v>105.23</v>
      </c>
      <c r="BO19" s="346">
        <v>105.4036</v>
      </c>
      <c r="BP19" s="346">
        <v>105.5752</v>
      </c>
      <c r="BQ19" s="346">
        <v>105.70740000000001</v>
      </c>
      <c r="BR19" s="346">
        <v>105.90260000000001</v>
      </c>
      <c r="BS19" s="346">
        <v>106.1238</v>
      </c>
      <c r="BT19" s="346">
        <v>106.3651</v>
      </c>
      <c r="BU19" s="346">
        <v>106.6421</v>
      </c>
      <c r="BV19" s="346">
        <v>106.94929999999999</v>
      </c>
    </row>
    <row r="20" spans="1:74" ht="11.1" customHeight="1" x14ac:dyDescent="0.2">
      <c r="A20" s="148" t="s">
        <v>899</v>
      </c>
      <c r="B20" s="210" t="s">
        <v>573</v>
      </c>
      <c r="C20" s="258">
        <v>100.92238810000001</v>
      </c>
      <c r="D20" s="258">
        <v>101.08647148999999</v>
      </c>
      <c r="E20" s="258">
        <v>101.1491235</v>
      </c>
      <c r="F20" s="258">
        <v>100.97555465000001</v>
      </c>
      <c r="G20" s="258">
        <v>100.93643602</v>
      </c>
      <c r="H20" s="258">
        <v>100.89697812</v>
      </c>
      <c r="I20" s="258">
        <v>100.76442812000001</v>
      </c>
      <c r="J20" s="258">
        <v>100.79385633</v>
      </c>
      <c r="K20" s="258">
        <v>100.89250991999999</v>
      </c>
      <c r="L20" s="258">
        <v>101.23482881</v>
      </c>
      <c r="M20" s="258">
        <v>101.34110319</v>
      </c>
      <c r="N20" s="258">
        <v>101.385773</v>
      </c>
      <c r="O20" s="258">
        <v>101.0753886</v>
      </c>
      <c r="P20" s="258">
        <v>101.21693646</v>
      </c>
      <c r="Q20" s="258">
        <v>101.51696697</v>
      </c>
      <c r="R20" s="258">
        <v>102.31347365000001</v>
      </c>
      <c r="S20" s="258">
        <v>102.67697427</v>
      </c>
      <c r="T20" s="258">
        <v>102.94546237</v>
      </c>
      <c r="U20" s="258">
        <v>102.97265661</v>
      </c>
      <c r="V20" s="258">
        <v>103.16083067</v>
      </c>
      <c r="W20" s="258">
        <v>103.36370323</v>
      </c>
      <c r="X20" s="258">
        <v>103.74220369</v>
      </c>
      <c r="Y20" s="258">
        <v>103.85377616</v>
      </c>
      <c r="Z20" s="258">
        <v>103.85935006</v>
      </c>
      <c r="AA20" s="258">
        <v>103.51899933999999</v>
      </c>
      <c r="AB20" s="258">
        <v>103.49252061999999</v>
      </c>
      <c r="AC20" s="258">
        <v>103.53998783999999</v>
      </c>
      <c r="AD20" s="258">
        <v>103.70378269</v>
      </c>
      <c r="AE20" s="258">
        <v>103.86735555999999</v>
      </c>
      <c r="AF20" s="258">
        <v>104.07308813</v>
      </c>
      <c r="AG20" s="258">
        <v>104.43515995</v>
      </c>
      <c r="AH20" s="258">
        <v>104.63957725</v>
      </c>
      <c r="AI20" s="258">
        <v>104.80051958999999</v>
      </c>
      <c r="AJ20" s="258">
        <v>104.84072639999999</v>
      </c>
      <c r="AK20" s="258">
        <v>104.97266424</v>
      </c>
      <c r="AL20" s="258">
        <v>105.11907255</v>
      </c>
      <c r="AM20" s="258">
        <v>105.36207689</v>
      </c>
      <c r="AN20" s="258">
        <v>105.47583195</v>
      </c>
      <c r="AO20" s="258">
        <v>105.54246328000001</v>
      </c>
      <c r="AP20" s="258">
        <v>105.45011965</v>
      </c>
      <c r="AQ20" s="258">
        <v>105.50639199</v>
      </c>
      <c r="AR20" s="258">
        <v>105.59942906000001</v>
      </c>
      <c r="AS20" s="258">
        <v>105.68493454999999</v>
      </c>
      <c r="AT20" s="258">
        <v>105.88472329</v>
      </c>
      <c r="AU20" s="258">
        <v>106.15449898999999</v>
      </c>
      <c r="AV20" s="258">
        <v>106.6998225</v>
      </c>
      <c r="AW20" s="258">
        <v>106.95540146</v>
      </c>
      <c r="AX20" s="258">
        <v>107.12679673</v>
      </c>
      <c r="AY20" s="258">
        <v>107.02294756000001</v>
      </c>
      <c r="AZ20" s="258">
        <v>107.16927102</v>
      </c>
      <c r="BA20" s="258">
        <v>107.37470635</v>
      </c>
      <c r="BB20" s="258">
        <v>107.81418714</v>
      </c>
      <c r="BC20" s="258">
        <v>108.00664605</v>
      </c>
      <c r="BD20" s="258">
        <v>108.12701666</v>
      </c>
      <c r="BE20" s="258">
        <v>107.99599763000001</v>
      </c>
      <c r="BF20" s="258">
        <v>108.10666764</v>
      </c>
      <c r="BG20" s="258">
        <v>108.27972536</v>
      </c>
      <c r="BH20" s="258">
        <v>108.65077719</v>
      </c>
      <c r="BI20" s="346">
        <v>108.84690000000001</v>
      </c>
      <c r="BJ20" s="346">
        <v>109.00369999999999</v>
      </c>
      <c r="BK20" s="346">
        <v>109.0528</v>
      </c>
      <c r="BL20" s="346">
        <v>109.1823</v>
      </c>
      <c r="BM20" s="346">
        <v>109.3237</v>
      </c>
      <c r="BN20" s="346">
        <v>109.50020000000001</v>
      </c>
      <c r="BO20" s="346">
        <v>109.6482</v>
      </c>
      <c r="BP20" s="346">
        <v>109.79089999999999</v>
      </c>
      <c r="BQ20" s="346">
        <v>109.86669999999999</v>
      </c>
      <c r="BR20" s="346">
        <v>110.0448</v>
      </c>
      <c r="BS20" s="346">
        <v>110.2638</v>
      </c>
      <c r="BT20" s="346">
        <v>110.5421</v>
      </c>
      <c r="BU20" s="346">
        <v>110.8289</v>
      </c>
      <c r="BV20" s="346">
        <v>111.1427</v>
      </c>
    </row>
    <row r="21" spans="1:74" ht="11.1" customHeight="1" x14ac:dyDescent="0.2">
      <c r="A21" s="148" t="s">
        <v>900</v>
      </c>
      <c r="B21" s="210" t="s">
        <v>574</v>
      </c>
      <c r="C21" s="258">
        <v>101.92258126999999</v>
      </c>
      <c r="D21" s="258">
        <v>102.11785184999999</v>
      </c>
      <c r="E21" s="258">
        <v>102.19684089</v>
      </c>
      <c r="F21" s="258">
        <v>102.00061509</v>
      </c>
      <c r="G21" s="258">
        <v>101.96624103000001</v>
      </c>
      <c r="H21" s="258">
        <v>101.93478541</v>
      </c>
      <c r="I21" s="258">
        <v>101.75063065000001</v>
      </c>
      <c r="J21" s="258">
        <v>101.84172507</v>
      </c>
      <c r="K21" s="258">
        <v>102.05245109000001</v>
      </c>
      <c r="L21" s="258">
        <v>102.68049225999999</v>
      </c>
      <c r="M21" s="258">
        <v>102.90721885000001</v>
      </c>
      <c r="N21" s="258">
        <v>103.03031439</v>
      </c>
      <c r="O21" s="258">
        <v>102.76428447000001</v>
      </c>
      <c r="P21" s="258">
        <v>102.89423874000001</v>
      </c>
      <c r="Q21" s="258">
        <v>103.13468277</v>
      </c>
      <c r="R21" s="258">
        <v>103.67841288</v>
      </c>
      <c r="S21" s="258">
        <v>103.99523922</v>
      </c>
      <c r="T21" s="258">
        <v>104.27795808</v>
      </c>
      <c r="U21" s="258">
        <v>104.51751095</v>
      </c>
      <c r="V21" s="258">
        <v>104.73880878</v>
      </c>
      <c r="W21" s="258">
        <v>104.93279304000001</v>
      </c>
      <c r="X21" s="258">
        <v>105.19530906</v>
      </c>
      <c r="Y21" s="258">
        <v>105.26278221</v>
      </c>
      <c r="Z21" s="258">
        <v>105.2310578</v>
      </c>
      <c r="AA21" s="258">
        <v>104.8590329</v>
      </c>
      <c r="AB21" s="258">
        <v>104.80974058</v>
      </c>
      <c r="AC21" s="258">
        <v>104.84207791</v>
      </c>
      <c r="AD21" s="258">
        <v>105.00093803999999</v>
      </c>
      <c r="AE21" s="258">
        <v>105.16286479</v>
      </c>
      <c r="AF21" s="258">
        <v>105.37275131</v>
      </c>
      <c r="AG21" s="258">
        <v>105.75326587000001</v>
      </c>
      <c r="AH21" s="258">
        <v>105.96707075</v>
      </c>
      <c r="AI21" s="258">
        <v>106.1368342</v>
      </c>
      <c r="AJ21" s="258">
        <v>106.11686751000001</v>
      </c>
      <c r="AK21" s="258">
        <v>106.30781466000001</v>
      </c>
      <c r="AL21" s="258">
        <v>106.56398694000001</v>
      </c>
      <c r="AM21" s="258">
        <v>107.04971132</v>
      </c>
      <c r="AN21" s="258">
        <v>107.31308860999999</v>
      </c>
      <c r="AO21" s="258">
        <v>107.51844579</v>
      </c>
      <c r="AP21" s="258">
        <v>107.54765616</v>
      </c>
      <c r="AQ21" s="258">
        <v>107.72556813999999</v>
      </c>
      <c r="AR21" s="258">
        <v>107.93405505</v>
      </c>
      <c r="AS21" s="258">
        <v>108.25570433</v>
      </c>
      <c r="AT21" s="258">
        <v>108.46340048</v>
      </c>
      <c r="AU21" s="258">
        <v>108.63973095</v>
      </c>
      <c r="AV21" s="258">
        <v>108.62520146</v>
      </c>
      <c r="AW21" s="258">
        <v>108.85842131</v>
      </c>
      <c r="AX21" s="258">
        <v>109.1798962</v>
      </c>
      <c r="AY21" s="258">
        <v>109.82127876</v>
      </c>
      <c r="AZ21" s="258">
        <v>110.14552428</v>
      </c>
      <c r="BA21" s="258">
        <v>110.38428537999999</v>
      </c>
      <c r="BB21" s="258">
        <v>110.59035617000001</v>
      </c>
      <c r="BC21" s="258">
        <v>110.61855283</v>
      </c>
      <c r="BD21" s="258">
        <v>110.52166948</v>
      </c>
      <c r="BE21" s="258">
        <v>109.92158717</v>
      </c>
      <c r="BF21" s="258">
        <v>109.858133</v>
      </c>
      <c r="BG21" s="258">
        <v>109.95318803000001</v>
      </c>
      <c r="BH21" s="258">
        <v>110.45621452</v>
      </c>
      <c r="BI21" s="346">
        <v>110.6812</v>
      </c>
      <c r="BJ21" s="346">
        <v>110.8776</v>
      </c>
      <c r="BK21" s="346">
        <v>111.0021</v>
      </c>
      <c r="BL21" s="346">
        <v>111.1738</v>
      </c>
      <c r="BM21" s="346">
        <v>111.3493</v>
      </c>
      <c r="BN21" s="346">
        <v>111.538</v>
      </c>
      <c r="BO21" s="346">
        <v>111.71420000000001</v>
      </c>
      <c r="BP21" s="346">
        <v>111.8874</v>
      </c>
      <c r="BQ21" s="346">
        <v>112.00409999999999</v>
      </c>
      <c r="BR21" s="346">
        <v>112.211</v>
      </c>
      <c r="BS21" s="346">
        <v>112.4546</v>
      </c>
      <c r="BT21" s="346">
        <v>112.7469</v>
      </c>
      <c r="BU21" s="346">
        <v>113.0553</v>
      </c>
      <c r="BV21" s="346">
        <v>113.3916</v>
      </c>
    </row>
    <row r="22" spans="1:74" ht="11.1" customHeight="1" x14ac:dyDescent="0.2">
      <c r="A22" s="148" t="s">
        <v>901</v>
      </c>
      <c r="B22" s="210" t="s">
        <v>575</v>
      </c>
      <c r="C22" s="258">
        <v>101.10903441000001</v>
      </c>
      <c r="D22" s="258">
        <v>101.24381267</v>
      </c>
      <c r="E22" s="258">
        <v>101.27072242</v>
      </c>
      <c r="F22" s="258">
        <v>101.05787739</v>
      </c>
      <c r="G22" s="258">
        <v>100.96796483</v>
      </c>
      <c r="H22" s="258">
        <v>100.86909845</v>
      </c>
      <c r="I22" s="258">
        <v>100.65058379</v>
      </c>
      <c r="J22" s="258">
        <v>100.61683066000001</v>
      </c>
      <c r="K22" s="258">
        <v>100.65714459</v>
      </c>
      <c r="L22" s="258">
        <v>100.96185825000001</v>
      </c>
      <c r="M22" s="258">
        <v>101.00755676</v>
      </c>
      <c r="N22" s="258">
        <v>100.98457282</v>
      </c>
      <c r="O22" s="258">
        <v>100.51776632000001</v>
      </c>
      <c r="P22" s="258">
        <v>100.63877254000001</v>
      </c>
      <c r="Q22" s="258">
        <v>100.97245138</v>
      </c>
      <c r="R22" s="258">
        <v>101.97169749</v>
      </c>
      <c r="S22" s="258">
        <v>102.39105058</v>
      </c>
      <c r="T22" s="258">
        <v>102.68340529</v>
      </c>
      <c r="U22" s="258">
        <v>102.66757765</v>
      </c>
      <c r="V22" s="258">
        <v>102.84182361000001</v>
      </c>
      <c r="W22" s="258">
        <v>103.02495917</v>
      </c>
      <c r="X22" s="258">
        <v>103.48632741</v>
      </c>
      <c r="Y22" s="258">
        <v>103.48523492</v>
      </c>
      <c r="Z22" s="258">
        <v>103.29102476</v>
      </c>
      <c r="AA22" s="258">
        <v>102.68970089</v>
      </c>
      <c r="AB22" s="258">
        <v>102.26975241</v>
      </c>
      <c r="AC22" s="258">
        <v>101.81718327999999</v>
      </c>
      <c r="AD22" s="258">
        <v>101.20866746999999</v>
      </c>
      <c r="AE22" s="258">
        <v>100.78335156999999</v>
      </c>
      <c r="AF22" s="258">
        <v>100.41790954</v>
      </c>
      <c r="AG22" s="258">
        <v>100.26676532</v>
      </c>
      <c r="AH22" s="258">
        <v>99.905253103000007</v>
      </c>
      <c r="AI22" s="258">
        <v>99.487796809000002</v>
      </c>
      <c r="AJ22" s="258">
        <v>98.835322177999998</v>
      </c>
      <c r="AK22" s="258">
        <v>98.440283440000002</v>
      </c>
      <c r="AL22" s="258">
        <v>98.123606330000001</v>
      </c>
      <c r="AM22" s="258">
        <v>98.046256795999994</v>
      </c>
      <c r="AN22" s="258">
        <v>97.765578477999995</v>
      </c>
      <c r="AO22" s="258">
        <v>97.442537325000004</v>
      </c>
      <c r="AP22" s="258">
        <v>96.940780574000001</v>
      </c>
      <c r="AQ22" s="258">
        <v>96.635278321000001</v>
      </c>
      <c r="AR22" s="258">
        <v>96.389677805000005</v>
      </c>
      <c r="AS22" s="258">
        <v>96.150422426999995</v>
      </c>
      <c r="AT22" s="258">
        <v>96.064792832999998</v>
      </c>
      <c r="AU22" s="258">
        <v>96.079232423999997</v>
      </c>
      <c r="AV22" s="258">
        <v>96.138393561000001</v>
      </c>
      <c r="AW22" s="258">
        <v>96.394482252000003</v>
      </c>
      <c r="AX22" s="258">
        <v>96.792150856999996</v>
      </c>
      <c r="AY22" s="258">
        <v>97.520101675999996</v>
      </c>
      <c r="AZ22" s="258">
        <v>98.059403386</v>
      </c>
      <c r="BA22" s="258">
        <v>98.598758285000002</v>
      </c>
      <c r="BB22" s="258">
        <v>99.378460050000001</v>
      </c>
      <c r="BC22" s="258">
        <v>99.737701071999993</v>
      </c>
      <c r="BD22" s="258">
        <v>99.916775027</v>
      </c>
      <c r="BE22" s="258">
        <v>99.542573480000001</v>
      </c>
      <c r="BF22" s="258">
        <v>99.641144627000003</v>
      </c>
      <c r="BG22" s="258">
        <v>99.839380031999994</v>
      </c>
      <c r="BH22" s="258">
        <v>100.29302616</v>
      </c>
      <c r="BI22" s="346">
        <v>100.57380000000001</v>
      </c>
      <c r="BJ22" s="346">
        <v>100.8374</v>
      </c>
      <c r="BK22" s="346">
        <v>101.06189999999999</v>
      </c>
      <c r="BL22" s="346">
        <v>101.3077</v>
      </c>
      <c r="BM22" s="346">
        <v>101.5528</v>
      </c>
      <c r="BN22" s="346">
        <v>101.785</v>
      </c>
      <c r="BO22" s="346">
        <v>102.03789999999999</v>
      </c>
      <c r="BP22" s="346">
        <v>102.2992</v>
      </c>
      <c r="BQ22" s="346">
        <v>102.5299</v>
      </c>
      <c r="BR22" s="346">
        <v>102.83759999999999</v>
      </c>
      <c r="BS22" s="346">
        <v>103.1833</v>
      </c>
      <c r="BT22" s="346">
        <v>103.6174</v>
      </c>
      <c r="BU22" s="346">
        <v>104.0009</v>
      </c>
      <c r="BV22" s="346">
        <v>104.3845</v>
      </c>
    </row>
    <row r="23" spans="1:74" ht="11.1" customHeight="1" x14ac:dyDescent="0.2">
      <c r="A23" s="148" t="s">
        <v>902</v>
      </c>
      <c r="B23" s="210" t="s">
        <v>576</v>
      </c>
      <c r="C23" s="258">
        <v>101.64024334</v>
      </c>
      <c r="D23" s="258">
        <v>101.87398227</v>
      </c>
      <c r="E23" s="258">
        <v>102.01101095999999</v>
      </c>
      <c r="F23" s="258">
        <v>101.9556262</v>
      </c>
      <c r="G23" s="258">
        <v>101.97101185</v>
      </c>
      <c r="H23" s="258">
        <v>101.96146469</v>
      </c>
      <c r="I23" s="258">
        <v>101.81287051</v>
      </c>
      <c r="J23" s="258">
        <v>101.83904339</v>
      </c>
      <c r="K23" s="258">
        <v>101.92586912</v>
      </c>
      <c r="L23" s="258">
        <v>102.19378216</v>
      </c>
      <c r="M23" s="258">
        <v>102.31158773999999</v>
      </c>
      <c r="N23" s="258">
        <v>102.39972032</v>
      </c>
      <c r="O23" s="258">
        <v>102.29471676999999</v>
      </c>
      <c r="P23" s="258">
        <v>102.4461007</v>
      </c>
      <c r="Q23" s="258">
        <v>102.69040898</v>
      </c>
      <c r="R23" s="258">
        <v>103.24985485000001</v>
      </c>
      <c r="S23" s="258">
        <v>103.51335189</v>
      </c>
      <c r="T23" s="258">
        <v>103.70311332999999</v>
      </c>
      <c r="U23" s="258">
        <v>103.72054294</v>
      </c>
      <c r="V23" s="258">
        <v>103.83678037</v>
      </c>
      <c r="W23" s="258">
        <v>103.9532294</v>
      </c>
      <c r="X23" s="258">
        <v>104.15557748000001</v>
      </c>
      <c r="Y23" s="258">
        <v>104.20818408</v>
      </c>
      <c r="Z23" s="258">
        <v>104.19673668</v>
      </c>
      <c r="AA23" s="258">
        <v>103.95183677</v>
      </c>
      <c r="AB23" s="258">
        <v>103.93933020999999</v>
      </c>
      <c r="AC23" s="258">
        <v>103.98981849</v>
      </c>
      <c r="AD23" s="258">
        <v>104.12964114</v>
      </c>
      <c r="AE23" s="258">
        <v>104.28636449</v>
      </c>
      <c r="AF23" s="258">
        <v>104.48632806000001</v>
      </c>
      <c r="AG23" s="258">
        <v>104.82627966</v>
      </c>
      <c r="AH23" s="258">
        <v>105.0401628</v>
      </c>
      <c r="AI23" s="258">
        <v>105.22472531</v>
      </c>
      <c r="AJ23" s="258">
        <v>105.32091367</v>
      </c>
      <c r="AK23" s="258">
        <v>105.49112503000001</v>
      </c>
      <c r="AL23" s="258">
        <v>105.6763059</v>
      </c>
      <c r="AM23" s="258">
        <v>106.00523278</v>
      </c>
      <c r="AN23" s="258">
        <v>106.12377025000001</v>
      </c>
      <c r="AO23" s="258">
        <v>106.16069483</v>
      </c>
      <c r="AP23" s="258">
        <v>105.94227991</v>
      </c>
      <c r="AQ23" s="258">
        <v>105.94627366</v>
      </c>
      <c r="AR23" s="258">
        <v>105.99894947</v>
      </c>
      <c r="AS23" s="258">
        <v>106.07223045000001</v>
      </c>
      <c r="AT23" s="258">
        <v>106.24332805</v>
      </c>
      <c r="AU23" s="258">
        <v>106.48416537999999</v>
      </c>
      <c r="AV23" s="258">
        <v>106.86241113</v>
      </c>
      <c r="AW23" s="258">
        <v>107.19197638999999</v>
      </c>
      <c r="AX23" s="258">
        <v>107.54052986000001</v>
      </c>
      <c r="AY23" s="258">
        <v>107.98680114</v>
      </c>
      <c r="AZ23" s="258">
        <v>108.31428381000001</v>
      </c>
      <c r="BA23" s="258">
        <v>108.6017075</v>
      </c>
      <c r="BB23" s="258">
        <v>108.91341740999999</v>
      </c>
      <c r="BC23" s="258">
        <v>109.07246418</v>
      </c>
      <c r="BD23" s="258">
        <v>109.14319303000001</v>
      </c>
      <c r="BE23" s="258">
        <v>108.88129218</v>
      </c>
      <c r="BF23" s="258">
        <v>108.95861905</v>
      </c>
      <c r="BG23" s="258">
        <v>109.13086187</v>
      </c>
      <c r="BH23" s="258">
        <v>109.54945828</v>
      </c>
      <c r="BI23" s="346">
        <v>109.798</v>
      </c>
      <c r="BJ23" s="346">
        <v>110.0278</v>
      </c>
      <c r="BK23" s="346">
        <v>110.2169</v>
      </c>
      <c r="BL23" s="346">
        <v>110.4259</v>
      </c>
      <c r="BM23" s="346">
        <v>110.63290000000001</v>
      </c>
      <c r="BN23" s="346">
        <v>110.8455</v>
      </c>
      <c r="BO23" s="346">
        <v>111.0425</v>
      </c>
      <c r="BP23" s="346">
        <v>111.2316</v>
      </c>
      <c r="BQ23" s="346">
        <v>111.35429999999999</v>
      </c>
      <c r="BR23" s="346">
        <v>111.5715</v>
      </c>
      <c r="BS23" s="346">
        <v>111.8246</v>
      </c>
      <c r="BT23" s="346">
        <v>112.1258</v>
      </c>
      <c r="BU23" s="346">
        <v>112.4419</v>
      </c>
      <c r="BV23" s="346">
        <v>112.7851</v>
      </c>
    </row>
    <row r="24" spans="1:74" ht="11.1" customHeight="1" x14ac:dyDescent="0.2">
      <c r="A24" s="148" t="s">
        <v>903</v>
      </c>
      <c r="B24" s="210" t="s">
        <v>577</v>
      </c>
      <c r="C24" s="258">
        <v>100.93140404</v>
      </c>
      <c r="D24" s="258">
        <v>101.08752414</v>
      </c>
      <c r="E24" s="258">
        <v>101.15424552</v>
      </c>
      <c r="F24" s="258">
        <v>101.01589984</v>
      </c>
      <c r="G24" s="258">
        <v>100.99057501</v>
      </c>
      <c r="H24" s="258">
        <v>100.96260271</v>
      </c>
      <c r="I24" s="258">
        <v>100.81910194</v>
      </c>
      <c r="J24" s="258">
        <v>100.87049542</v>
      </c>
      <c r="K24" s="258">
        <v>101.00390216</v>
      </c>
      <c r="L24" s="258">
        <v>101.44300334</v>
      </c>
      <c r="M24" s="258">
        <v>101.5726757</v>
      </c>
      <c r="N24" s="258">
        <v>101.61660044</v>
      </c>
      <c r="O24" s="258">
        <v>101.2928337</v>
      </c>
      <c r="P24" s="258">
        <v>101.37672105</v>
      </c>
      <c r="Q24" s="258">
        <v>101.58631865</v>
      </c>
      <c r="R24" s="258">
        <v>102.18483867</v>
      </c>
      <c r="S24" s="258">
        <v>102.44844763</v>
      </c>
      <c r="T24" s="258">
        <v>102.64035771</v>
      </c>
      <c r="U24" s="258">
        <v>102.63588656</v>
      </c>
      <c r="V24" s="258">
        <v>102.77791062999999</v>
      </c>
      <c r="W24" s="258">
        <v>102.94174758</v>
      </c>
      <c r="X24" s="258">
        <v>103.30845727000001</v>
      </c>
      <c r="Y24" s="258">
        <v>103.38012507000001</v>
      </c>
      <c r="Z24" s="258">
        <v>103.33781085</v>
      </c>
      <c r="AA24" s="258">
        <v>102.92556598</v>
      </c>
      <c r="AB24" s="258">
        <v>102.84724918000001</v>
      </c>
      <c r="AC24" s="258">
        <v>102.84691184</v>
      </c>
      <c r="AD24" s="258">
        <v>102.96388901</v>
      </c>
      <c r="AE24" s="258">
        <v>103.09000924999999</v>
      </c>
      <c r="AF24" s="258">
        <v>103.26460763</v>
      </c>
      <c r="AG24" s="258">
        <v>103.67964268</v>
      </c>
      <c r="AH24" s="258">
        <v>103.80722843</v>
      </c>
      <c r="AI24" s="258">
        <v>103.83932342</v>
      </c>
      <c r="AJ24" s="258">
        <v>103.5640449</v>
      </c>
      <c r="AK24" s="258">
        <v>103.56407043</v>
      </c>
      <c r="AL24" s="258">
        <v>103.62751725</v>
      </c>
      <c r="AM24" s="258">
        <v>103.930345</v>
      </c>
      <c r="AN24" s="258">
        <v>103.9886647</v>
      </c>
      <c r="AO24" s="258">
        <v>103.97843598</v>
      </c>
      <c r="AP24" s="258">
        <v>103.83581553</v>
      </c>
      <c r="AQ24" s="258">
        <v>103.73637245</v>
      </c>
      <c r="AR24" s="258">
        <v>103.61626342</v>
      </c>
      <c r="AS24" s="258">
        <v>103.33381903</v>
      </c>
      <c r="AT24" s="258">
        <v>103.27863017</v>
      </c>
      <c r="AU24" s="258">
        <v>103.30902743</v>
      </c>
      <c r="AV24" s="258">
        <v>103.57983579</v>
      </c>
      <c r="AW24" s="258">
        <v>103.66528653</v>
      </c>
      <c r="AX24" s="258">
        <v>103.72020463</v>
      </c>
      <c r="AY24" s="258">
        <v>103.63930275</v>
      </c>
      <c r="AZ24" s="258">
        <v>103.71212109</v>
      </c>
      <c r="BA24" s="258">
        <v>103.83337231</v>
      </c>
      <c r="BB24" s="258">
        <v>104.11653582</v>
      </c>
      <c r="BC24" s="258">
        <v>104.24954322000001</v>
      </c>
      <c r="BD24" s="258">
        <v>104.34587393</v>
      </c>
      <c r="BE24" s="258">
        <v>104.26879802000001</v>
      </c>
      <c r="BF24" s="258">
        <v>104.39432278</v>
      </c>
      <c r="BG24" s="258">
        <v>104.58571829</v>
      </c>
      <c r="BH24" s="258">
        <v>104.94950677</v>
      </c>
      <c r="BI24" s="346">
        <v>105.19280000000001</v>
      </c>
      <c r="BJ24" s="346">
        <v>105.422</v>
      </c>
      <c r="BK24" s="346">
        <v>105.6237</v>
      </c>
      <c r="BL24" s="346">
        <v>105.83499999999999</v>
      </c>
      <c r="BM24" s="346">
        <v>106.0424</v>
      </c>
      <c r="BN24" s="346">
        <v>106.2522</v>
      </c>
      <c r="BO24" s="346">
        <v>106.4469</v>
      </c>
      <c r="BP24" s="346">
        <v>106.63290000000001</v>
      </c>
      <c r="BQ24" s="346">
        <v>106.74039999999999</v>
      </c>
      <c r="BR24" s="346">
        <v>106.9614</v>
      </c>
      <c r="BS24" s="346">
        <v>107.226</v>
      </c>
      <c r="BT24" s="346">
        <v>107.5877</v>
      </c>
      <c r="BU24" s="346">
        <v>107.8994</v>
      </c>
      <c r="BV24" s="346">
        <v>108.2145</v>
      </c>
    </row>
    <row r="25" spans="1:74" ht="11.1" customHeight="1" x14ac:dyDescent="0.2">
      <c r="A25" s="148"/>
      <c r="B25" s="168" t="s">
        <v>1158</v>
      </c>
      <c r="C25" s="246"/>
      <c r="D25" s="246"/>
      <c r="E25" s="246"/>
      <c r="F25" s="246"/>
      <c r="G25" s="246"/>
      <c r="H25" s="246"/>
      <c r="I25" s="246"/>
      <c r="J25" s="246"/>
      <c r="K25" s="246"/>
      <c r="L25" s="246"/>
      <c r="M25" s="246"/>
      <c r="N25" s="246"/>
      <c r="O25" s="246"/>
      <c r="P25" s="246"/>
      <c r="Q25" s="246"/>
      <c r="R25" s="246"/>
      <c r="S25" s="246"/>
      <c r="T25" s="246"/>
      <c r="U25" s="246"/>
      <c r="V25" s="246"/>
      <c r="W25" s="246"/>
      <c r="X25" s="246"/>
      <c r="Y25" s="246"/>
      <c r="Z25" s="246"/>
      <c r="AA25" s="246"/>
      <c r="AB25" s="246"/>
      <c r="AC25" s="246"/>
      <c r="AD25" s="246"/>
      <c r="AE25" s="246"/>
      <c r="AF25" s="246"/>
      <c r="AG25" s="246"/>
      <c r="AH25" s="246"/>
      <c r="AI25" s="246"/>
      <c r="AJ25" s="246"/>
      <c r="AK25" s="246"/>
      <c r="AL25" s="246"/>
      <c r="AM25" s="246"/>
      <c r="AN25" s="246"/>
      <c r="AO25" s="246"/>
      <c r="AP25" s="246"/>
      <c r="AQ25" s="246"/>
      <c r="AR25" s="246"/>
      <c r="AS25" s="246"/>
      <c r="AT25" s="246"/>
      <c r="AU25" s="246"/>
      <c r="AV25" s="246"/>
      <c r="AW25" s="246"/>
      <c r="AX25" s="246"/>
      <c r="AY25" s="246"/>
      <c r="AZ25" s="246"/>
      <c r="BA25" s="246"/>
      <c r="BB25" s="246"/>
      <c r="BC25" s="246"/>
      <c r="BD25" s="246"/>
      <c r="BE25" s="246"/>
      <c r="BF25" s="246"/>
      <c r="BG25" s="246"/>
      <c r="BH25" s="246"/>
      <c r="BI25" s="347"/>
      <c r="BJ25" s="347"/>
      <c r="BK25" s="347"/>
      <c r="BL25" s="347"/>
      <c r="BM25" s="347"/>
      <c r="BN25" s="347"/>
      <c r="BO25" s="347"/>
      <c r="BP25" s="347"/>
      <c r="BQ25" s="347"/>
      <c r="BR25" s="347"/>
      <c r="BS25" s="347"/>
      <c r="BT25" s="347"/>
      <c r="BU25" s="347"/>
      <c r="BV25" s="347"/>
    </row>
    <row r="26" spans="1:74" ht="11.1" customHeight="1" x14ac:dyDescent="0.2">
      <c r="A26" s="148" t="s">
        <v>904</v>
      </c>
      <c r="B26" s="210" t="s">
        <v>570</v>
      </c>
      <c r="C26" s="240">
        <v>714.35414338999999</v>
      </c>
      <c r="D26" s="240">
        <v>708.47040804000005</v>
      </c>
      <c r="E26" s="240">
        <v>706.25491921000003</v>
      </c>
      <c r="F26" s="240">
        <v>712.74089751999998</v>
      </c>
      <c r="G26" s="240">
        <v>714.08698627000001</v>
      </c>
      <c r="H26" s="240">
        <v>715.32640609999999</v>
      </c>
      <c r="I26" s="240">
        <v>716.61076557000001</v>
      </c>
      <c r="J26" s="240">
        <v>717.52314106999995</v>
      </c>
      <c r="K26" s="240">
        <v>718.21514119999995</v>
      </c>
      <c r="L26" s="240">
        <v>718.46090960000004</v>
      </c>
      <c r="M26" s="240">
        <v>718.88155122000001</v>
      </c>
      <c r="N26" s="240">
        <v>719.25120972000002</v>
      </c>
      <c r="O26" s="240">
        <v>718.99142257000005</v>
      </c>
      <c r="P26" s="240">
        <v>719.69296171999997</v>
      </c>
      <c r="Q26" s="240">
        <v>720.77736464999998</v>
      </c>
      <c r="R26" s="240">
        <v>722.18156132000001</v>
      </c>
      <c r="S26" s="240">
        <v>724.07899430999998</v>
      </c>
      <c r="T26" s="240">
        <v>726.40659358000005</v>
      </c>
      <c r="U26" s="240">
        <v>729.00288706000003</v>
      </c>
      <c r="V26" s="240">
        <v>732.31192298999997</v>
      </c>
      <c r="W26" s="240">
        <v>736.17222927</v>
      </c>
      <c r="X26" s="240">
        <v>742.09931656000003</v>
      </c>
      <c r="Y26" s="240">
        <v>745.92553054999996</v>
      </c>
      <c r="Z26" s="240">
        <v>749.16638191000004</v>
      </c>
      <c r="AA26" s="240">
        <v>750.99100876</v>
      </c>
      <c r="AB26" s="240">
        <v>753.68428125000003</v>
      </c>
      <c r="AC26" s="240">
        <v>756.41533751999998</v>
      </c>
      <c r="AD26" s="240">
        <v>760.27139598999997</v>
      </c>
      <c r="AE26" s="240">
        <v>762.26260597999999</v>
      </c>
      <c r="AF26" s="240">
        <v>763.47618593000004</v>
      </c>
      <c r="AG26" s="240">
        <v>761.61682385999995</v>
      </c>
      <c r="AH26" s="240">
        <v>762.99662768999997</v>
      </c>
      <c r="AI26" s="240">
        <v>765.32028544000002</v>
      </c>
      <c r="AJ26" s="240">
        <v>771.93140243000005</v>
      </c>
      <c r="AK26" s="240">
        <v>773.63506405999999</v>
      </c>
      <c r="AL26" s="240">
        <v>773.77487563</v>
      </c>
      <c r="AM26" s="240">
        <v>768.91478232999998</v>
      </c>
      <c r="AN26" s="240">
        <v>768.50393488999998</v>
      </c>
      <c r="AO26" s="240">
        <v>769.10627850000003</v>
      </c>
      <c r="AP26" s="240">
        <v>772.29216547999999</v>
      </c>
      <c r="AQ26" s="240">
        <v>773.74312694000002</v>
      </c>
      <c r="AR26" s="240">
        <v>775.02951521</v>
      </c>
      <c r="AS26" s="240">
        <v>778.05396871000005</v>
      </c>
      <c r="AT26" s="240">
        <v>777.58423177999998</v>
      </c>
      <c r="AU26" s="240">
        <v>775.52294285000005</v>
      </c>
      <c r="AV26" s="240">
        <v>766.99105530999998</v>
      </c>
      <c r="AW26" s="240">
        <v>765.40594732</v>
      </c>
      <c r="AX26" s="240">
        <v>765.88857227000005</v>
      </c>
      <c r="AY26" s="240">
        <v>771.58563864999996</v>
      </c>
      <c r="AZ26" s="240">
        <v>773.84369815000002</v>
      </c>
      <c r="BA26" s="240">
        <v>775.80945925000003</v>
      </c>
      <c r="BB26" s="240">
        <v>777.36436414000002</v>
      </c>
      <c r="BC26" s="240">
        <v>778.83444679000002</v>
      </c>
      <c r="BD26" s="240">
        <v>780.10114938000004</v>
      </c>
      <c r="BE26" s="240">
        <v>781.08740628999999</v>
      </c>
      <c r="BF26" s="240">
        <v>782.00514802999999</v>
      </c>
      <c r="BG26" s="240">
        <v>782.77730894000001</v>
      </c>
      <c r="BH26" s="240">
        <v>782.63340011000003</v>
      </c>
      <c r="BI26" s="333">
        <v>783.69230000000005</v>
      </c>
      <c r="BJ26" s="333">
        <v>785.18340000000001</v>
      </c>
      <c r="BK26" s="333">
        <v>787.95230000000004</v>
      </c>
      <c r="BL26" s="333">
        <v>789.6739</v>
      </c>
      <c r="BM26" s="333">
        <v>791.19380000000001</v>
      </c>
      <c r="BN26" s="333">
        <v>792.13919999999996</v>
      </c>
      <c r="BO26" s="333">
        <v>793.53489999999999</v>
      </c>
      <c r="BP26" s="333">
        <v>795.00829999999996</v>
      </c>
      <c r="BQ26" s="333">
        <v>796.45150000000001</v>
      </c>
      <c r="BR26" s="333">
        <v>798.16120000000001</v>
      </c>
      <c r="BS26" s="333">
        <v>800.02940000000001</v>
      </c>
      <c r="BT26" s="333">
        <v>802.27710000000002</v>
      </c>
      <c r="BU26" s="333">
        <v>804.29679999999996</v>
      </c>
      <c r="BV26" s="333">
        <v>806.30939999999998</v>
      </c>
    </row>
    <row r="27" spans="1:74" ht="11.1" customHeight="1" x14ac:dyDescent="0.2">
      <c r="A27" s="148" t="s">
        <v>905</v>
      </c>
      <c r="B27" s="210" t="s">
        <v>603</v>
      </c>
      <c r="C27" s="240">
        <v>1818.1744216</v>
      </c>
      <c r="D27" s="240">
        <v>1806.5344052</v>
      </c>
      <c r="E27" s="240">
        <v>1804.0234184999999</v>
      </c>
      <c r="F27" s="240">
        <v>1824.8386651000001</v>
      </c>
      <c r="G27" s="240">
        <v>1829.9378351</v>
      </c>
      <c r="H27" s="240">
        <v>1833.5181319999999</v>
      </c>
      <c r="I27" s="240">
        <v>1833.7409166</v>
      </c>
      <c r="J27" s="240">
        <v>1835.6624468</v>
      </c>
      <c r="K27" s="240">
        <v>1837.4440832</v>
      </c>
      <c r="L27" s="240">
        <v>1839.1562835</v>
      </c>
      <c r="M27" s="240">
        <v>1840.6052895</v>
      </c>
      <c r="N27" s="240">
        <v>1841.8615586999999</v>
      </c>
      <c r="O27" s="240">
        <v>1841.930069</v>
      </c>
      <c r="P27" s="240">
        <v>1843.5471313</v>
      </c>
      <c r="Q27" s="240">
        <v>1845.7177234999999</v>
      </c>
      <c r="R27" s="240">
        <v>1847.4708304000001</v>
      </c>
      <c r="S27" s="240">
        <v>1851.4767436</v>
      </c>
      <c r="T27" s="240">
        <v>1856.7644479000001</v>
      </c>
      <c r="U27" s="240">
        <v>1863.6991410999999</v>
      </c>
      <c r="V27" s="240">
        <v>1871.2765296</v>
      </c>
      <c r="W27" s="240">
        <v>1879.861811</v>
      </c>
      <c r="X27" s="240">
        <v>1892.0076686</v>
      </c>
      <c r="Y27" s="240">
        <v>1900.6942236</v>
      </c>
      <c r="Z27" s="240">
        <v>1908.4741593000001</v>
      </c>
      <c r="AA27" s="240">
        <v>1913.9295522</v>
      </c>
      <c r="AB27" s="240">
        <v>1920.9596916999999</v>
      </c>
      <c r="AC27" s="240">
        <v>1928.1466544</v>
      </c>
      <c r="AD27" s="240">
        <v>1937.6230545999999</v>
      </c>
      <c r="AE27" s="240">
        <v>1943.5242029999999</v>
      </c>
      <c r="AF27" s="240">
        <v>1947.9827138000001</v>
      </c>
      <c r="AG27" s="240">
        <v>1948.6037223000001</v>
      </c>
      <c r="AH27" s="240">
        <v>1951.9731065000001</v>
      </c>
      <c r="AI27" s="240">
        <v>1955.6960018</v>
      </c>
      <c r="AJ27" s="240">
        <v>1963.1724217000001</v>
      </c>
      <c r="AK27" s="240">
        <v>1965.0523287000001</v>
      </c>
      <c r="AL27" s="240">
        <v>1964.7357365</v>
      </c>
      <c r="AM27" s="240">
        <v>1957.2109535</v>
      </c>
      <c r="AN27" s="240">
        <v>1956.2601314000001</v>
      </c>
      <c r="AO27" s="240">
        <v>1956.8715787000001</v>
      </c>
      <c r="AP27" s="240">
        <v>1961.7012887000001</v>
      </c>
      <c r="AQ27" s="240">
        <v>1963.4452796999999</v>
      </c>
      <c r="AR27" s="240">
        <v>1964.7595451</v>
      </c>
      <c r="AS27" s="240">
        <v>1967.0350054</v>
      </c>
      <c r="AT27" s="240">
        <v>1966.446629</v>
      </c>
      <c r="AU27" s="240">
        <v>1964.3853365</v>
      </c>
      <c r="AV27" s="240">
        <v>1956.1576617999999</v>
      </c>
      <c r="AW27" s="240">
        <v>1954.6706369000001</v>
      </c>
      <c r="AX27" s="240">
        <v>1955.2307956</v>
      </c>
      <c r="AY27" s="240">
        <v>1959.7598422999999</v>
      </c>
      <c r="AZ27" s="240">
        <v>1962.9730899000001</v>
      </c>
      <c r="BA27" s="240">
        <v>1966.7922429</v>
      </c>
      <c r="BB27" s="240">
        <v>1972.74343</v>
      </c>
      <c r="BC27" s="240">
        <v>1976.6297970000001</v>
      </c>
      <c r="BD27" s="240">
        <v>1979.9774726000001</v>
      </c>
      <c r="BE27" s="240">
        <v>1982.8417561000001</v>
      </c>
      <c r="BF27" s="240">
        <v>1985.0705747</v>
      </c>
      <c r="BG27" s="240">
        <v>1986.7192276000001</v>
      </c>
      <c r="BH27" s="240">
        <v>1985.5352508000001</v>
      </c>
      <c r="BI27" s="333">
        <v>1987.713</v>
      </c>
      <c r="BJ27" s="333">
        <v>1991</v>
      </c>
      <c r="BK27" s="333">
        <v>1997.4829999999999</v>
      </c>
      <c r="BL27" s="333">
        <v>2001.423</v>
      </c>
      <c r="BM27" s="333">
        <v>2004.9069999999999</v>
      </c>
      <c r="BN27" s="333">
        <v>2007.152</v>
      </c>
      <c r="BO27" s="333">
        <v>2010.3119999999999</v>
      </c>
      <c r="BP27" s="333">
        <v>2013.604</v>
      </c>
      <c r="BQ27" s="333">
        <v>2016.7449999999999</v>
      </c>
      <c r="BR27" s="333">
        <v>2020.51</v>
      </c>
      <c r="BS27" s="333">
        <v>2024.6179999999999</v>
      </c>
      <c r="BT27" s="333">
        <v>2029.463</v>
      </c>
      <c r="BU27" s="333">
        <v>2033.9590000000001</v>
      </c>
      <c r="BV27" s="333">
        <v>2038.502</v>
      </c>
    </row>
    <row r="28" spans="1:74" ht="11.1" customHeight="1" x14ac:dyDescent="0.2">
      <c r="A28" s="148" t="s">
        <v>906</v>
      </c>
      <c r="B28" s="210" t="s">
        <v>571</v>
      </c>
      <c r="C28" s="240">
        <v>1931.8439238999999</v>
      </c>
      <c r="D28" s="240">
        <v>1923.2804255000001</v>
      </c>
      <c r="E28" s="240">
        <v>1921.5148182</v>
      </c>
      <c r="F28" s="240">
        <v>1936.915673</v>
      </c>
      <c r="G28" s="240">
        <v>1940.9694198</v>
      </c>
      <c r="H28" s="240">
        <v>1944.0446296</v>
      </c>
      <c r="I28" s="240">
        <v>1945.3903075999999</v>
      </c>
      <c r="J28" s="240">
        <v>1947.0716892</v>
      </c>
      <c r="K28" s="240">
        <v>1948.3377797000001</v>
      </c>
      <c r="L28" s="240">
        <v>1946.4788209000001</v>
      </c>
      <c r="M28" s="240">
        <v>1948.9466480000001</v>
      </c>
      <c r="N28" s="240">
        <v>1953.0315026999999</v>
      </c>
      <c r="O28" s="240">
        <v>1960.5309685</v>
      </c>
      <c r="P28" s="240">
        <v>1966.5016909000001</v>
      </c>
      <c r="Q28" s="240">
        <v>1972.7412534</v>
      </c>
      <c r="R28" s="240">
        <v>1979.9670848000001</v>
      </c>
      <c r="S28" s="240">
        <v>1986.2062556999999</v>
      </c>
      <c r="T28" s="240">
        <v>1992.1761951000001</v>
      </c>
      <c r="U28" s="240">
        <v>1995.7703808000001</v>
      </c>
      <c r="V28" s="240">
        <v>2002.7817485999999</v>
      </c>
      <c r="W28" s="240">
        <v>2011.1037764</v>
      </c>
      <c r="X28" s="240">
        <v>2023.6450222999999</v>
      </c>
      <c r="Y28" s="240">
        <v>2032.4069517</v>
      </c>
      <c r="Z28" s="240">
        <v>2040.2981225000001</v>
      </c>
      <c r="AA28" s="240">
        <v>2046.8431095000001</v>
      </c>
      <c r="AB28" s="240">
        <v>2053.3493324000001</v>
      </c>
      <c r="AC28" s="240">
        <v>2059.3413657999999</v>
      </c>
      <c r="AD28" s="240">
        <v>2065.1080762000001</v>
      </c>
      <c r="AE28" s="240">
        <v>2069.8550808</v>
      </c>
      <c r="AF28" s="240">
        <v>2073.8712461</v>
      </c>
      <c r="AG28" s="240">
        <v>2073.9166114999998</v>
      </c>
      <c r="AH28" s="240">
        <v>2078.9010686000001</v>
      </c>
      <c r="AI28" s="240">
        <v>2085.5846569</v>
      </c>
      <c r="AJ28" s="240">
        <v>2101.8083520999999</v>
      </c>
      <c r="AK28" s="240">
        <v>2106.0094708000001</v>
      </c>
      <c r="AL28" s="240">
        <v>2106.0289886999999</v>
      </c>
      <c r="AM28" s="240">
        <v>2092.8270069999999</v>
      </c>
      <c r="AN28" s="240">
        <v>2091.2632475</v>
      </c>
      <c r="AO28" s="240">
        <v>2092.2978112999999</v>
      </c>
      <c r="AP28" s="240">
        <v>2100.1645013000002</v>
      </c>
      <c r="AQ28" s="240">
        <v>2103.2203598999999</v>
      </c>
      <c r="AR28" s="240">
        <v>2105.6991898000001</v>
      </c>
      <c r="AS28" s="240">
        <v>2109.6275860000001</v>
      </c>
      <c r="AT28" s="240">
        <v>2109.4324124</v>
      </c>
      <c r="AU28" s="240">
        <v>2107.1402638</v>
      </c>
      <c r="AV28" s="240">
        <v>2096.0791211000001</v>
      </c>
      <c r="AW28" s="240">
        <v>2094.5970373</v>
      </c>
      <c r="AX28" s="240">
        <v>2096.0219929</v>
      </c>
      <c r="AY28" s="240">
        <v>2104.2292327999999</v>
      </c>
      <c r="AZ28" s="240">
        <v>2108.5618340999999</v>
      </c>
      <c r="BA28" s="240">
        <v>2112.8950414000001</v>
      </c>
      <c r="BB28" s="240">
        <v>2118.0601846999998</v>
      </c>
      <c r="BC28" s="240">
        <v>2121.7711067</v>
      </c>
      <c r="BD28" s="240">
        <v>2124.8591373999998</v>
      </c>
      <c r="BE28" s="240">
        <v>2127.0648630000001</v>
      </c>
      <c r="BF28" s="240">
        <v>2129.1016711000002</v>
      </c>
      <c r="BG28" s="240">
        <v>2130.7101480000001</v>
      </c>
      <c r="BH28" s="240">
        <v>2129.4164676999999</v>
      </c>
      <c r="BI28" s="333">
        <v>2132.0239999999999</v>
      </c>
      <c r="BJ28" s="333">
        <v>2136.058</v>
      </c>
      <c r="BK28" s="333">
        <v>2144.2550000000001</v>
      </c>
      <c r="BL28" s="333">
        <v>2149.0909999999999</v>
      </c>
      <c r="BM28" s="333">
        <v>2153.3029999999999</v>
      </c>
      <c r="BN28" s="333">
        <v>2155.7829999999999</v>
      </c>
      <c r="BO28" s="333">
        <v>2159.5729999999999</v>
      </c>
      <c r="BP28" s="333">
        <v>2163.567</v>
      </c>
      <c r="BQ28" s="333">
        <v>2167.6379999999999</v>
      </c>
      <c r="BR28" s="333">
        <v>2172.134</v>
      </c>
      <c r="BS28" s="333">
        <v>2176.9290000000001</v>
      </c>
      <c r="BT28" s="333">
        <v>2182.373</v>
      </c>
      <c r="BU28" s="333">
        <v>2187.5039999999999</v>
      </c>
      <c r="BV28" s="333">
        <v>2192.6709999999998</v>
      </c>
    </row>
    <row r="29" spans="1:74" ht="11.1" customHeight="1" x14ac:dyDescent="0.2">
      <c r="A29" s="148" t="s">
        <v>907</v>
      </c>
      <c r="B29" s="210" t="s">
        <v>572</v>
      </c>
      <c r="C29" s="240">
        <v>936.10691279000002</v>
      </c>
      <c r="D29" s="240">
        <v>930.41187171000001</v>
      </c>
      <c r="E29" s="240">
        <v>928.05301678000001</v>
      </c>
      <c r="F29" s="240">
        <v>933.24777310000002</v>
      </c>
      <c r="G29" s="240">
        <v>934.39822162999997</v>
      </c>
      <c r="H29" s="240">
        <v>935.72178745999997</v>
      </c>
      <c r="I29" s="240">
        <v>938.60965081999996</v>
      </c>
      <c r="J29" s="240">
        <v>939.23606612000003</v>
      </c>
      <c r="K29" s="240">
        <v>938.99221358</v>
      </c>
      <c r="L29" s="240">
        <v>935.09566767000001</v>
      </c>
      <c r="M29" s="240">
        <v>935.19809857999996</v>
      </c>
      <c r="N29" s="240">
        <v>936.51708079000002</v>
      </c>
      <c r="O29" s="240">
        <v>939.79126406</v>
      </c>
      <c r="P29" s="240">
        <v>942.98936153</v>
      </c>
      <c r="Q29" s="240">
        <v>946.85002297000005</v>
      </c>
      <c r="R29" s="240">
        <v>953.24478698999997</v>
      </c>
      <c r="S29" s="240">
        <v>957.02692238999998</v>
      </c>
      <c r="T29" s="240">
        <v>960.06796781000003</v>
      </c>
      <c r="U29" s="240">
        <v>960.47608998999999</v>
      </c>
      <c r="V29" s="240">
        <v>963.45383033999997</v>
      </c>
      <c r="W29" s="240">
        <v>967.10935560999997</v>
      </c>
      <c r="X29" s="240">
        <v>973.39235407000001</v>
      </c>
      <c r="Y29" s="240">
        <v>976.94118301000003</v>
      </c>
      <c r="Z29" s="240">
        <v>979.70553069000005</v>
      </c>
      <c r="AA29" s="240">
        <v>980.91767470000002</v>
      </c>
      <c r="AB29" s="240">
        <v>982.68885167999997</v>
      </c>
      <c r="AC29" s="240">
        <v>984.25133920999997</v>
      </c>
      <c r="AD29" s="240">
        <v>985.56449642999996</v>
      </c>
      <c r="AE29" s="240">
        <v>986.74008573000003</v>
      </c>
      <c r="AF29" s="240">
        <v>987.73746621999999</v>
      </c>
      <c r="AG29" s="240">
        <v>987.78173843000002</v>
      </c>
      <c r="AH29" s="240">
        <v>989.00387594999995</v>
      </c>
      <c r="AI29" s="240">
        <v>990.62897929999997</v>
      </c>
      <c r="AJ29" s="240">
        <v>995.06157010000004</v>
      </c>
      <c r="AK29" s="240">
        <v>995.68921389000002</v>
      </c>
      <c r="AL29" s="240">
        <v>994.91643227999998</v>
      </c>
      <c r="AM29" s="240">
        <v>989.05137602000002</v>
      </c>
      <c r="AN29" s="240">
        <v>988.24663057999999</v>
      </c>
      <c r="AO29" s="240">
        <v>988.81034668999996</v>
      </c>
      <c r="AP29" s="240">
        <v>993.36171234000005</v>
      </c>
      <c r="AQ29" s="240">
        <v>994.69796058999998</v>
      </c>
      <c r="AR29" s="240">
        <v>995.43827941999996</v>
      </c>
      <c r="AS29" s="240">
        <v>995.95779550999998</v>
      </c>
      <c r="AT29" s="240">
        <v>995.22491047000005</v>
      </c>
      <c r="AU29" s="240">
        <v>993.61475099999996</v>
      </c>
      <c r="AV29" s="240">
        <v>988.19176580999999</v>
      </c>
      <c r="AW29" s="240">
        <v>987.02872091999996</v>
      </c>
      <c r="AX29" s="240">
        <v>987.19006504000004</v>
      </c>
      <c r="AY29" s="240">
        <v>990.55166966000002</v>
      </c>
      <c r="AZ29" s="240">
        <v>991.95488820000003</v>
      </c>
      <c r="BA29" s="240">
        <v>993.27559215999997</v>
      </c>
      <c r="BB29" s="240">
        <v>994.48705769000003</v>
      </c>
      <c r="BC29" s="240">
        <v>995.66277533000004</v>
      </c>
      <c r="BD29" s="240">
        <v>996.77602124999999</v>
      </c>
      <c r="BE29" s="240">
        <v>997.81181673000003</v>
      </c>
      <c r="BF29" s="240">
        <v>998.81135327000004</v>
      </c>
      <c r="BG29" s="240">
        <v>999.75965213999996</v>
      </c>
      <c r="BH29" s="240">
        <v>999.77043040000001</v>
      </c>
      <c r="BI29" s="333">
        <v>1001.2809999999999</v>
      </c>
      <c r="BJ29" s="333">
        <v>1003.405</v>
      </c>
      <c r="BK29" s="333">
        <v>1007.351</v>
      </c>
      <c r="BL29" s="333">
        <v>1009.796</v>
      </c>
      <c r="BM29" s="333">
        <v>1011.947</v>
      </c>
      <c r="BN29" s="333">
        <v>1013.345</v>
      </c>
      <c r="BO29" s="333">
        <v>1015.2569999999999</v>
      </c>
      <c r="BP29" s="333">
        <v>1017.222</v>
      </c>
      <c r="BQ29" s="333">
        <v>1019.1130000000001</v>
      </c>
      <c r="BR29" s="333">
        <v>1021.28</v>
      </c>
      <c r="BS29" s="333">
        <v>1023.595</v>
      </c>
      <c r="BT29" s="333">
        <v>1026.2850000000001</v>
      </c>
      <c r="BU29" s="333">
        <v>1028.7260000000001</v>
      </c>
      <c r="BV29" s="333">
        <v>1031.146</v>
      </c>
    </row>
    <row r="30" spans="1:74" ht="11.1" customHeight="1" x14ac:dyDescent="0.2">
      <c r="A30" s="148" t="s">
        <v>908</v>
      </c>
      <c r="B30" s="210" t="s">
        <v>573</v>
      </c>
      <c r="C30" s="240">
        <v>2440.1150919000002</v>
      </c>
      <c r="D30" s="240">
        <v>2421.8413867999998</v>
      </c>
      <c r="E30" s="240">
        <v>2414.9194708999999</v>
      </c>
      <c r="F30" s="240">
        <v>2435.3199854999998</v>
      </c>
      <c r="G30" s="240">
        <v>2439.1236672999999</v>
      </c>
      <c r="H30" s="240">
        <v>2442.3011575</v>
      </c>
      <c r="I30" s="240">
        <v>2443.8525304</v>
      </c>
      <c r="J30" s="240">
        <v>2446.5275817000002</v>
      </c>
      <c r="K30" s="240">
        <v>2449.3263855999999</v>
      </c>
      <c r="L30" s="240">
        <v>2447.9059335000002</v>
      </c>
      <c r="M30" s="240">
        <v>2454.2094990999999</v>
      </c>
      <c r="N30" s="240">
        <v>2463.8940739</v>
      </c>
      <c r="O30" s="240">
        <v>2482.6938964999999</v>
      </c>
      <c r="P30" s="240">
        <v>2494.8398103999998</v>
      </c>
      <c r="Q30" s="240">
        <v>2506.0660544000002</v>
      </c>
      <c r="R30" s="240">
        <v>2515.4567456</v>
      </c>
      <c r="S30" s="240">
        <v>2525.5305618000002</v>
      </c>
      <c r="T30" s="240">
        <v>2535.3716199999999</v>
      </c>
      <c r="U30" s="240">
        <v>2542.7756718999999</v>
      </c>
      <c r="V30" s="240">
        <v>2553.8044006</v>
      </c>
      <c r="W30" s="240">
        <v>2566.2535576</v>
      </c>
      <c r="X30" s="240">
        <v>2580.1362404000001</v>
      </c>
      <c r="Y30" s="240">
        <v>2595.4164311999998</v>
      </c>
      <c r="Z30" s="240">
        <v>2612.1072272000001</v>
      </c>
      <c r="AA30" s="240">
        <v>2635.6927390000001</v>
      </c>
      <c r="AB30" s="240">
        <v>2651.0916628</v>
      </c>
      <c r="AC30" s="240">
        <v>2663.7881091999998</v>
      </c>
      <c r="AD30" s="240">
        <v>2672.6056395999999</v>
      </c>
      <c r="AE30" s="240">
        <v>2680.7794598999999</v>
      </c>
      <c r="AF30" s="240">
        <v>2687.1331316000001</v>
      </c>
      <c r="AG30" s="240">
        <v>2687.0611279</v>
      </c>
      <c r="AH30" s="240">
        <v>2693.2286474000002</v>
      </c>
      <c r="AI30" s="240">
        <v>2701.0301634000002</v>
      </c>
      <c r="AJ30" s="240">
        <v>2716.5142351</v>
      </c>
      <c r="AK30" s="240">
        <v>2723.0473244999998</v>
      </c>
      <c r="AL30" s="240">
        <v>2726.677991</v>
      </c>
      <c r="AM30" s="240">
        <v>2721.8163638000001</v>
      </c>
      <c r="AN30" s="240">
        <v>2723.8345872</v>
      </c>
      <c r="AO30" s="240">
        <v>2727.1427907000002</v>
      </c>
      <c r="AP30" s="240">
        <v>2733.6501910000002</v>
      </c>
      <c r="AQ30" s="240">
        <v>2738.1064418999999</v>
      </c>
      <c r="AR30" s="240">
        <v>2742.4207602000001</v>
      </c>
      <c r="AS30" s="240">
        <v>2749.3806015</v>
      </c>
      <c r="AT30" s="240">
        <v>2751.3204630999999</v>
      </c>
      <c r="AU30" s="240">
        <v>2751.0278005999999</v>
      </c>
      <c r="AV30" s="240">
        <v>2739.9402816000002</v>
      </c>
      <c r="AW30" s="240">
        <v>2741.6043199999999</v>
      </c>
      <c r="AX30" s="240">
        <v>2747.4575835999999</v>
      </c>
      <c r="AY30" s="240">
        <v>2764.1616011000001</v>
      </c>
      <c r="AZ30" s="240">
        <v>2773.3971685000001</v>
      </c>
      <c r="BA30" s="240">
        <v>2781.8258145</v>
      </c>
      <c r="BB30" s="240">
        <v>2790.6173944000002</v>
      </c>
      <c r="BC30" s="240">
        <v>2796.5548061999998</v>
      </c>
      <c r="BD30" s="240">
        <v>2800.8079053000001</v>
      </c>
      <c r="BE30" s="240">
        <v>2800.2882020000002</v>
      </c>
      <c r="BF30" s="240">
        <v>2803.4890427</v>
      </c>
      <c r="BG30" s="240">
        <v>2807.3219379000002</v>
      </c>
      <c r="BH30" s="240">
        <v>2810.6602664000002</v>
      </c>
      <c r="BI30" s="333">
        <v>2816.6019999999999</v>
      </c>
      <c r="BJ30" s="333">
        <v>2824.0210000000002</v>
      </c>
      <c r="BK30" s="333">
        <v>2836.1889999999999</v>
      </c>
      <c r="BL30" s="333">
        <v>2844.1080000000002</v>
      </c>
      <c r="BM30" s="333">
        <v>2851.05</v>
      </c>
      <c r="BN30" s="333">
        <v>2855.2719999999999</v>
      </c>
      <c r="BO30" s="333">
        <v>2861.5680000000002</v>
      </c>
      <c r="BP30" s="333">
        <v>2868.1959999999999</v>
      </c>
      <c r="BQ30" s="333">
        <v>2874.8629999999998</v>
      </c>
      <c r="BR30" s="333">
        <v>2882.3710000000001</v>
      </c>
      <c r="BS30" s="333">
        <v>2890.4279999999999</v>
      </c>
      <c r="BT30" s="333">
        <v>2899.6149999999998</v>
      </c>
      <c r="BU30" s="333">
        <v>2908.3359999999998</v>
      </c>
      <c r="BV30" s="333">
        <v>2917.1709999999998</v>
      </c>
    </row>
    <row r="31" spans="1:74" ht="11.1" customHeight="1" x14ac:dyDescent="0.2">
      <c r="A31" s="148" t="s">
        <v>909</v>
      </c>
      <c r="B31" s="210" t="s">
        <v>574</v>
      </c>
      <c r="C31" s="240">
        <v>710.63423874</v>
      </c>
      <c r="D31" s="240">
        <v>707.39204958000005</v>
      </c>
      <c r="E31" s="240">
        <v>706.08115166000005</v>
      </c>
      <c r="F31" s="240">
        <v>708.81426481999995</v>
      </c>
      <c r="G31" s="240">
        <v>709.7814095</v>
      </c>
      <c r="H31" s="240">
        <v>711.09530553000002</v>
      </c>
      <c r="I31" s="240">
        <v>714.08019220999995</v>
      </c>
      <c r="J31" s="240">
        <v>715.09441149999998</v>
      </c>
      <c r="K31" s="240">
        <v>715.46220268000002</v>
      </c>
      <c r="L31" s="240">
        <v>712.91421611999999</v>
      </c>
      <c r="M31" s="240">
        <v>713.69116330999998</v>
      </c>
      <c r="N31" s="240">
        <v>715.5236946</v>
      </c>
      <c r="O31" s="240">
        <v>719.88438255000005</v>
      </c>
      <c r="P31" s="240">
        <v>722.72365266999998</v>
      </c>
      <c r="Q31" s="240">
        <v>725.51407749999998</v>
      </c>
      <c r="R31" s="240">
        <v>728.63130423999996</v>
      </c>
      <c r="S31" s="240">
        <v>731.04230311000003</v>
      </c>
      <c r="T31" s="240">
        <v>733.12272128999996</v>
      </c>
      <c r="U31" s="240">
        <v>733.67535148000002</v>
      </c>
      <c r="V31" s="240">
        <v>735.99251377999997</v>
      </c>
      <c r="W31" s="240">
        <v>738.87700087999997</v>
      </c>
      <c r="X31" s="240">
        <v>743.40206991000002</v>
      </c>
      <c r="Y31" s="240">
        <v>746.61626376000004</v>
      </c>
      <c r="Z31" s="240">
        <v>749.59283955000001</v>
      </c>
      <c r="AA31" s="240">
        <v>752.17686269000001</v>
      </c>
      <c r="AB31" s="240">
        <v>754.79440334000003</v>
      </c>
      <c r="AC31" s="240">
        <v>757.29052688000002</v>
      </c>
      <c r="AD31" s="240">
        <v>760.10154565000005</v>
      </c>
      <c r="AE31" s="240">
        <v>762.02760075000003</v>
      </c>
      <c r="AF31" s="240">
        <v>763.50500450000004</v>
      </c>
      <c r="AG31" s="240">
        <v>763.25662279999995</v>
      </c>
      <c r="AH31" s="240">
        <v>764.79457446000004</v>
      </c>
      <c r="AI31" s="240">
        <v>766.84172536999995</v>
      </c>
      <c r="AJ31" s="240">
        <v>771.47344470999997</v>
      </c>
      <c r="AK31" s="240">
        <v>772.98246721999999</v>
      </c>
      <c r="AL31" s="240">
        <v>773.44416209999997</v>
      </c>
      <c r="AM31" s="240">
        <v>770.74896478000005</v>
      </c>
      <c r="AN31" s="240">
        <v>770.69817780000005</v>
      </c>
      <c r="AO31" s="240">
        <v>771.18223661000002</v>
      </c>
      <c r="AP31" s="240">
        <v>772.86998890999996</v>
      </c>
      <c r="AQ31" s="240">
        <v>773.92210351999995</v>
      </c>
      <c r="AR31" s="240">
        <v>775.00742815000001</v>
      </c>
      <c r="AS31" s="240">
        <v>777.31276782999998</v>
      </c>
      <c r="AT31" s="240">
        <v>777.57440868000003</v>
      </c>
      <c r="AU31" s="240">
        <v>776.97915575000002</v>
      </c>
      <c r="AV31" s="240">
        <v>772.95970382999997</v>
      </c>
      <c r="AW31" s="240">
        <v>772.57614223999997</v>
      </c>
      <c r="AX31" s="240">
        <v>773.26116578999995</v>
      </c>
      <c r="AY31" s="240">
        <v>776.41386307000005</v>
      </c>
      <c r="AZ31" s="240">
        <v>778.18674041999998</v>
      </c>
      <c r="BA31" s="240">
        <v>779.97888644</v>
      </c>
      <c r="BB31" s="240">
        <v>782.30166134000001</v>
      </c>
      <c r="BC31" s="240">
        <v>783.74882456</v>
      </c>
      <c r="BD31" s="240">
        <v>784.83173629999999</v>
      </c>
      <c r="BE31" s="240">
        <v>785.10831807</v>
      </c>
      <c r="BF31" s="240">
        <v>785.79428571999995</v>
      </c>
      <c r="BG31" s="240">
        <v>786.44756077</v>
      </c>
      <c r="BH31" s="240">
        <v>786.28395049000005</v>
      </c>
      <c r="BI31" s="333">
        <v>787.46</v>
      </c>
      <c r="BJ31" s="333">
        <v>789.19150000000002</v>
      </c>
      <c r="BK31" s="333">
        <v>792.57180000000005</v>
      </c>
      <c r="BL31" s="333">
        <v>794.59410000000003</v>
      </c>
      <c r="BM31" s="333">
        <v>796.3519</v>
      </c>
      <c r="BN31" s="333">
        <v>797.43409999999994</v>
      </c>
      <c r="BO31" s="333">
        <v>798.971</v>
      </c>
      <c r="BP31" s="333">
        <v>800.55150000000003</v>
      </c>
      <c r="BQ31" s="333">
        <v>802.09050000000002</v>
      </c>
      <c r="BR31" s="333">
        <v>803.82219999999995</v>
      </c>
      <c r="BS31" s="333">
        <v>805.66150000000005</v>
      </c>
      <c r="BT31" s="333">
        <v>807.67399999999998</v>
      </c>
      <c r="BU31" s="333">
        <v>809.67899999999997</v>
      </c>
      <c r="BV31" s="333">
        <v>811.7423</v>
      </c>
    </row>
    <row r="32" spans="1:74" ht="11.1" customHeight="1" x14ac:dyDescent="0.2">
      <c r="A32" s="148" t="s">
        <v>910</v>
      </c>
      <c r="B32" s="210" t="s">
        <v>575</v>
      </c>
      <c r="C32" s="240">
        <v>1573.4024727000001</v>
      </c>
      <c r="D32" s="240">
        <v>1565.0585472</v>
      </c>
      <c r="E32" s="240">
        <v>1563.0599451</v>
      </c>
      <c r="F32" s="240">
        <v>1576.4293901999999</v>
      </c>
      <c r="G32" s="240">
        <v>1580.3543924999999</v>
      </c>
      <c r="H32" s="240">
        <v>1583.8576754999999</v>
      </c>
      <c r="I32" s="240">
        <v>1586.9946502</v>
      </c>
      <c r="J32" s="240">
        <v>1589.6129367999999</v>
      </c>
      <c r="K32" s="240">
        <v>1591.7679461</v>
      </c>
      <c r="L32" s="240">
        <v>1587.5137374000001</v>
      </c>
      <c r="M32" s="240">
        <v>1593.2016477</v>
      </c>
      <c r="N32" s="240">
        <v>1602.8857362000001</v>
      </c>
      <c r="O32" s="240">
        <v>1624.2601978</v>
      </c>
      <c r="P32" s="240">
        <v>1636.1659969</v>
      </c>
      <c r="Q32" s="240">
        <v>1646.2973282</v>
      </c>
      <c r="R32" s="240">
        <v>1653.0255921999999</v>
      </c>
      <c r="S32" s="240">
        <v>1660.8294377</v>
      </c>
      <c r="T32" s="240">
        <v>1668.0802650000001</v>
      </c>
      <c r="U32" s="240">
        <v>1673.8091641999999</v>
      </c>
      <c r="V32" s="240">
        <v>1680.6806378000001</v>
      </c>
      <c r="W32" s="240">
        <v>1687.7257758000001</v>
      </c>
      <c r="X32" s="240">
        <v>1696.6705624000001</v>
      </c>
      <c r="Y32" s="240">
        <v>1702.7685411</v>
      </c>
      <c r="Z32" s="240">
        <v>1707.7456961</v>
      </c>
      <c r="AA32" s="240">
        <v>1712.2570598</v>
      </c>
      <c r="AB32" s="240">
        <v>1714.5012932</v>
      </c>
      <c r="AC32" s="240">
        <v>1715.1334285</v>
      </c>
      <c r="AD32" s="240">
        <v>1711.5000772000001</v>
      </c>
      <c r="AE32" s="240">
        <v>1710.8980581000001</v>
      </c>
      <c r="AF32" s="240">
        <v>1710.6739826</v>
      </c>
      <c r="AG32" s="240">
        <v>1711.4576599</v>
      </c>
      <c r="AH32" s="240">
        <v>1711.5171147000001</v>
      </c>
      <c r="AI32" s="240">
        <v>1711.4821561000001</v>
      </c>
      <c r="AJ32" s="240">
        <v>1713.5910120999999</v>
      </c>
      <c r="AK32" s="240">
        <v>1711.6885560999999</v>
      </c>
      <c r="AL32" s="240">
        <v>1708.0130159</v>
      </c>
      <c r="AM32" s="240">
        <v>1697.3152112</v>
      </c>
      <c r="AN32" s="240">
        <v>1694.0303879000001</v>
      </c>
      <c r="AO32" s="240">
        <v>1692.9093657000001</v>
      </c>
      <c r="AP32" s="240">
        <v>1697.4294821999999</v>
      </c>
      <c r="AQ32" s="240">
        <v>1698.0280588000001</v>
      </c>
      <c r="AR32" s="240">
        <v>1698.1824333</v>
      </c>
      <c r="AS32" s="240">
        <v>1699.3761569999999</v>
      </c>
      <c r="AT32" s="240">
        <v>1697.5294637</v>
      </c>
      <c r="AU32" s="240">
        <v>1694.1259046</v>
      </c>
      <c r="AV32" s="240">
        <v>1681.834771</v>
      </c>
      <c r="AW32" s="240">
        <v>1680.8155122999999</v>
      </c>
      <c r="AX32" s="240">
        <v>1683.7374196999999</v>
      </c>
      <c r="AY32" s="240">
        <v>1697.3330275000001</v>
      </c>
      <c r="AZ32" s="240">
        <v>1703.0878662</v>
      </c>
      <c r="BA32" s="240">
        <v>1707.7344702</v>
      </c>
      <c r="BB32" s="240">
        <v>1710.5193928000001</v>
      </c>
      <c r="BC32" s="240">
        <v>1713.5146122000001</v>
      </c>
      <c r="BD32" s="240">
        <v>1715.9666818999999</v>
      </c>
      <c r="BE32" s="240">
        <v>1716.8081979000001</v>
      </c>
      <c r="BF32" s="240">
        <v>1718.9745210000001</v>
      </c>
      <c r="BG32" s="240">
        <v>1721.3982473000001</v>
      </c>
      <c r="BH32" s="240">
        <v>1722.9857582</v>
      </c>
      <c r="BI32" s="333">
        <v>1726.7449999999999</v>
      </c>
      <c r="BJ32" s="333">
        <v>1731.5809999999999</v>
      </c>
      <c r="BK32" s="333">
        <v>1739.518</v>
      </c>
      <c r="BL32" s="333">
        <v>1744.992</v>
      </c>
      <c r="BM32" s="333">
        <v>1750.0260000000001</v>
      </c>
      <c r="BN32" s="333">
        <v>1753.895</v>
      </c>
      <c r="BO32" s="333">
        <v>1758.5930000000001</v>
      </c>
      <c r="BP32" s="333">
        <v>1763.395</v>
      </c>
      <c r="BQ32" s="333">
        <v>1768.03</v>
      </c>
      <c r="BR32" s="333">
        <v>1773.2429999999999</v>
      </c>
      <c r="BS32" s="333">
        <v>1778.7639999999999</v>
      </c>
      <c r="BT32" s="333">
        <v>1785.0550000000001</v>
      </c>
      <c r="BU32" s="333">
        <v>1790.845</v>
      </c>
      <c r="BV32" s="333">
        <v>1796.596</v>
      </c>
    </row>
    <row r="33" spans="1:74" s="163" customFormat="1" ht="11.1" customHeight="1" x14ac:dyDescent="0.2">
      <c r="A33" s="148" t="s">
        <v>911</v>
      </c>
      <c r="B33" s="210" t="s">
        <v>576</v>
      </c>
      <c r="C33" s="240">
        <v>851.75949194999998</v>
      </c>
      <c r="D33" s="240">
        <v>847.64973691</v>
      </c>
      <c r="E33" s="240">
        <v>846.92909976999999</v>
      </c>
      <c r="F33" s="240">
        <v>854.50033011000005</v>
      </c>
      <c r="G33" s="240">
        <v>856.88086654000006</v>
      </c>
      <c r="H33" s="240">
        <v>858.97345865</v>
      </c>
      <c r="I33" s="240">
        <v>860.64544821000004</v>
      </c>
      <c r="J33" s="240">
        <v>862.26164538</v>
      </c>
      <c r="K33" s="240">
        <v>863.68939191000004</v>
      </c>
      <c r="L33" s="240">
        <v>862.79061605000004</v>
      </c>
      <c r="M33" s="240">
        <v>865.44501515000002</v>
      </c>
      <c r="N33" s="240">
        <v>869.51451742999996</v>
      </c>
      <c r="O33" s="240">
        <v>877.73283876999994</v>
      </c>
      <c r="P33" s="240">
        <v>882.58226052999999</v>
      </c>
      <c r="Q33" s="240">
        <v>886.79649858000005</v>
      </c>
      <c r="R33" s="240">
        <v>889.53253526000003</v>
      </c>
      <c r="S33" s="240">
        <v>893.10866911999994</v>
      </c>
      <c r="T33" s="240">
        <v>896.68188251000004</v>
      </c>
      <c r="U33" s="240">
        <v>899.19721291999997</v>
      </c>
      <c r="V33" s="240">
        <v>903.55580724000004</v>
      </c>
      <c r="W33" s="240">
        <v>908.70270296000001</v>
      </c>
      <c r="X33" s="240">
        <v>915.98491816000001</v>
      </c>
      <c r="Y33" s="240">
        <v>921.69815314000004</v>
      </c>
      <c r="Z33" s="240">
        <v>927.18942598000001</v>
      </c>
      <c r="AA33" s="240">
        <v>932.99279383999999</v>
      </c>
      <c r="AB33" s="240">
        <v>937.63959951000004</v>
      </c>
      <c r="AC33" s="240">
        <v>941.66390016000003</v>
      </c>
      <c r="AD33" s="240">
        <v>945.46437781999998</v>
      </c>
      <c r="AE33" s="240">
        <v>947.94465691000005</v>
      </c>
      <c r="AF33" s="240">
        <v>949.50341946000003</v>
      </c>
      <c r="AG33" s="240">
        <v>947.91928039000004</v>
      </c>
      <c r="AH33" s="240">
        <v>949.30104865999999</v>
      </c>
      <c r="AI33" s="240">
        <v>951.42733920000001</v>
      </c>
      <c r="AJ33" s="240">
        <v>956.56763977000003</v>
      </c>
      <c r="AK33" s="240">
        <v>958.48085901000002</v>
      </c>
      <c r="AL33" s="240">
        <v>959.43648469000004</v>
      </c>
      <c r="AM33" s="240">
        <v>957.33318322000002</v>
      </c>
      <c r="AN33" s="240">
        <v>957.94962196999995</v>
      </c>
      <c r="AO33" s="240">
        <v>959.18446735999999</v>
      </c>
      <c r="AP33" s="240">
        <v>961.54369410000004</v>
      </c>
      <c r="AQ33" s="240">
        <v>963.63587171999995</v>
      </c>
      <c r="AR33" s="240">
        <v>965.96697492999999</v>
      </c>
      <c r="AS33" s="240">
        <v>971.14879413000006</v>
      </c>
      <c r="AT33" s="240">
        <v>971.99890574999995</v>
      </c>
      <c r="AU33" s="240">
        <v>971.12910019000003</v>
      </c>
      <c r="AV33" s="240">
        <v>963.26510456000005</v>
      </c>
      <c r="AW33" s="240">
        <v>962.91116927999997</v>
      </c>
      <c r="AX33" s="240">
        <v>964.79302146999999</v>
      </c>
      <c r="AY33" s="240">
        <v>972.49875274999999</v>
      </c>
      <c r="AZ33" s="240">
        <v>976.16111117000003</v>
      </c>
      <c r="BA33" s="240">
        <v>979.36818832999995</v>
      </c>
      <c r="BB33" s="240">
        <v>982.25585071</v>
      </c>
      <c r="BC33" s="240">
        <v>984.45046551999997</v>
      </c>
      <c r="BD33" s="240">
        <v>986.08789923999996</v>
      </c>
      <c r="BE33" s="240">
        <v>986.25421684000003</v>
      </c>
      <c r="BF33" s="240">
        <v>987.46273962999999</v>
      </c>
      <c r="BG33" s="240">
        <v>988.79953259000001</v>
      </c>
      <c r="BH33" s="240">
        <v>989.65556765999997</v>
      </c>
      <c r="BI33" s="333">
        <v>991.70569999999998</v>
      </c>
      <c r="BJ33" s="333">
        <v>994.34079999999994</v>
      </c>
      <c r="BK33" s="333">
        <v>998.70780000000002</v>
      </c>
      <c r="BL33" s="333">
        <v>1001.653</v>
      </c>
      <c r="BM33" s="333">
        <v>1004.323</v>
      </c>
      <c r="BN33" s="333">
        <v>1006.255</v>
      </c>
      <c r="BO33" s="333">
        <v>1008.722</v>
      </c>
      <c r="BP33" s="333">
        <v>1011.261</v>
      </c>
      <c r="BQ33" s="333">
        <v>1013.6609999999999</v>
      </c>
      <c r="BR33" s="333">
        <v>1016.502</v>
      </c>
      <c r="BS33" s="333">
        <v>1019.574</v>
      </c>
      <c r="BT33" s="333">
        <v>1023.197</v>
      </c>
      <c r="BU33" s="333">
        <v>1026.4870000000001</v>
      </c>
      <c r="BV33" s="333">
        <v>1029.7650000000001</v>
      </c>
    </row>
    <row r="34" spans="1:74" s="163" customFormat="1" ht="11.1" customHeight="1" x14ac:dyDescent="0.2">
      <c r="A34" s="148" t="s">
        <v>912</v>
      </c>
      <c r="B34" s="210" t="s">
        <v>577</v>
      </c>
      <c r="C34" s="240">
        <v>2047.2578162</v>
      </c>
      <c r="D34" s="240">
        <v>2028.0410182000001</v>
      </c>
      <c r="E34" s="240">
        <v>2021.9863935999999</v>
      </c>
      <c r="F34" s="240">
        <v>2047.7218522000001</v>
      </c>
      <c r="G34" s="240">
        <v>2054.0206419000001</v>
      </c>
      <c r="H34" s="240">
        <v>2059.5106727000002</v>
      </c>
      <c r="I34" s="240">
        <v>2062.776801</v>
      </c>
      <c r="J34" s="240">
        <v>2067.7106714000001</v>
      </c>
      <c r="K34" s="240">
        <v>2072.8971405000002</v>
      </c>
      <c r="L34" s="240">
        <v>2077.3498181</v>
      </c>
      <c r="M34" s="240">
        <v>2083.7812772000002</v>
      </c>
      <c r="N34" s="240">
        <v>2091.2051274999999</v>
      </c>
      <c r="O34" s="240">
        <v>2100.3958366000002</v>
      </c>
      <c r="P34" s="240">
        <v>2109.2236188000002</v>
      </c>
      <c r="Q34" s="240">
        <v>2118.4629417000001</v>
      </c>
      <c r="R34" s="240">
        <v>2127.5235757</v>
      </c>
      <c r="S34" s="240">
        <v>2138.0286520999998</v>
      </c>
      <c r="T34" s="240">
        <v>2149.3879413</v>
      </c>
      <c r="U34" s="240">
        <v>2162.5191423000001</v>
      </c>
      <c r="V34" s="240">
        <v>2174.8985830000001</v>
      </c>
      <c r="W34" s="240">
        <v>2187.4439622999998</v>
      </c>
      <c r="X34" s="240">
        <v>2198.6768606000001</v>
      </c>
      <c r="Y34" s="240">
        <v>2212.6629318999999</v>
      </c>
      <c r="Z34" s="240">
        <v>2227.9237567</v>
      </c>
      <c r="AA34" s="240">
        <v>2247.3180858999999</v>
      </c>
      <c r="AB34" s="240">
        <v>2262.9843541999999</v>
      </c>
      <c r="AC34" s="240">
        <v>2277.7813126999999</v>
      </c>
      <c r="AD34" s="240">
        <v>2294.8960308000001</v>
      </c>
      <c r="AE34" s="240">
        <v>2305.5640675999998</v>
      </c>
      <c r="AF34" s="240">
        <v>2312.9724925</v>
      </c>
      <c r="AG34" s="240">
        <v>2310.5643270999999</v>
      </c>
      <c r="AH34" s="240">
        <v>2316.3712621</v>
      </c>
      <c r="AI34" s="240">
        <v>2323.836319</v>
      </c>
      <c r="AJ34" s="240">
        <v>2338.1855338</v>
      </c>
      <c r="AK34" s="240">
        <v>2345.0473077000001</v>
      </c>
      <c r="AL34" s="240">
        <v>2349.6476766999999</v>
      </c>
      <c r="AM34" s="240">
        <v>2347.5877980999999</v>
      </c>
      <c r="AN34" s="240">
        <v>2350.9644893</v>
      </c>
      <c r="AO34" s="240">
        <v>2355.3789075999998</v>
      </c>
      <c r="AP34" s="240">
        <v>2363.2726315</v>
      </c>
      <c r="AQ34" s="240">
        <v>2367.9313204</v>
      </c>
      <c r="AR34" s="240">
        <v>2371.7965525999998</v>
      </c>
      <c r="AS34" s="240">
        <v>2374.6100319000002</v>
      </c>
      <c r="AT34" s="240">
        <v>2377.082073</v>
      </c>
      <c r="AU34" s="240">
        <v>2378.9543795</v>
      </c>
      <c r="AV34" s="240">
        <v>2377.6938153999999</v>
      </c>
      <c r="AW34" s="240">
        <v>2380.2665050999999</v>
      </c>
      <c r="AX34" s="240">
        <v>2384.1393122999998</v>
      </c>
      <c r="AY34" s="240">
        <v>2391.2535692000001</v>
      </c>
      <c r="AZ34" s="240">
        <v>2396.2706125</v>
      </c>
      <c r="BA34" s="240">
        <v>2401.1317743999998</v>
      </c>
      <c r="BB34" s="240">
        <v>2406.2018779999999</v>
      </c>
      <c r="BC34" s="240">
        <v>2410.4776597</v>
      </c>
      <c r="BD34" s="240">
        <v>2414.3239426</v>
      </c>
      <c r="BE34" s="240">
        <v>2417.3793805999999</v>
      </c>
      <c r="BF34" s="240">
        <v>2420.6376756</v>
      </c>
      <c r="BG34" s="240">
        <v>2423.7374814</v>
      </c>
      <c r="BH34" s="240">
        <v>2424.7893844999999</v>
      </c>
      <c r="BI34" s="333">
        <v>2428.989</v>
      </c>
      <c r="BJ34" s="333">
        <v>2434.4479999999999</v>
      </c>
      <c r="BK34" s="333">
        <v>2443.65</v>
      </c>
      <c r="BL34" s="333">
        <v>2449.7620000000002</v>
      </c>
      <c r="BM34" s="333">
        <v>2455.268</v>
      </c>
      <c r="BN34" s="333">
        <v>2459.0839999999998</v>
      </c>
      <c r="BO34" s="333">
        <v>2464.1909999999998</v>
      </c>
      <c r="BP34" s="333">
        <v>2469.5059999999999</v>
      </c>
      <c r="BQ34" s="333">
        <v>2474.5630000000001</v>
      </c>
      <c r="BR34" s="333">
        <v>2480.6419999999998</v>
      </c>
      <c r="BS34" s="333">
        <v>2487.277</v>
      </c>
      <c r="BT34" s="333">
        <v>2495.4319999999998</v>
      </c>
      <c r="BU34" s="333">
        <v>2502.4580000000001</v>
      </c>
      <c r="BV34" s="333">
        <v>2509.3180000000002</v>
      </c>
    </row>
    <row r="35" spans="1:74" s="163" customFormat="1" ht="11.1" customHeight="1" x14ac:dyDescent="0.2">
      <c r="A35" s="148"/>
      <c r="B35" s="168" t="s">
        <v>40</v>
      </c>
      <c r="C35" s="247"/>
      <c r="D35" s="247"/>
      <c r="E35" s="247"/>
      <c r="F35" s="247"/>
      <c r="G35" s="247"/>
      <c r="H35" s="247"/>
      <c r="I35" s="247"/>
      <c r="J35" s="247"/>
      <c r="K35" s="247"/>
      <c r="L35" s="247"/>
      <c r="M35" s="247"/>
      <c r="N35" s="247"/>
      <c r="O35" s="247"/>
      <c r="P35" s="247"/>
      <c r="Q35" s="247"/>
      <c r="R35" s="247"/>
      <c r="S35" s="247"/>
      <c r="T35" s="247"/>
      <c r="U35" s="247"/>
      <c r="V35" s="247"/>
      <c r="W35" s="247"/>
      <c r="X35" s="247"/>
      <c r="Y35" s="247"/>
      <c r="Z35" s="247"/>
      <c r="AA35" s="247"/>
      <c r="AB35" s="247"/>
      <c r="AC35" s="247"/>
      <c r="AD35" s="247"/>
      <c r="AE35" s="247"/>
      <c r="AF35" s="247"/>
      <c r="AG35" s="247"/>
      <c r="AH35" s="247"/>
      <c r="AI35" s="247"/>
      <c r="AJ35" s="247"/>
      <c r="AK35" s="247"/>
      <c r="AL35" s="247"/>
      <c r="AM35" s="247"/>
      <c r="AN35" s="247"/>
      <c r="AO35" s="247"/>
      <c r="AP35" s="247"/>
      <c r="AQ35" s="247"/>
      <c r="AR35" s="247"/>
      <c r="AS35" s="247"/>
      <c r="AT35" s="247"/>
      <c r="AU35" s="247"/>
      <c r="AV35" s="247"/>
      <c r="AW35" s="247"/>
      <c r="AX35" s="247"/>
      <c r="AY35" s="247"/>
      <c r="AZ35" s="247"/>
      <c r="BA35" s="247"/>
      <c r="BB35" s="247"/>
      <c r="BC35" s="247"/>
      <c r="BD35" s="247"/>
      <c r="BE35" s="247"/>
      <c r="BF35" s="247"/>
      <c r="BG35" s="247"/>
      <c r="BH35" s="247"/>
      <c r="BI35" s="348"/>
      <c r="BJ35" s="348"/>
      <c r="BK35" s="348"/>
      <c r="BL35" s="348"/>
      <c r="BM35" s="348"/>
      <c r="BN35" s="348"/>
      <c r="BO35" s="348"/>
      <c r="BP35" s="348"/>
      <c r="BQ35" s="348"/>
      <c r="BR35" s="348"/>
      <c r="BS35" s="348"/>
      <c r="BT35" s="348"/>
      <c r="BU35" s="348"/>
      <c r="BV35" s="348"/>
    </row>
    <row r="36" spans="1:74" s="163" customFormat="1" ht="11.1" customHeight="1" x14ac:dyDescent="0.2">
      <c r="A36" s="148" t="s">
        <v>913</v>
      </c>
      <c r="B36" s="210" t="s">
        <v>570</v>
      </c>
      <c r="C36" s="240">
        <v>5762.3793900999999</v>
      </c>
      <c r="D36" s="240">
        <v>5765.6523853999997</v>
      </c>
      <c r="E36" s="240">
        <v>5767.7042729000004</v>
      </c>
      <c r="F36" s="240">
        <v>5767.9659577000002</v>
      </c>
      <c r="G36" s="240">
        <v>5767.4262910999996</v>
      </c>
      <c r="H36" s="240">
        <v>5767.4636111999998</v>
      </c>
      <c r="I36" s="240">
        <v>5769.0958510999999</v>
      </c>
      <c r="J36" s="240">
        <v>5771.899324</v>
      </c>
      <c r="K36" s="240">
        <v>5775.0899381999998</v>
      </c>
      <c r="L36" s="240">
        <v>5778.0158451999996</v>
      </c>
      <c r="M36" s="240">
        <v>5780.5541690999999</v>
      </c>
      <c r="N36" s="240">
        <v>5782.7142772999996</v>
      </c>
      <c r="O36" s="240">
        <v>5784.6283814999997</v>
      </c>
      <c r="P36" s="240">
        <v>5786.9200726999998</v>
      </c>
      <c r="Q36" s="240">
        <v>5790.3357859999996</v>
      </c>
      <c r="R36" s="240">
        <v>5795.2384002999997</v>
      </c>
      <c r="S36" s="240">
        <v>5800.4565690999998</v>
      </c>
      <c r="T36" s="240">
        <v>5804.4353892999998</v>
      </c>
      <c r="U36" s="240">
        <v>5806.0724295999999</v>
      </c>
      <c r="V36" s="240">
        <v>5806.0751452000004</v>
      </c>
      <c r="W36" s="240">
        <v>5805.6034627999998</v>
      </c>
      <c r="X36" s="240">
        <v>5805.5879660000001</v>
      </c>
      <c r="Y36" s="240">
        <v>5806.0418643000003</v>
      </c>
      <c r="Z36" s="240">
        <v>5806.7490239999997</v>
      </c>
      <c r="AA36" s="240">
        <v>5807.4801055999997</v>
      </c>
      <c r="AB36" s="240">
        <v>5807.9529480000001</v>
      </c>
      <c r="AC36" s="240">
        <v>5807.8721843000003</v>
      </c>
      <c r="AD36" s="240">
        <v>5807.1793905000004</v>
      </c>
      <c r="AE36" s="240">
        <v>5806.7639147999998</v>
      </c>
      <c r="AF36" s="240">
        <v>5807.7520477999997</v>
      </c>
      <c r="AG36" s="240">
        <v>5810.8987957999998</v>
      </c>
      <c r="AH36" s="240">
        <v>5815.4740259</v>
      </c>
      <c r="AI36" s="240">
        <v>5820.3763204999996</v>
      </c>
      <c r="AJ36" s="240">
        <v>5824.7622042000003</v>
      </c>
      <c r="AK36" s="240">
        <v>5828.8199709</v>
      </c>
      <c r="AL36" s="240">
        <v>5832.9958569</v>
      </c>
      <c r="AM36" s="240">
        <v>5837.5478254999998</v>
      </c>
      <c r="AN36" s="240">
        <v>5841.9807486999998</v>
      </c>
      <c r="AO36" s="240">
        <v>5845.6112258000003</v>
      </c>
      <c r="AP36" s="240">
        <v>5847.8893372000002</v>
      </c>
      <c r="AQ36" s="240">
        <v>5848.7990877000002</v>
      </c>
      <c r="AR36" s="240">
        <v>5848.4579633000003</v>
      </c>
      <c r="AS36" s="240">
        <v>5847.0570988999998</v>
      </c>
      <c r="AT36" s="240">
        <v>5845.0822243000002</v>
      </c>
      <c r="AU36" s="240">
        <v>5843.0927179</v>
      </c>
      <c r="AV36" s="240">
        <v>5841.5165307999996</v>
      </c>
      <c r="AW36" s="240">
        <v>5840.2559036000002</v>
      </c>
      <c r="AX36" s="240">
        <v>5839.0816492000004</v>
      </c>
      <c r="AY36" s="240">
        <v>5837.8161246</v>
      </c>
      <c r="AZ36" s="240">
        <v>5836.4878611000004</v>
      </c>
      <c r="BA36" s="240">
        <v>5835.1769339000002</v>
      </c>
      <c r="BB36" s="240">
        <v>5834.1456625999999</v>
      </c>
      <c r="BC36" s="240">
        <v>5834.3853435000001</v>
      </c>
      <c r="BD36" s="240">
        <v>5837.0695169999999</v>
      </c>
      <c r="BE36" s="240">
        <v>5842.8062929999996</v>
      </c>
      <c r="BF36" s="240">
        <v>5849.9420573999996</v>
      </c>
      <c r="BG36" s="240">
        <v>5856.2577654999996</v>
      </c>
      <c r="BH36" s="240">
        <v>5860.1338475000002</v>
      </c>
      <c r="BI36" s="333">
        <v>5862.3490000000002</v>
      </c>
      <c r="BJ36" s="333">
        <v>5864.28</v>
      </c>
      <c r="BK36" s="333">
        <v>5866.9930000000004</v>
      </c>
      <c r="BL36" s="333">
        <v>5870.3059999999996</v>
      </c>
      <c r="BM36" s="333">
        <v>5873.7240000000002</v>
      </c>
      <c r="BN36" s="333">
        <v>5876.8540000000003</v>
      </c>
      <c r="BO36" s="333">
        <v>5879.7179999999998</v>
      </c>
      <c r="BP36" s="333">
        <v>5882.4430000000002</v>
      </c>
      <c r="BQ36" s="333">
        <v>5885.1450000000004</v>
      </c>
      <c r="BR36" s="333">
        <v>5887.9189999999999</v>
      </c>
      <c r="BS36" s="333">
        <v>5890.85</v>
      </c>
      <c r="BT36" s="333">
        <v>5894.0129999999999</v>
      </c>
      <c r="BU36" s="333">
        <v>5897.4309999999996</v>
      </c>
      <c r="BV36" s="333">
        <v>5901.1120000000001</v>
      </c>
    </row>
    <row r="37" spans="1:74" s="163" customFormat="1" ht="11.1" customHeight="1" x14ac:dyDescent="0.2">
      <c r="A37" s="148" t="s">
        <v>914</v>
      </c>
      <c r="B37" s="210" t="s">
        <v>603</v>
      </c>
      <c r="C37" s="240">
        <v>15831.446663000001</v>
      </c>
      <c r="D37" s="240">
        <v>15840.461195</v>
      </c>
      <c r="E37" s="240">
        <v>15846.217924</v>
      </c>
      <c r="F37" s="240">
        <v>15847.281588</v>
      </c>
      <c r="G37" s="240">
        <v>15846.046909000001</v>
      </c>
      <c r="H37" s="240">
        <v>15845.866107</v>
      </c>
      <c r="I37" s="240">
        <v>15849.241362000001</v>
      </c>
      <c r="J37" s="240">
        <v>15855.274692999999</v>
      </c>
      <c r="K37" s="240">
        <v>15862.218083</v>
      </c>
      <c r="L37" s="240">
        <v>15868.602736000001</v>
      </c>
      <c r="M37" s="240">
        <v>15874.076749</v>
      </c>
      <c r="N37" s="240">
        <v>15878.567440999999</v>
      </c>
      <c r="O37" s="240">
        <v>15882.353996</v>
      </c>
      <c r="P37" s="240">
        <v>15887.123045</v>
      </c>
      <c r="Q37" s="240">
        <v>15894.913086</v>
      </c>
      <c r="R37" s="240">
        <v>15906.734709</v>
      </c>
      <c r="S37" s="240">
        <v>15919.486889</v>
      </c>
      <c r="T37" s="240">
        <v>15929.040696</v>
      </c>
      <c r="U37" s="240">
        <v>15932.466182</v>
      </c>
      <c r="V37" s="240">
        <v>15931.629326</v>
      </c>
      <c r="W37" s="240">
        <v>15929.595087</v>
      </c>
      <c r="X37" s="240">
        <v>15928.803479</v>
      </c>
      <c r="Y37" s="240">
        <v>15929.194735999999</v>
      </c>
      <c r="Z37" s="240">
        <v>15930.084145000001</v>
      </c>
      <c r="AA37" s="240">
        <v>15930.846771</v>
      </c>
      <c r="AB37" s="240">
        <v>15931.096792</v>
      </c>
      <c r="AC37" s="240">
        <v>15930.508162</v>
      </c>
      <c r="AD37" s="240">
        <v>15929.016600999999</v>
      </c>
      <c r="AE37" s="240">
        <v>15927.604891000001</v>
      </c>
      <c r="AF37" s="240">
        <v>15927.517578999999</v>
      </c>
      <c r="AG37" s="240">
        <v>15929.590831</v>
      </c>
      <c r="AH37" s="240">
        <v>15933.027287999999</v>
      </c>
      <c r="AI37" s="240">
        <v>15936.621209000001</v>
      </c>
      <c r="AJ37" s="240">
        <v>15939.513663</v>
      </c>
      <c r="AK37" s="240">
        <v>15942.232953999999</v>
      </c>
      <c r="AL37" s="240">
        <v>15945.654194999999</v>
      </c>
      <c r="AM37" s="240">
        <v>15950.124185999999</v>
      </c>
      <c r="AN37" s="240">
        <v>15953.876480000001</v>
      </c>
      <c r="AO37" s="240">
        <v>15954.616318</v>
      </c>
      <c r="AP37" s="240">
        <v>15950.829957</v>
      </c>
      <c r="AQ37" s="240">
        <v>15944.12773</v>
      </c>
      <c r="AR37" s="240">
        <v>15936.900986000001</v>
      </c>
      <c r="AS37" s="240">
        <v>15931.013894</v>
      </c>
      <c r="AT37" s="240">
        <v>15926.221906000001</v>
      </c>
      <c r="AU37" s="240">
        <v>15921.753296000001</v>
      </c>
      <c r="AV37" s="240">
        <v>15916.982362999999</v>
      </c>
      <c r="AW37" s="240">
        <v>15911.867512999999</v>
      </c>
      <c r="AX37" s="240">
        <v>15906.513177000001</v>
      </c>
      <c r="AY37" s="240">
        <v>15901.031611</v>
      </c>
      <c r="AZ37" s="240">
        <v>15895.566349000001</v>
      </c>
      <c r="BA37" s="240">
        <v>15890.268749000001</v>
      </c>
      <c r="BB37" s="240">
        <v>15885.796145</v>
      </c>
      <c r="BC37" s="240">
        <v>15884.82978</v>
      </c>
      <c r="BD37" s="240">
        <v>15890.556876000001</v>
      </c>
      <c r="BE37" s="240">
        <v>15904.626052</v>
      </c>
      <c r="BF37" s="240">
        <v>15922.531525</v>
      </c>
      <c r="BG37" s="240">
        <v>15938.228911</v>
      </c>
      <c r="BH37" s="240">
        <v>15947.317574999999</v>
      </c>
      <c r="BI37" s="333">
        <v>15951.97</v>
      </c>
      <c r="BJ37" s="333">
        <v>15956.01</v>
      </c>
      <c r="BK37" s="333">
        <v>15962.37</v>
      </c>
      <c r="BL37" s="333">
        <v>15970.48</v>
      </c>
      <c r="BM37" s="333">
        <v>15978.88</v>
      </c>
      <c r="BN37" s="333">
        <v>15986.45</v>
      </c>
      <c r="BO37" s="333">
        <v>15993.43</v>
      </c>
      <c r="BP37" s="333">
        <v>16000.39</v>
      </c>
      <c r="BQ37" s="333">
        <v>16007.78</v>
      </c>
      <c r="BR37" s="333">
        <v>16015.53</v>
      </c>
      <c r="BS37" s="333">
        <v>16023.45</v>
      </c>
      <c r="BT37" s="333">
        <v>16031.43</v>
      </c>
      <c r="BU37" s="333">
        <v>16039.58</v>
      </c>
      <c r="BV37" s="333">
        <v>16048.1</v>
      </c>
    </row>
    <row r="38" spans="1:74" s="163" customFormat="1" ht="11.1" customHeight="1" x14ac:dyDescent="0.2">
      <c r="A38" s="148" t="s">
        <v>915</v>
      </c>
      <c r="B38" s="210" t="s">
        <v>571</v>
      </c>
      <c r="C38" s="240">
        <v>18448.602772999999</v>
      </c>
      <c r="D38" s="240">
        <v>18469.650917999999</v>
      </c>
      <c r="E38" s="240">
        <v>18488.410011</v>
      </c>
      <c r="F38" s="240">
        <v>18503.277952</v>
      </c>
      <c r="G38" s="240">
        <v>18513.977848999999</v>
      </c>
      <c r="H38" s="240">
        <v>18520.564111</v>
      </c>
      <c r="I38" s="240">
        <v>18523.380668000002</v>
      </c>
      <c r="J38" s="240">
        <v>18523.929526</v>
      </c>
      <c r="K38" s="240">
        <v>18524.002215</v>
      </c>
      <c r="L38" s="240">
        <v>18524.952130999998</v>
      </c>
      <c r="M38" s="240">
        <v>18526.380161000001</v>
      </c>
      <c r="N38" s="240">
        <v>18527.449062</v>
      </c>
      <c r="O38" s="240">
        <v>18527.720694</v>
      </c>
      <c r="P38" s="240">
        <v>18528.353321999999</v>
      </c>
      <c r="Q38" s="240">
        <v>18530.904317</v>
      </c>
      <c r="R38" s="240">
        <v>18536.540012000001</v>
      </c>
      <c r="S38" s="240">
        <v>18544.862599</v>
      </c>
      <c r="T38" s="240">
        <v>18555.083234000002</v>
      </c>
      <c r="U38" s="240">
        <v>18566.460498</v>
      </c>
      <c r="V38" s="240">
        <v>18578.442669</v>
      </c>
      <c r="W38" s="240">
        <v>18590.525449000001</v>
      </c>
      <c r="X38" s="240">
        <v>18602.338198000001</v>
      </c>
      <c r="Y38" s="240">
        <v>18614.044895999999</v>
      </c>
      <c r="Z38" s="240">
        <v>18625.943178000001</v>
      </c>
      <c r="AA38" s="240">
        <v>18638.166788999999</v>
      </c>
      <c r="AB38" s="240">
        <v>18650.193899000002</v>
      </c>
      <c r="AC38" s="240">
        <v>18661.338790999998</v>
      </c>
      <c r="AD38" s="240">
        <v>18671.291897999999</v>
      </c>
      <c r="AE38" s="240">
        <v>18681.24828</v>
      </c>
      <c r="AF38" s="240">
        <v>18692.779149000002</v>
      </c>
      <c r="AG38" s="240">
        <v>18706.955678999999</v>
      </c>
      <c r="AH38" s="240">
        <v>18722.848882999999</v>
      </c>
      <c r="AI38" s="240">
        <v>18739.029732999999</v>
      </c>
      <c r="AJ38" s="240">
        <v>18754.449607999999</v>
      </c>
      <c r="AK38" s="240">
        <v>18769.581516999999</v>
      </c>
      <c r="AL38" s="240">
        <v>18785.278875</v>
      </c>
      <c r="AM38" s="240">
        <v>18801.922089</v>
      </c>
      <c r="AN38" s="240">
        <v>18817.999532999998</v>
      </c>
      <c r="AO38" s="240">
        <v>18831.526571999999</v>
      </c>
      <c r="AP38" s="240">
        <v>18840.864848000001</v>
      </c>
      <c r="AQ38" s="240">
        <v>18845.761105000001</v>
      </c>
      <c r="AR38" s="240">
        <v>18846.308364</v>
      </c>
      <c r="AS38" s="240">
        <v>18842.879455999999</v>
      </c>
      <c r="AT38" s="240">
        <v>18836.966465000001</v>
      </c>
      <c r="AU38" s="240">
        <v>18830.341286999999</v>
      </c>
      <c r="AV38" s="240">
        <v>18824.432346000001</v>
      </c>
      <c r="AW38" s="240">
        <v>18819.294185999999</v>
      </c>
      <c r="AX38" s="240">
        <v>18814.637884</v>
      </c>
      <c r="AY38" s="240">
        <v>18810.172611999998</v>
      </c>
      <c r="AZ38" s="240">
        <v>18805.599934000002</v>
      </c>
      <c r="BA38" s="240">
        <v>18800.619514000002</v>
      </c>
      <c r="BB38" s="240">
        <v>18795.697355</v>
      </c>
      <c r="BC38" s="240">
        <v>18794.364825000001</v>
      </c>
      <c r="BD38" s="240">
        <v>18800.919632000001</v>
      </c>
      <c r="BE38" s="240">
        <v>18817.720413999999</v>
      </c>
      <c r="BF38" s="240">
        <v>18839.369516999999</v>
      </c>
      <c r="BG38" s="240">
        <v>18858.530218</v>
      </c>
      <c r="BH38" s="240">
        <v>18869.848601000002</v>
      </c>
      <c r="BI38" s="333">
        <v>18875.900000000001</v>
      </c>
      <c r="BJ38" s="333">
        <v>18881.25</v>
      </c>
      <c r="BK38" s="333">
        <v>18889.419999999998</v>
      </c>
      <c r="BL38" s="333">
        <v>18899.830000000002</v>
      </c>
      <c r="BM38" s="333">
        <v>18910.849999999999</v>
      </c>
      <c r="BN38" s="333">
        <v>18921.189999999999</v>
      </c>
      <c r="BO38" s="333">
        <v>18930.98</v>
      </c>
      <c r="BP38" s="333">
        <v>18940.650000000001</v>
      </c>
      <c r="BQ38" s="333">
        <v>18950.57</v>
      </c>
      <c r="BR38" s="333">
        <v>18960.73</v>
      </c>
      <c r="BS38" s="333">
        <v>18971.009999999998</v>
      </c>
      <c r="BT38" s="333">
        <v>18981.330000000002</v>
      </c>
      <c r="BU38" s="333">
        <v>18991.68</v>
      </c>
      <c r="BV38" s="333">
        <v>19002.04</v>
      </c>
    </row>
    <row r="39" spans="1:74" s="163" customFormat="1" ht="11.1" customHeight="1" x14ac:dyDescent="0.2">
      <c r="A39" s="148" t="s">
        <v>916</v>
      </c>
      <c r="B39" s="210" t="s">
        <v>572</v>
      </c>
      <c r="C39" s="240">
        <v>8335.4659009000006</v>
      </c>
      <c r="D39" s="240">
        <v>8345.5805868999996</v>
      </c>
      <c r="E39" s="240">
        <v>8354.7030771000009</v>
      </c>
      <c r="F39" s="240">
        <v>8362.1300587000005</v>
      </c>
      <c r="G39" s="240">
        <v>8367.6328396000008</v>
      </c>
      <c r="H39" s="240">
        <v>8371.1013829999993</v>
      </c>
      <c r="I39" s="240">
        <v>8372.6003454000002</v>
      </c>
      <c r="J39" s="240">
        <v>8372.8931563999995</v>
      </c>
      <c r="K39" s="240">
        <v>8372.9179392999995</v>
      </c>
      <c r="L39" s="240">
        <v>8373.3925773999999</v>
      </c>
      <c r="M39" s="240">
        <v>8374.1539955999997</v>
      </c>
      <c r="N39" s="240">
        <v>8374.8188786999999</v>
      </c>
      <c r="O39" s="240">
        <v>8375.1670083999998</v>
      </c>
      <c r="P39" s="240">
        <v>8375.6305518999998</v>
      </c>
      <c r="Q39" s="240">
        <v>8376.8047731000006</v>
      </c>
      <c r="R39" s="240">
        <v>8379.1996884</v>
      </c>
      <c r="S39" s="240">
        <v>8382.9843259999998</v>
      </c>
      <c r="T39" s="240">
        <v>8388.2424668000003</v>
      </c>
      <c r="U39" s="240">
        <v>8394.9349743000002</v>
      </c>
      <c r="V39" s="240">
        <v>8402.5310425000007</v>
      </c>
      <c r="W39" s="240">
        <v>8410.3769482999996</v>
      </c>
      <c r="X39" s="240">
        <v>8417.9535469000002</v>
      </c>
      <c r="Y39" s="240">
        <v>8425.2800084999999</v>
      </c>
      <c r="Z39" s="240">
        <v>8432.5100818999999</v>
      </c>
      <c r="AA39" s="240">
        <v>8439.7783455000008</v>
      </c>
      <c r="AB39" s="240">
        <v>8447.1426960999997</v>
      </c>
      <c r="AC39" s="240">
        <v>8454.6418601999994</v>
      </c>
      <c r="AD39" s="240">
        <v>8462.1906550999993</v>
      </c>
      <c r="AE39" s="240">
        <v>8469.2082633999999</v>
      </c>
      <c r="AF39" s="240">
        <v>8474.9899583999995</v>
      </c>
      <c r="AG39" s="240">
        <v>8479.0732896999998</v>
      </c>
      <c r="AH39" s="240">
        <v>8481.9649114000003</v>
      </c>
      <c r="AI39" s="240">
        <v>8484.4137535000009</v>
      </c>
      <c r="AJ39" s="240">
        <v>8487.0656887000005</v>
      </c>
      <c r="AK39" s="240">
        <v>8490.1543602999991</v>
      </c>
      <c r="AL39" s="240">
        <v>8493.8103544999994</v>
      </c>
      <c r="AM39" s="240">
        <v>8497.9306176999999</v>
      </c>
      <c r="AN39" s="240">
        <v>8501.4775387999998</v>
      </c>
      <c r="AO39" s="240">
        <v>8503.1798674000001</v>
      </c>
      <c r="AP39" s="240">
        <v>8502.2784785000003</v>
      </c>
      <c r="AQ39" s="240">
        <v>8500.0627492000003</v>
      </c>
      <c r="AR39" s="240">
        <v>8498.3341822000002</v>
      </c>
      <c r="AS39" s="240">
        <v>8498.4254142000009</v>
      </c>
      <c r="AT39" s="240">
        <v>8499.793619</v>
      </c>
      <c r="AU39" s="240">
        <v>8501.4271040000003</v>
      </c>
      <c r="AV39" s="240">
        <v>8502.5610861999994</v>
      </c>
      <c r="AW39" s="240">
        <v>8503.4184196999995</v>
      </c>
      <c r="AX39" s="240">
        <v>8504.4688676999995</v>
      </c>
      <c r="AY39" s="240">
        <v>8506.0395212000003</v>
      </c>
      <c r="AZ39" s="240">
        <v>8507.8867814000005</v>
      </c>
      <c r="BA39" s="240">
        <v>8509.6243773000006</v>
      </c>
      <c r="BB39" s="240">
        <v>8511.2579547000005</v>
      </c>
      <c r="BC39" s="240">
        <v>8514.3608265000003</v>
      </c>
      <c r="BD39" s="240">
        <v>8520.8982225</v>
      </c>
      <c r="BE39" s="240">
        <v>8531.9688614000006</v>
      </c>
      <c r="BF39" s="240">
        <v>8545.2054186000005</v>
      </c>
      <c r="BG39" s="240">
        <v>8557.3740586000004</v>
      </c>
      <c r="BH39" s="240">
        <v>8566.1169243000004</v>
      </c>
      <c r="BI39" s="333">
        <v>8572.58</v>
      </c>
      <c r="BJ39" s="333">
        <v>8578.7860000000001</v>
      </c>
      <c r="BK39" s="333">
        <v>8586.3040000000001</v>
      </c>
      <c r="BL39" s="333">
        <v>8594.9009999999998</v>
      </c>
      <c r="BM39" s="333">
        <v>8603.89</v>
      </c>
      <c r="BN39" s="333">
        <v>8612.6949999999997</v>
      </c>
      <c r="BO39" s="333">
        <v>8621.1810000000005</v>
      </c>
      <c r="BP39" s="333">
        <v>8629.3220000000001</v>
      </c>
      <c r="BQ39" s="333">
        <v>8637.125</v>
      </c>
      <c r="BR39" s="333">
        <v>8644.7340000000004</v>
      </c>
      <c r="BS39" s="333">
        <v>8652.3240000000005</v>
      </c>
      <c r="BT39" s="333">
        <v>8660.0370000000003</v>
      </c>
      <c r="BU39" s="333">
        <v>8667.8780000000006</v>
      </c>
      <c r="BV39" s="333">
        <v>8675.8150000000005</v>
      </c>
    </row>
    <row r="40" spans="1:74" s="163" customFormat="1" ht="11.1" customHeight="1" x14ac:dyDescent="0.2">
      <c r="A40" s="148" t="s">
        <v>917</v>
      </c>
      <c r="B40" s="210" t="s">
        <v>573</v>
      </c>
      <c r="C40" s="240">
        <v>23965.265016000001</v>
      </c>
      <c r="D40" s="240">
        <v>23993.806313000001</v>
      </c>
      <c r="E40" s="240">
        <v>24017.788476999998</v>
      </c>
      <c r="F40" s="240">
        <v>24035.022807000001</v>
      </c>
      <c r="G40" s="240">
        <v>24048.429973999999</v>
      </c>
      <c r="H40" s="240">
        <v>24062.207992</v>
      </c>
      <c r="I40" s="240">
        <v>24079.549209000001</v>
      </c>
      <c r="J40" s="240">
        <v>24099.623305000001</v>
      </c>
      <c r="K40" s="240">
        <v>24120.594295999999</v>
      </c>
      <c r="L40" s="240">
        <v>24140.938047</v>
      </c>
      <c r="M40" s="240">
        <v>24160.377829000001</v>
      </c>
      <c r="N40" s="240">
        <v>24178.948766000001</v>
      </c>
      <c r="O40" s="240">
        <v>24196.962781999999</v>
      </c>
      <c r="P40" s="240">
        <v>24215.839005999998</v>
      </c>
      <c r="Q40" s="240">
        <v>24237.273367999998</v>
      </c>
      <c r="R40" s="240">
        <v>24262.548342999999</v>
      </c>
      <c r="S40" s="240">
        <v>24291.292603000002</v>
      </c>
      <c r="T40" s="240">
        <v>24322.721363000001</v>
      </c>
      <c r="U40" s="240">
        <v>24356.04608</v>
      </c>
      <c r="V40" s="240">
        <v>24390.463169999999</v>
      </c>
      <c r="W40" s="240">
        <v>24425.165284999999</v>
      </c>
      <c r="X40" s="240">
        <v>24459.521237000001</v>
      </c>
      <c r="Y40" s="240">
        <v>24493.604461999999</v>
      </c>
      <c r="Z40" s="240">
        <v>24527.664553999999</v>
      </c>
      <c r="AA40" s="240">
        <v>24561.877572000001</v>
      </c>
      <c r="AB40" s="240">
        <v>24596.125432000001</v>
      </c>
      <c r="AC40" s="240">
        <v>24630.216515</v>
      </c>
      <c r="AD40" s="240">
        <v>24663.884750000001</v>
      </c>
      <c r="AE40" s="240">
        <v>24696.566253000001</v>
      </c>
      <c r="AF40" s="240">
        <v>24727.622689</v>
      </c>
      <c r="AG40" s="240">
        <v>24756.649428000001</v>
      </c>
      <c r="AH40" s="240">
        <v>24784.176668</v>
      </c>
      <c r="AI40" s="240">
        <v>24810.96831</v>
      </c>
      <c r="AJ40" s="240">
        <v>24837.780641000001</v>
      </c>
      <c r="AK40" s="240">
        <v>24865.339466000001</v>
      </c>
      <c r="AL40" s="240">
        <v>24894.362972999999</v>
      </c>
      <c r="AM40" s="240">
        <v>24924.843534</v>
      </c>
      <c r="AN40" s="240">
        <v>24953.870266000002</v>
      </c>
      <c r="AO40" s="240">
        <v>24977.806466999999</v>
      </c>
      <c r="AP40" s="240">
        <v>24994.379248000001</v>
      </c>
      <c r="AQ40" s="240">
        <v>25006.770958000001</v>
      </c>
      <c r="AR40" s="240">
        <v>25019.527757</v>
      </c>
      <c r="AS40" s="240">
        <v>25036.067806999999</v>
      </c>
      <c r="AT40" s="240">
        <v>25055.297284</v>
      </c>
      <c r="AU40" s="240">
        <v>25074.994369</v>
      </c>
      <c r="AV40" s="240">
        <v>25093.424676999999</v>
      </c>
      <c r="AW40" s="240">
        <v>25110.803562000001</v>
      </c>
      <c r="AX40" s="240">
        <v>25127.833815999998</v>
      </c>
      <c r="AY40" s="240">
        <v>25145.074145999999</v>
      </c>
      <c r="AZ40" s="240">
        <v>25162.506916999999</v>
      </c>
      <c r="BA40" s="240">
        <v>25179.970413999999</v>
      </c>
      <c r="BB40" s="240">
        <v>25198.211842000001</v>
      </c>
      <c r="BC40" s="240">
        <v>25221.614100999999</v>
      </c>
      <c r="BD40" s="240">
        <v>25255.469016999999</v>
      </c>
      <c r="BE40" s="240">
        <v>25302.608964999999</v>
      </c>
      <c r="BF40" s="240">
        <v>25356.028516999999</v>
      </c>
      <c r="BG40" s="240">
        <v>25406.262798</v>
      </c>
      <c r="BH40" s="240">
        <v>25446.358996999999</v>
      </c>
      <c r="BI40" s="333">
        <v>25479.41</v>
      </c>
      <c r="BJ40" s="333">
        <v>25511.03</v>
      </c>
      <c r="BK40" s="333">
        <v>25545.58</v>
      </c>
      <c r="BL40" s="333">
        <v>25582.48</v>
      </c>
      <c r="BM40" s="333">
        <v>25619.89</v>
      </c>
      <c r="BN40" s="333">
        <v>25656.35</v>
      </c>
      <c r="BO40" s="333">
        <v>25691.79</v>
      </c>
      <c r="BP40" s="333">
        <v>25726.5</v>
      </c>
      <c r="BQ40" s="333">
        <v>25760.79</v>
      </c>
      <c r="BR40" s="333">
        <v>25794.98</v>
      </c>
      <c r="BS40" s="333">
        <v>25829.42</v>
      </c>
      <c r="BT40" s="333">
        <v>25864.37</v>
      </c>
      <c r="BU40" s="333">
        <v>25899.86</v>
      </c>
      <c r="BV40" s="333">
        <v>25935.84</v>
      </c>
    </row>
    <row r="41" spans="1:74" s="163" customFormat="1" ht="11.1" customHeight="1" x14ac:dyDescent="0.2">
      <c r="A41" s="148" t="s">
        <v>918</v>
      </c>
      <c r="B41" s="210" t="s">
        <v>574</v>
      </c>
      <c r="C41" s="240">
        <v>7425.7391666000003</v>
      </c>
      <c r="D41" s="240">
        <v>7431.2712099</v>
      </c>
      <c r="E41" s="240">
        <v>7435.3365093000002</v>
      </c>
      <c r="F41" s="240">
        <v>7437.2632941000002</v>
      </c>
      <c r="G41" s="240">
        <v>7438.0529385</v>
      </c>
      <c r="H41" s="240">
        <v>7439.1251033999997</v>
      </c>
      <c r="I41" s="240">
        <v>7441.5493448999996</v>
      </c>
      <c r="J41" s="240">
        <v>7444.9948007000003</v>
      </c>
      <c r="K41" s="240">
        <v>7448.7805039000004</v>
      </c>
      <c r="L41" s="240">
        <v>7452.3389501000001</v>
      </c>
      <c r="M41" s="240">
        <v>7455.5564843000002</v>
      </c>
      <c r="N41" s="240">
        <v>7458.4329139000001</v>
      </c>
      <c r="O41" s="240">
        <v>7461.0816979000001</v>
      </c>
      <c r="P41" s="240">
        <v>7464.0709010999999</v>
      </c>
      <c r="Q41" s="240">
        <v>7468.0822398</v>
      </c>
      <c r="R41" s="240">
        <v>7473.5389187000001</v>
      </c>
      <c r="S41" s="240">
        <v>7479.8300958</v>
      </c>
      <c r="T41" s="240">
        <v>7486.0864173</v>
      </c>
      <c r="U41" s="240">
        <v>7491.6458531999997</v>
      </c>
      <c r="V41" s="240">
        <v>7496.6756670000004</v>
      </c>
      <c r="W41" s="240">
        <v>7501.5504457999996</v>
      </c>
      <c r="X41" s="240">
        <v>7506.5713048999996</v>
      </c>
      <c r="Y41" s="240">
        <v>7511.7454723000001</v>
      </c>
      <c r="Z41" s="240">
        <v>7517.0067042999999</v>
      </c>
      <c r="AA41" s="240">
        <v>7522.2815387999999</v>
      </c>
      <c r="AB41" s="240">
        <v>7527.4676407999996</v>
      </c>
      <c r="AC41" s="240">
        <v>7532.4554568000003</v>
      </c>
      <c r="AD41" s="240">
        <v>7537.1789777000004</v>
      </c>
      <c r="AE41" s="240">
        <v>7541.7463717000001</v>
      </c>
      <c r="AF41" s="240">
        <v>7546.3093511999996</v>
      </c>
      <c r="AG41" s="240">
        <v>7550.9746752999999</v>
      </c>
      <c r="AH41" s="240">
        <v>7555.6692893999998</v>
      </c>
      <c r="AI41" s="240">
        <v>7560.2751857000003</v>
      </c>
      <c r="AJ41" s="240">
        <v>7564.7428427000004</v>
      </c>
      <c r="AK41" s="240">
        <v>7569.2966843000004</v>
      </c>
      <c r="AL41" s="240">
        <v>7574.2296210000004</v>
      </c>
      <c r="AM41" s="240">
        <v>7579.6101408000004</v>
      </c>
      <c r="AN41" s="240">
        <v>7584.6090416999996</v>
      </c>
      <c r="AO41" s="240">
        <v>7588.1726996999996</v>
      </c>
      <c r="AP41" s="240">
        <v>7589.6074056999996</v>
      </c>
      <c r="AQ41" s="240">
        <v>7589.6591115000001</v>
      </c>
      <c r="AR41" s="240">
        <v>7589.4336843999999</v>
      </c>
      <c r="AS41" s="240">
        <v>7589.7915446999996</v>
      </c>
      <c r="AT41" s="240">
        <v>7590.6113260000002</v>
      </c>
      <c r="AU41" s="240">
        <v>7591.5262153000003</v>
      </c>
      <c r="AV41" s="240">
        <v>7592.2506912999997</v>
      </c>
      <c r="AW41" s="240">
        <v>7592.8244009999999</v>
      </c>
      <c r="AX41" s="240">
        <v>7593.3682834000001</v>
      </c>
      <c r="AY41" s="240">
        <v>7593.9732787000003</v>
      </c>
      <c r="AZ41" s="240">
        <v>7594.6103328999998</v>
      </c>
      <c r="BA41" s="240">
        <v>7595.2203934999998</v>
      </c>
      <c r="BB41" s="240">
        <v>7596.0245790999998</v>
      </c>
      <c r="BC41" s="240">
        <v>7598.3646940999997</v>
      </c>
      <c r="BD41" s="240">
        <v>7603.8627139</v>
      </c>
      <c r="BE41" s="240">
        <v>7613.3867118999997</v>
      </c>
      <c r="BF41" s="240">
        <v>7624.7891521000001</v>
      </c>
      <c r="BG41" s="240">
        <v>7635.1685962000001</v>
      </c>
      <c r="BH41" s="240">
        <v>7642.4093153000003</v>
      </c>
      <c r="BI41" s="333">
        <v>7647.5379999999996</v>
      </c>
      <c r="BJ41" s="333">
        <v>7652.3689999999997</v>
      </c>
      <c r="BK41" s="333">
        <v>7658.3069999999998</v>
      </c>
      <c r="BL41" s="333">
        <v>7665.1379999999999</v>
      </c>
      <c r="BM41" s="333">
        <v>7672.2370000000001</v>
      </c>
      <c r="BN41" s="333">
        <v>7679.1120000000001</v>
      </c>
      <c r="BO41" s="333">
        <v>7685.7780000000002</v>
      </c>
      <c r="BP41" s="333">
        <v>7692.3789999999999</v>
      </c>
      <c r="BQ41" s="333">
        <v>7699.0230000000001</v>
      </c>
      <c r="BR41" s="333">
        <v>7705.6769999999997</v>
      </c>
      <c r="BS41" s="333">
        <v>7712.2740000000003</v>
      </c>
      <c r="BT41" s="333">
        <v>7718.7879999999996</v>
      </c>
      <c r="BU41" s="333">
        <v>7725.3729999999996</v>
      </c>
      <c r="BV41" s="333">
        <v>7732.2250000000004</v>
      </c>
    </row>
    <row r="42" spans="1:74" s="163" customFormat="1" ht="11.1" customHeight="1" x14ac:dyDescent="0.2">
      <c r="A42" s="148" t="s">
        <v>919</v>
      </c>
      <c r="B42" s="210" t="s">
        <v>575</v>
      </c>
      <c r="C42" s="240">
        <v>13875.210607000001</v>
      </c>
      <c r="D42" s="240">
        <v>13898.679721</v>
      </c>
      <c r="E42" s="240">
        <v>13920.044302</v>
      </c>
      <c r="F42" s="240">
        <v>13938.009459000001</v>
      </c>
      <c r="G42" s="240">
        <v>13953.235114999999</v>
      </c>
      <c r="H42" s="240">
        <v>13966.869893999999</v>
      </c>
      <c r="I42" s="240">
        <v>13979.912657999999</v>
      </c>
      <c r="J42" s="240">
        <v>13992.763204999999</v>
      </c>
      <c r="K42" s="240">
        <v>14005.671568</v>
      </c>
      <c r="L42" s="240">
        <v>14018.784356</v>
      </c>
      <c r="M42" s="240">
        <v>14031.834484000001</v>
      </c>
      <c r="N42" s="240">
        <v>14044.451440000001</v>
      </c>
      <c r="O42" s="240">
        <v>14056.531795999999</v>
      </c>
      <c r="P42" s="240">
        <v>14069.040456999999</v>
      </c>
      <c r="Q42" s="240">
        <v>14083.209411</v>
      </c>
      <c r="R42" s="240">
        <v>14099.890355</v>
      </c>
      <c r="S42" s="240">
        <v>14118.413833000001</v>
      </c>
      <c r="T42" s="240">
        <v>14137.730095999999</v>
      </c>
      <c r="U42" s="240">
        <v>14156.982873000001</v>
      </c>
      <c r="V42" s="240">
        <v>14176.089789</v>
      </c>
      <c r="W42" s="240">
        <v>14195.161943999999</v>
      </c>
      <c r="X42" s="240">
        <v>14214.286034999999</v>
      </c>
      <c r="Y42" s="240">
        <v>14233.451159</v>
      </c>
      <c r="Z42" s="240">
        <v>14252.622009000001</v>
      </c>
      <c r="AA42" s="240">
        <v>14271.774146</v>
      </c>
      <c r="AB42" s="240">
        <v>14290.926593</v>
      </c>
      <c r="AC42" s="240">
        <v>14310.109238999999</v>
      </c>
      <c r="AD42" s="240">
        <v>14329.221131</v>
      </c>
      <c r="AE42" s="240">
        <v>14347.637941000001</v>
      </c>
      <c r="AF42" s="240">
        <v>14364.604501</v>
      </c>
      <c r="AG42" s="240">
        <v>14379.627410999999</v>
      </c>
      <c r="AH42" s="240">
        <v>14393.260362999999</v>
      </c>
      <c r="AI42" s="240">
        <v>14406.318816000001</v>
      </c>
      <c r="AJ42" s="240">
        <v>14419.538395</v>
      </c>
      <c r="AK42" s="240">
        <v>14433.33538</v>
      </c>
      <c r="AL42" s="240">
        <v>14448.046213</v>
      </c>
      <c r="AM42" s="240">
        <v>14463.591055999999</v>
      </c>
      <c r="AN42" s="240">
        <v>14478.224945</v>
      </c>
      <c r="AO42" s="240">
        <v>14489.786633</v>
      </c>
      <c r="AP42" s="240">
        <v>14496.962783999999</v>
      </c>
      <c r="AQ42" s="240">
        <v>14501.831708</v>
      </c>
      <c r="AR42" s="240">
        <v>14507.319624</v>
      </c>
      <c r="AS42" s="240">
        <v>14515.594271</v>
      </c>
      <c r="AT42" s="240">
        <v>14525.78947</v>
      </c>
      <c r="AU42" s="240">
        <v>14536.280562</v>
      </c>
      <c r="AV42" s="240">
        <v>14545.802556000001</v>
      </c>
      <c r="AW42" s="240">
        <v>14554.529133</v>
      </c>
      <c r="AX42" s="240">
        <v>14562.993645</v>
      </c>
      <c r="AY42" s="240">
        <v>14571.645549000001</v>
      </c>
      <c r="AZ42" s="240">
        <v>14580.598728999999</v>
      </c>
      <c r="BA42" s="240">
        <v>14589.883178</v>
      </c>
      <c r="BB42" s="240">
        <v>14599.982894000001</v>
      </c>
      <c r="BC42" s="240">
        <v>14613.197892</v>
      </c>
      <c r="BD42" s="240">
        <v>14632.282197</v>
      </c>
      <c r="BE42" s="240">
        <v>14658.633706000001</v>
      </c>
      <c r="BF42" s="240">
        <v>14688.225815</v>
      </c>
      <c r="BG42" s="240">
        <v>14715.675796</v>
      </c>
      <c r="BH42" s="240">
        <v>14737.074096</v>
      </c>
      <c r="BI42" s="333">
        <v>14754.4</v>
      </c>
      <c r="BJ42" s="333">
        <v>14771.12</v>
      </c>
      <c r="BK42" s="333">
        <v>14789.9</v>
      </c>
      <c r="BL42" s="333">
        <v>14810.27</v>
      </c>
      <c r="BM42" s="333">
        <v>14830.99</v>
      </c>
      <c r="BN42" s="333">
        <v>14851.08</v>
      </c>
      <c r="BO42" s="333">
        <v>14870.68</v>
      </c>
      <c r="BP42" s="333">
        <v>14890.21</v>
      </c>
      <c r="BQ42" s="333">
        <v>14910</v>
      </c>
      <c r="BR42" s="333">
        <v>14930.1</v>
      </c>
      <c r="BS42" s="333">
        <v>14950.47</v>
      </c>
      <c r="BT42" s="333">
        <v>14971.1</v>
      </c>
      <c r="BU42" s="333">
        <v>14991.97</v>
      </c>
      <c r="BV42" s="333">
        <v>15013.11</v>
      </c>
    </row>
    <row r="43" spans="1:74" s="163" customFormat="1" ht="11.1" customHeight="1" x14ac:dyDescent="0.2">
      <c r="A43" s="148" t="s">
        <v>920</v>
      </c>
      <c r="B43" s="210" t="s">
        <v>576</v>
      </c>
      <c r="C43" s="240">
        <v>8526.5283930999994</v>
      </c>
      <c r="D43" s="240">
        <v>8534.8397442000005</v>
      </c>
      <c r="E43" s="240">
        <v>8541.1058408000008</v>
      </c>
      <c r="F43" s="240">
        <v>8544.5111378000001</v>
      </c>
      <c r="G43" s="240">
        <v>8546.9748037999998</v>
      </c>
      <c r="H43" s="240">
        <v>8551.0996859000006</v>
      </c>
      <c r="I43" s="240">
        <v>8558.7619565999994</v>
      </c>
      <c r="J43" s="240">
        <v>8568.9310891999994</v>
      </c>
      <c r="K43" s="240">
        <v>8579.8498823999998</v>
      </c>
      <c r="L43" s="240">
        <v>8590.0963401999998</v>
      </c>
      <c r="M43" s="240">
        <v>8599.5892877999995</v>
      </c>
      <c r="N43" s="240">
        <v>8608.5827559999998</v>
      </c>
      <c r="O43" s="240">
        <v>8617.4119523999998</v>
      </c>
      <c r="P43" s="240">
        <v>8626.7367928000003</v>
      </c>
      <c r="Q43" s="240">
        <v>8637.2983697</v>
      </c>
      <c r="R43" s="240">
        <v>8649.5366085999995</v>
      </c>
      <c r="S43" s="240">
        <v>8662.6867662000004</v>
      </c>
      <c r="T43" s="240">
        <v>8675.6829318</v>
      </c>
      <c r="U43" s="240">
        <v>8687.7199082000006</v>
      </c>
      <c r="V43" s="240">
        <v>8699.0353505999992</v>
      </c>
      <c r="W43" s="240">
        <v>8710.1276275</v>
      </c>
      <c r="X43" s="240">
        <v>8721.4039830000002</v>
      </c>
      <c r="Y43" s="240">
        <v>8732.9071645000004</v>
      </c>
      <c r="Z43" s="240">
        <v>8744.5887951999994</v>
      </c>
      <c r="AA43" s="240">
        <v>8756.3577208999995</v>
      </c>
      <c r="AB43" s="240">
        <v>8767.9516779999994</v>
      </c>
      <c r="AC43" s="240">
        <v>8779.0656257999999</v>
      </c>
      <c r="AD43" s="240">
        <v>8789.5881745999995</v>
      </c>
      <c r="AE43" s="240">
        <v>8800.1825396000004</v>
      </c>
      <c r="AF43" s="240">
        <v>8811.7055870000004</v>
      </c>
      <c r="AG43" s="240">
        <v>8824.7355251000008</v>
      </c>
      <c r="AH43" s="240">
        <v>8838.7359309999993</v>
      </c>
      <c r="AI43" s="240">
        <v>8852.8917237999995</v>
      </c>
      <c r="AJ43" s="240">
        <v>8866.6093459999993</v>
      </c>
      <c r="AK43" s="240">
        <v>8880.1813321000009</v>
      </c>
      <c r="AL43" s="240">
        <v>8894.1217400000005</v>
      </c>
      <c r="AM43" s="240">
        <v>8908.6520860000001</v>
      </c>
      <c r="AN43" s="240">
        <v>8922.8237210000007</v>
      </c>
      <c r="AO43" s="240">
        <v>8935.3954541999992</v>
      </c>
      <c r="AP43" s="240">
        <v>8945.5205929999993</v>
      </c>
      <c r="AQ43" s="240">
        <v>8953.9304367999994</v>
      </c>
      <c r="AR43" s="240">
        <v>8961.7507827999998</v>
      </c>
      <c r="AS43" s="240">
        <v>8969.8926728999995</v>
      </c>
      <c r="AT43" s="240">
        <v>8978.4081268000009</v>
      </c>
      <c r="AU43" s="240">
        <v>8987.1344088999995</v>
      </c>
      <c r="AV43" s="240">
        <v>8995.9125445999998</v>
      </c>
      <c r="AW43" s="240">
        <v>9004.5986045000009</v>
      </c>
      <c r="AX43" s="240">
        <v>9013.0524201000007</v>
      </c>
      <c r="AY43" s="240">
        <v>9021.1792803000008</v>
      </c>
      <c r="AZ43" s="240">
        <v>9029.0663012999994</v>
      </c>
      <c r="BA43" s="240">
        <v>9036.8460563999997</v>
      </c>
      <c r="BB43" s="240">
        <v>9044.9425379999993</v>
      </c>
      <c r="BC43" s="240">
        <v>9054.9454141000006</v>
      </c>
      <c r="BD43" s="240">
        <v>9068.7357718000003</v>
      </c>
      <c r="BE43" s="240">
        <v>9087.3086287000006</v>
      </c>
      <c r="BF43" s="240">
        <v>9108.1147259999998</v>
      </c>
      <c r="BG43" s="240">
        <v>9127.7187352000001</v>
      </c>
      <c r="BH43" s="240">
        <v>9143.6151893000006</v>
      </c>
      <c r="BI43" s="333">
        <v>9157.018</v>
      </c>
      <c r="BJ43" s="333">
        <v>9170.0709999999999</v>
      </c>
      <c r="BK43" s="333">
        <v>9184.4310000000005</v>
      </c>
      <c r="BL43" s="333">
        <v>9199.8060000000005</v>
      </c>
      <c r="BM43" s="333">
        <v>9215.4169999999995</v>
      </c>
      <c r="BN43" s="333">
        <v>9230.6470000000008</v>
      </c>
      <c r="BO43" s="333">
        <v>9245.5370000000003</v>
      </c>
      <c r="BP43" s="333">
        <v>9260.2900000000009</v>
      </c>
      <c r="BQ43" s="333">
        <v>9275.07</v>
      </c>
      <c r="BR43" s="333">
        <v>9289.8870000000006</v>
      </c>
      <c r="BS43" s="333">
        <v>9304.7129999999997</v>
      </c>
      <c r="BT43" s="333">
        <v>9319.5360000000001</v>
      </c>
      <c r="BU43" s="333">
        <v>9334.4040000000005</v>
      </c>
      <c r="BV43" s="333">
        <v>9349.3829999999998</v>
      </c>
    </row>
    <row r="44" spans="1:74" s="163" customFormat="1" ht="11.1" customHeight="1" x14ac:dyDescent="0.2">
      <c r="A44" s="148" t="s">
        <v>921</v>
      </c>
      <c r="B44" s="210" t="s">
        <v>577</v>
      </c>
      <c r="C44" s="240">
        <v>17956.809429000001</v>
      </c>
      <c r="D44" s="240">
        <v>17982.076304999999</v>
      </c>
      <c r="E44" s="240">
        <v>18004.689585</v>
      </c>
      <c r="F44" s="240">
        <v>18022.909285999998</v>
      </c>
      <c r="G44" s="240">
        <v>18037.505439</v>
      </c>
      <c r="H44" s="240">
        <v>18049.875582000001</v>
      </c>
      <c r="I44" s="240">
        <v>18061.254925000001</v>
      </c>
      <c r="J44" s="240">
        <v>18072.229374999999</v>
      </c>
      <c r="K44" s="240">
        <v>18083.222513000001</v>
      </c>
      <c r="L44" s="240">
        <v>18094.509958999999</v>
      </c>
      <c r="M44" s="240">
        <v>18105.775478</v>
      </c>
      <c r="N44" s="240">
        <v>18116.554874000001</v>
      </c>
      <c r="O44" s="240">
        <v>18126.70018</v>
      </c>
      <c r="P44" s="240">
        <v>18137.32834</v>
      </c>
      <c r="Q44" s="240">
        <v>18149.872527</v>
      </c>
      <c r="R44" s="240">
        <v>18165.40165</v>
      </c>
      <c r="S44" s="240">
        <v>18183.527552</v>
      </c>
      <c r="T44" s="240">
        <v>18203.497813999998</v>
      </c>
      <c r="U44" s="240">
        <v>18224.607798000001</v>
      </c>
      <c r="V44" s="240">
        <v>18246.343997</v>
      </c>
      <c r="W44" s="240">
        <v>18268.240688999998</v>
      </c>
      <c r="X44" s="240">
        <v>18289.934687000001</v>
      </c>
      <c r="Y44" s="240">
        <v>18311.472951</v>
      </c>
      <c r="Z44" s="240">
        <v>18333.004978000001</v>
      </c>
      <c r="AA44" s="240">
        <v>18354.633357999999</v>
      </c>
      <c r="AB44" s="240">
        <v>18376.273065000001</v>
      </c>
      <c r="AC44" s="240">
        <v>18397.792165999999</v>
      </c>
      <c r="AD44" s="240">
        <v>18418.999937000001</v>
      </c>
      <c r="AE44" s="240">
        <v>18439.470487999999</v>
      </c>
      <c r="AF44" s="240">
        <v>18458.719138</v>
      </c>
      <c r="AG44" s="240">
        <v>18476.439653000001</v>
      </c>
      <c r="AH44" s="240">
        <v>18493.039589</v>
      </c>
      <c r="AI44" s="240">
        <v>18509.104948</v>
      </c>
      <c r="AJ44" s="240">
        <v>18525.20494</v>
      </c>
      <c r="AK44" s="240">
        <v>18541.8416</v>
      </c>
      <c r="AL44" s="240">
        <v>18559.500172</v>
      </c>
      <c r="AM44" s="240">
        <v>18578.163862000001</v>
      </c>
      <c r="AN44" s="240">
        <v>18595.807722000001</v>
      </c>
      <c r="AO44" s="240">
        <v>18609.904762999999</v>
      </c>
      <c r="AP44" s="240">
        <v>18618.801020999999</v>
      </c>
      <c r="AQ44" s="240">
        <v>18624.334608000001</v>
      </c>
      <c r="AR44" s="240">
        <v>18629.216657000001</v>
      </c>
      <c r="AS44" s="240">
        <v>18635.598492000001</v>
      </c>
      <c r="AT44" s="240">
        <v>18643.392195</v>
      </c>
      <c r="AU44" s="240">
        <v>18651.95004</v>
      </c>
      <c r="AV44" s="240">
        <v>18660.700933</v>
      </c>
      <c r="AW44" s="240">
        <v>18669.380314000002</v>
      </c>
      <c r="AX44" s="240">
        <v>18677.800255999999</v>
      </c>
      <c r="AY44" s="240">
        <v>18685.912319999999</v>
      </c>
      <c r="AZ44" s="240">
        <v>18694.226027000001</v>
      </c>
      <c r="BA44" s="240">
        <v>18703.390383999998</v>
      </c>
      <c r="BB44" s="240">
        <v>18714.417496999999</v>
      </c>
      <c r="BC44" s="240">
        <v>18729.771857</v>
      </c>
      <c r="BD44" s="240">
        <v>18752.281051999998</v>
      </c>
      <c r="BE44" s="240">
        <v>18783.204877</v>
      </c>
      <c r="BF44" s="240">
        <v>18817.531955999999</v>
      </c>
      <c r="BG44" s="240">
        <v>18848.683120999998</v>
      </c>
      <c r="BH44" s="240">
        <v>18871.901140000002</v>
      </c>
      <c r="BI44" s="333">
        <v>18889.72</v>
      </c>
      <c r="BJ44" s="333">
        <v>18906.48</v>
      </c>
      <c r="BK44" s="333">
        <v>18925.560000000001</v>
      </c>
      <c r="BL44" s="333">
        <v>18946.34</v>
      </c>
      <c r="BM44" s="333">
        <v>18967.23</v>
      </c>
      <c r="BN44" s="333">
        <v>18987.04</v>
      </c>
      <c r="BO44" s="333">
        <v>19006.240000000002</v>
      </c>
      <c r="BP44" s="333">
        <v>19025.71</v>
      </c>
      <c r="BQ44" s="333">
        <v>19046.07</v>
      </c>
      <c r="BR44" s="333">
        <v>19066.89</v>
      </c>
      <c r="BS44" s="333">
        <v>19087.490000000002</v>
      </c>
      <c r="BT44" s="333">
        <v>19107.419999999998</v>
      </c>
      <c r="BU44" s="333">
        <v>19127.16</v>
      </c>
      <c r="BV44" s="333">
        <v>19147.38</v>
      </c>
    </row>
    <row r="45" spans="1:74" s="163" customFormat="1" ht="11.1" customHeight="1" x14ac:dyDescent="0.2">
      <c r="A45" s="148"/>
      <c r="B45" s="168" t="s">
        <v>922</v>
      </c>
      <c r="C45" s="248"/>
      <c r="D45" s="248"/>
      <c r="E45" s="248"/>
      <c r="F45" s="248"/>
      <c r="G45" s="248"/>
      <c r="H45" s="248"/>
      <c r="I45" s="248"/>
      <c r="J45" s="248"/>
      <c r="K45" s="248"/>
      <c r="L45" s="248"/>
      <c r="M45" s="248"/>
      <c r="N45" s="248"/>
      <c r="O45" s="248"/>
      <c r="P45" s="248"/>
      <c r="Q45" s="248"/>
      <c r="R45" s="248"/>
      <c r="S45" s="248"/>
      <c r="T45" s="248"/>
      <c r="U45" s="248"/>
      <c r="V45" s="248"/>
      <c r="W45" s="248"/>
      <c r="X45" s="248"/>
      <c r="Y45" s="248"/>
      <c r="Z45" s="248"/>
      <c r="AA45" s="248"/>
      <c r="AB45" s="248"/>
      <c r="AC45" s="248"/>
      <c r="AD45" s="248"/>
      <c r="AE45" s="248"/>
      <c r="AF45" s="248"/>
      <c r="AG45" s="248"/>
      <c r="AH45" s="248"/>
      <c r="AI45" s="248"/>
      <c r="AJ45" s="248"/>
      <c r="AK45" s="248"/>
      <c r="AL45" s="248"/>
      <c r="AM45" s="248"/>
      <c r="AN45" s="248"/>
      <c r="AO45" s="248"/>
      <c r="AP45" s="248"/>
      <c r="AQ45" s="248"/>
      <c r="AR45" s="248"/>
      <c r="AS45" s="248"/>
      <c r="AT45" s="248"/>
      <c r="AU45" s="248"/>
      <c r="AV45" s="248"/>
      <c r="AW45" s="248"/>
      <c r="AX45" s="248"/>
      <c r="AY45" s="248"/>
      <c r="AZ45" s="248"/>
      <c r="BA45" s="248"/>
      <c r="BB45" s="248"/>
      <c r="BC45" s="248"/>
      <c r="BD45" s="248"/>
      <c r="BE45" s="248"/>
      <c r="BF45" s="248"/>
      <c r="BG45" s="248"/>
      <c r="BH45" s="248"/>
      <c r="BI45" s="349"/>
      <c r="BJ45" s="349"/>
      <c r="BK45" s="349"/>
      <c r="BL45" s="349"/>
      <c r="BM45" s="349"/>
      <c r="BN45" s="349"/>
      <c r="BO45" s="349"/>
      <c r="BP45" s="349"/>
      <c r="BQ45" s="349"/>
      <c r="BR45" s="349"/>
      <c r="BS45" s="349"/>
      <c r="BT45" s="349"/>
      <c r="BU45" s="349"/>
      <c r="BV45" s="349"/>
    </row>
    <row r="46" spans="1:74" s="163" customFormat="1" ht="11.1" customHeight="1" x14ac:dyDescent="0.2">
      <c r="A46" s="148" t="s">
        <v>923</v>
      </c>
      <c r="B46" s="210" t="s">
        <v>570</v>
      </c>
      <c r="C46" s="258">
        <v>6.9668788142000002</v>
      </c>
      <c r="D46" s="258">
        <v>6.9767513305</v>
      </c>
      <c r="E46" s="258">
        <v>6.9874567839999999</v>
      </c>
      <c r="F46" s="258">
        <v>7.0038982234000002</v>
      </c>
      <c r="G46" s="258">
        <v>7.0125922648000003</v>
      </c>
      <c r="H46" s="258">
        <v>7.0184419570000003</v>
      </c>
      <c r="I46" s="258">
        <v>7.0166357736</v>
      </c>
      <c r="J46" s="258">
        <v>7.0204054119999997</v>
      </c>
      <c r="K46" s="258">
        <v>7.0249393458</v>
      </c>
      <c r="L46" s="258">
        <v>7.0304778441</v>
      </c>
      <c r="M46" s="258">
        <v>7.0363601671999998</v>
      </c>
      <c r="N46" s="258">
        <v>7.0428265840000002</v>
      </c>
      <c r="O46" s="258">
        <v>7.0486591149000004</v>
      </c>
      <c r="P46" s="258">
        <v>7.0572072041</v>
      </c>
      <c r="Q46" s="258">
        <v>7.0672528718000001</v>
      </c>
      <c r="R46" s="258">
        <v>7.0826397335999998</v>
      </c>
      <c r="S46" s="258">
        <v>7.0927978467999999</v>
      </c>
      <c r="T46" s="258">
        <v>7.1015708269999998</v>
      </c>
      <c r="U46" s="258">
        <v>7.1051856108999996</v>
      </c>
      <c r="V46" s="258">
        <v>7.1140181224000001</v>
      </c>
      <c r="W46" s="258">
        <v>7.1242952982999999</v>
      </c>
      <c r="X46" s="258">
        <v>7.1409135165000004</v>
      </c>
      <c r="Y46" s="258">
        <v>7.1504077377000002</v>
      </c>
      <c r="Z46" s="258">
        <v>7.1576743397999998</v>
      </c>
      <c r="AA46" s="258">
        <v>7.1554127955000002</v>
      </c>
      <c r="AB46" s="258">
        <v>7.1636995551</v>
      </c>
      <c r="AC46" s="258">
        <v>7.1752340912000001</v>
      </c>
      <c r="AD46" s="258">
        <v>7.1993973777000004</v>
      </c>
      <c r="AE46" s="258">
        <v>7.2103917364000001</v>
      </c>
      <c r="AF46" s="258">
        <v>7.2175981411999999</v>
      </c>
      <c r="AG46" s="258">
        <v>7.2140470581000002</v>
      </c>
      <c r="AH46" s="258">
        <v>7.2189047055</v>
      </c>
      <c r="AI46" s="258">
        <v>7.2252015494000004</v>
      </c>
      <c r="AJ46" s="258">
        <v>7.2333829198000004</v>
      </c>
      <c r="AK46" s="258">
        <v>7.2422241593000001</v>
      </c>
      <c r="AL46" s="258">
        <v>7.2521705979000002</v>
      </c>
      <c r="AM46" s="258">
        <v>7.2682556367000002</v>
      </c>
      <c r="AN46" s="258">
        <v>7.2766374226000003</v>
      </c>
      <c r="AO46" s="258">
        <v>7.2823493567000002</v>
      </c>
      <c r="AP46" s="258">
        <v>7.2780750098000002</v>
      </c>
      <c r="AQ46" s="258">
        <v>7.2839345620999998</v>
      </c>
      <c r="AR46" s="258">
        <v>7.2926115843000003</v>
      </c>
      <c r="AS46" s="258">
        <v>7.3122119255999998</v>
      </c>
      <c r="AT46" s="258">
        <v>7.3204445010999999</v>
      </c>
      <c r="AU46" s="258">
        <v>7.3254151597000003</v>
      </c>
      <c r="AV46" s="258">
        <v>7.3185816405999997</v>
      </c>
      <c r="AW46" s="258">
        <v>7.3234351612999999</v>
      </c>
      <c r="AX46" s="258">
        <v>7.3314334609999996</v>
      </c>
      <c r="AY46" s="258">
        <v>7.3489173773000003</v>
      </c>
      <c r="AZ46" s="258">
        <v>7.3584496065999998</v>
      </c>
      <c r="BA46" s="258">
        <v>7.3663709865999998</v>
      </c>
      <c r="BB46" s="258">
        <v>7.3696685527000003</v>
      </c>
      <c r="BC46" s="258">
        <v>7.3766279576000002</v>
      </c>
      <c r="BD46" s="258">
        <v>7.3842362366999996</v>
      </c>
      <c r="BE46" s="258">
        <v>7.3938930896999997</v>
      </c>
      <c r="BF46" s="258">
        <v>7.4017493422999996</v>
      </c>
      <c r="BG46" s="258">
        <v>7.4092046943999996</v>
      </c>
      <c r="BH46" s="258">
        <v>7.4176865286</v>
      </c>
      <c r="BI46" s="346">
        <v>7.4232699999999996</v>
      </c>
      <c r="BJ46" s="346">
        <v>7.4273809999999996</v>
      </c>
      <c r="BK46" s="346">
        <v>7.427416</v>
      </c>
      <c r="BL46" s="346">
        <v>7.4305389999999996</v>
      </c>
      <c r="BM46" s="346">
        <v>7.4341439999999999</v>
      </c>
      <c r="BN46" s="346">
        <v>7.4392209999999999</v>
      </c>
      <c r="BO46" s="346">
        <v>7.4430480000000001</v>
      </c>
      <c r="BP46" s="346">
        <v>7.4466140000000003</v>
      </c>
      <c r="BQ46" s="346">
        <v>7.448798</v>
      </c>
      <c r="BR46" s="346">
        <v>7.4526839999999996</v>
      </c>
      <c r="BS46" s="346">
        <v>7.4571500000000004</v>
      </c>
      <c r="BT46" s="346">
        <v>7.4633190000000003</v>
      </c>
      <c r="BU46" s="346">
        <v>7.4681050000000004</v>
      </c>
      <c r="BV46" s="346">
        <v>7.4726299999999997</v>
      </c>
    </row>
    <row r="47" spans="1:74" s="163" customFormat="1" ht="11.1" customHeight="1" x14ac:dyDescent="0.2">
      <c r="A47" s="148" t="s">
        <v>924</v>
      </c>
      <c r="B47" s="210" t="s">
        <v>603</v>
      </c>
      <c r="C47" s="258">
        <v>18.451908421999999</v>
      </c>
      <c r="D47" s="258">
        <v>18.474433663999999</v>
      </c>
      <c r="E47" s="258">
        <v>18.493237272999998</v>
      </c>
      <c r="F47" s="258">
        <v>18.503605979</v>
      </c>
      <c r="G47" s="258">
        <v>18.518501272999998</v>
      </c>
      <c r="H47" s="258">
        <v>18.533209886000002</v>
      </c>
      <c r="I47" s="258">
        <v>18.544547265999999</v>
      </c>
      <c r="J47" s="258">
        <v>18.561270927999999</v>
      </c>
      <c r="K47" s="258">
        <v>18.580196319999999</v>
      </c>
      <c r="L47" s="258">
        <v>18.610253353000001</v>
      </c>
      <c r="M47" s="258">
        <v>18.626884773</v>
      </c>
      <c r="N47" s="258">
        <v>18.63902049</v>
      </c>
      <c r="O47" s="258">
        <v>18.629164245999998</v>
      </c>
      <c r="P47" s="258">
        <v>18.645430751999999</v>
      </c>
      <c r="Q47" s="258">
        <v>18.670323748000001</v>
      </c>
      <c r="R47" s="258">
        <v>18.720053567000001</v>
      </c>
      <c r="S47" s="258">
        <v>18.750041797000002</v>
      </c>
      <c r="T47" s="258">
        <v>18.776498769</v>
      </c>
      <c r="U47" s="258">
        <v>18.795157835000001</v>
      </c>
      <c r="V47" s="258">
        <v>18.817752279</v>
      </c>
      <c r="W47" s="258">
        <v>18.840015451999999</v>
      </c>
      <c r="X47" s="258">
        <v>18.864449966999999</v>
      </c>
      <c r="Y47" s="258">
        <v>18.88417364</v>
      </c>
      <c r="Z47" s="258">
        <v>18.901689084000001</v>
      </c>
      <c r="AA47" s="258">
        <v>18.911076304000002</v>
      </c>
      <c r="AB47" s="258">
        <v>18.928615284999999</v>
      </c>
      <c r="AC47" s="258">
        <v>18.948386030999998</v>
      </c>
      <c r="AD47" s="258">
        <v>18.973976538999999</v>
      </c>
      <c r="AE47" s="258">
        <v>18.995519820999998</v>
      </c>
      <c r="AF47" s="258">
        <v>19.016603874000001</v>
      </c>
      <c r="AG47" s="258">
        <v>19.034851728</v>
      </c>
      <c r="AH47" s="258">
        <v>19.056800046999999</v>
      </c>
      <c r="AI47" s="258">
        <v>19.080071862</v>
      </c>
      <c r="AJ47" s="258">
        <v>19.107782163</v>
      </c>
      <c r="AK47" s="258">
        <v>19.131364731000001</v>
      </c>
      <c r="AL47" s="258">
        <v>19.153934552999999</v>
      </c>
      <c r="AM47" s="258">
        <v>19.177283887000002</v>
      </c>
      <c r="AN47" s="258">
        <v>19.196484028</v>
      </c>
      <c r="AO47" s="258">
        <v>19.213327232000001</v>
      </c>
      <c r="AP47" s="258">
        <v>19.217082823999998</v>
      </c>
      <c r="AQ47" s="258">
        <v>19.237260161999998</v>
      </c>
      <c r="AR47" s="258">
        <v>19.263128568999999</v>
      </c>
      <c r="AS47" s="258">
        <v>19.311491971999999</v>
      </c>
      <c r="AT47" s="258">
        <v>19.336139574000001</v>
      </c>
      <c r="AU47" s="258">
        <v>19.353875301999999</v>
      </c>
      <c r="AV47" s="258">
        <v>19.348346157000002</v>
      </c>
      <c r="AW47" s="258">
        <v>19.364522883999999</v>
      </c>
      <c r="AX47" s="258">
        <v>19.386052486000001</v>
      </c>
      <c r="AY47" s="258">
        <v>19.428256208000001</v>
      </c>
      <c r="AZ47" s="258">
        <v>19.449000625</v>
      </c>
      <c r="BA47" s="258">
        <v>19.463606981000002</v>
      </c>
      <c r="BB47" s="258">
        <v>19.457319601999998</v>
      </c>
      <c r="BC47" s="258">
        <v>19.470716593999999</v>
      </c>
      <c r="BD47" s="258">
        <v>19.489042283</v>
      </c>
      <c r="BE47" s="258">
        <v>19.522643715000001</v>
      </c>
      <c r="BF47" s="258">
        <v>19.543066509999999</v>
      </c>
      <c r="BG47" s="258">
        <v>19.560657716000001</v>
      </c>
      <c r="BH47" s="258">
        <v>19.575297502000002</v>
      </c>
      <c r="BI47" s="346">
        <v>19.587319999999998</v>
      </c>
      <c r="BJ47" s="346">
        <v>19.596589999999999</v>
      </c>
      <c r="BK47" s="346">
        <v>19.598140000000001</v>
      </c>
      <c r="BL47" s="346">
        <v>19.60567</v>
      </c>
      <c r="BM47" s="346">
        <v>19.6142</v>
      </c>
      <c r="BN47" s="346">
        <v>19.625769999999999</v>
      </c>
      <c r="BO47" s="346">
        <v>19.63477</v>
      </c>
      <c r="BP47" s="346">
        <v>19.643229999999999</v>
      </c>
      <c r="BQ47" s="346">
        <v>19.649039999999999</v>
      </c>
      <c r="BR47" s="346">
        <v>19.65803</v>
      </c>
      <c r="BS47" s="346">
        <v>19.66808</v>
      </c>
      <c r="BT47" s="346">
        <v>19.681719999999999</v>
      </c>
      <c r="BU47" s="346">
        <v>19.691990000000001</v>
      </c>
      <c r="BV47" s="346">
        <v>19.7014</v>
      </c>
    </row>
    <row r="48" spans="1:74" s="163" customFormat="1" ht="11.1" customHeight="1" x14ac:dyDescent="0.2">
      <c r="A48" s="148" t="s">
        <v>925</v>
      </c>
      <c r="B48" s="210" t="s">
        <v>571</v>
      </c>
      <c r="C48" s="258">
        <v>20.736577397000001</v>
      </c>
      <c r="D48" s="258">
        <v>20.760182509</v>
      </c>
      <c r="E48" s="258">
        <v>20.780784159</v>
      </c>
      <c r="F48" s="258">
        <v>20.792209949</v>
      </c>
      <c r="G48" s="258">
        <v>20.811433974</v>
      </c>
      <c r="H48" s="258">
        <v>20.832283833999998</v>
      </c>
      <c r="I48" s="258">
        <v>20.854942037000001</v>
      </c>
      <c r="J48" s="258">
        <v>20.878906689000001</v>
      </c>
      <c r="K48" s="258">
        <v>20.904360297</v>
      </c>
      <c r="L48" s="258">
        <v>20.938678706000001</v>
      </c>
      <c r="M48" s="258">
        <v>20.961578339999999</v>
      </c>
      <c r="N48" s="258">
        <v>20.980435044</v>
      </c>
      <c r="O48" s="258">
        <v>20.980567503</v>
      </c>
      <c r="P48" s="258">
        <v>21.002349334000002</v>
      </c>
      <c r="Q48" s="258">
        <v>21.031099223999998</v>
      </c>
      <c r="R48" s="258">
        <v>21.081185871999999</v>
      </c>
      <c r="S48" s="258">
        <v>21.113095349000002</v>
      </c>
      <c r="T48" s="258">
        <v>21.141196357999998</v>
      </c>
      <c r="U48" s="258">
        <v>21.156597874999999</v>
      </c>
      <c r="V48" s="258">
        <v>21.183750213</v>
      </c>
      <c r="W48" s="258">
        <v>21.213762349</v>
      </c>
      <c r="X48" s="258">
        <v>21.255391854999999</v>
      </c>
      <c r="Y48" s="258">
        <v>21.284555408999999</v>
      </c>
      <c r="Z48" s="258">
        <v>21.310010583</v>
      </c>
      <c r="AA48" s="258">
        <v>21.320730313999999</v>
      </c>
      <c r="AB48" s="258">
        <v>21.347039024000001</v>
      </c>
      <c r="AC48" s="258">
        <v>21.377909648999999</v>
      </c>
      <c r="AD48" s="258">
        <v>21.427025200999999</v>
      </c>
      <c r="AE48" s="258">
        <v>21.456757400000001</v>
      </c>
      <c r="AF48" s="258">
        <v>21.480789256000001</v>
      </c>
      <c r="AG48" s="258">
        <v>21.489503359</v>
      </c>
      <c r="AH48" s="258">
        <v>21.509347587000001</v>
      </c>
      <c r="AI48" s="258">
        <v>21.530704529000001</v>
      </c>
      <c r="AJ48" s="258">
        <v>21.552030684000002</v>
      </c>
      <c r="AK48" s="258">
        <v>21.577570681000001</v>
      </c>
      <c r="AL48" s="258">
        <v>21.605781017000002</v>
      </c>
      <c r="AM48" s="258">
        <v>21.649565581000001</v>
      </c>
      <c r="AN48" s="258">
        <v>21.673438681</v>
      </c>
      <c r="AO48" s="258">
        <v>21.690304205</v>
      </c>
      <c r="AP48" s="258">
        <v>21.682656910999999</v>
      </c>
      <c r="AQ48" s="258">
        <v>21.698636214</v>
      </c>
      <c r="AR48" s="258">
        <v>21.720736872</v>
      </c>
      <c r="AS48" s="258">
        <v>21.762669949999999</v>
      </c>
      <c r="AT48" s="258">
        <v>21.786730021</v>
      </c>
      <c r="AU48" s="258">
        <v>21.806628148000001</v>
      </c>
      <c r="AV48" s="258">
        <v>21.816423803999999</v>
      </c>
      <c r="AW48" s="258">
        <v>21.832453442999999</v>
      </c>
      <c r="AX48" s="258">
        <v>21.848776535999999</v>
      </c>
      <c r="AY48" s="258">
        <v>21.866417597000002</v>
      </c>
      <c r="AZ48" s="258">
        <v>21.882559212</v>
      </c>
      <c r="BA48" s="258">
        <v>21.898225894999999</v>
      </c>
      <c r="BB48" s="258">
        <v>21.916927485999999</v>
      </c>
      <c r="BC48" s="258">
        <v>21.929011926000001</v>
      </c>
      <c r="BD48" s="258">
        <v>21.937989052999999</v>
      </c>
      <c r="BE48" s="258">
        <v>21.933649256999999</v>
      </c>
      <c r="BF48" s="258">
        <v>21.944068969</v>
      </c>
      <c r="BG48" s="258">
        <v>21.959038577000001</v>
      </c>
      <c r="BH48" s="258">
        <v>21.986895549</v>
      </c>
      <c r="BI48" s="346">
        <v>22.004709999999999</v>
      </c>
      <c r="BJ48" s="346">
        <v>22.020820000000001</v>
      </c>
      <c r="BK48" s="346">
        <v>22.03058</v>
      </c>
      <c r="BL48" s="346">
        <v>22.046779999999998</v>
      </c>
      <c r="BM48" s="346">
        <v>22.06476</v>
      </c>
      <c r="BN48" s="346">
        <v>22.08839</v>
      </c>
      <c r="BO48" s="346">
        <v>22.107040000000001</v>
      </c>
      <c r="BP48" s="346">
        <v>22.124569999999999</v>
      </c>
      <c r="BQ48" s="346">
        <v>22.140499999999999</v>
      </c>
      <c r="BR48" s="346">
        <v>22.156140000000001</v>
      </c>
      <c r="BS48" s="346">
        <v>22.171040000000001</v>
      </c>
      <c r="BT48" s="346">
        <v>22.182839999999999</v>
      </c>
      <c r="BU48" s="346">
        <v>22.197959999999998</v>
      </c>
      <c r="BV48" s="346">
        <v>22.21406</v>
      </c>
    </row>
    <row r="49" spans="1:74" s="163" customFormat="1" ht="11.1" customHeight="1" x14ac:dyDescent="0.2">
      <c r="A49" s="148" t="s">
        <v>926</v>
      </c>
      <c r="B49" s="210" t="s">
        <v>572</v>
      </c>
      <c r="C49" s="258">
        <v>10.135498016</v>
      </c>
      <c r="D49" s="258">
        <v>10.147024368</v>
      </c>
      <c r="E49" s="258">
        <v>10.156554019</v>
      </c>
      <c r="F49" s="258">
        <v>10.158832378</v>
      </c>
      <c r="G49" s="258">
        <v>10.168309567</v>
      </c>
      <c r="H49" s="258">
        <v>10.179730996</v>
      </c>
      <c r="I49" s="258">
        <v>10.195774582</v>
      </c>
      <c r="J49" s="258">
        <v>10.209076055000001</v>
      </c>
      <c r="K49" s="258">
        <v>10.222313333000001</v>
      </c>
      <c r="L49" s="258">
        <v>10.238875239</v>
      </c>
      <c r="M49" s="258">
        <v>10.249442504999999</v>
      </c>
      <c r="N49" s="258">
        <v>10.257403954999999</v>
      </c>
      <c r="O49" s="258">
        <v>10.255159839999999</v>
      </c>
      <c r="P49" s="258">
        <v>10.263609474000001</v>
      </c>
      <c r="Q49" s="258">
        <v>10.275153107</v>
      </c>
      <c r="R49" s="258">
        <v>10.294457347</v>
      </c>
      <c r="S49" s="258">
        <v>10.308689018000001</v>
      </c>
      <c r="T49" s="258">
        <v>10.32251473</v>
      </c>
      <c r="U49" s="258">
        <v>10.337024462</v>
      </c>
      <c r="V49" s="258">
        <v>10.349220771000001</v>
      </c>
      <c r="W49" s="258">
        <v>10.360193638</v>
      </c>
      <c r="X49" s="258">
        <v>10.365652017</v>
      </c>
      <c r="Y49" s="258">
        <v>10.377396279999999</v>
      </c>
      <c r="Z49" s="258">
        <v>10.391135384</v>
      </c>
      <c r="AA49" s="258">
        <v>10.411946664</v>
      </c>
      <c r="AB49" s="258">
        <v>10.425867447</v>
      </c>
      <c r="AC49" s="258">
        <v>10.437975068</v>
      </c>
      <c r="AD49" s="258">
        <v>10.44888583</v>
      </c>
      <c r="AE49" s="258">
        <v>10.4569049</v>
      </c>
      <c r="AF49" s="258">
        <v>10.462648582</v>
      </c>
      <c r="AG49" s="258">
        <v>10.460550939000001</v>
      </c>
      <c r="AH49" s="258">
        <v>10.465918295</v>
      </c>
      <c r="AI49" s="258">
        <v>10.473184715</v>
      </c>
      <c r="AJ49" s="258">
        <v>10.484997355999999</v>
      </c>
      <c r="AK49" s="258">
        <v>10.494076535</v>
      </c>
      <c r="AL49" s="258">
        <v>10.50306941</v>
      </c>
      <c r="AM49" s="258">
        <v>10.512740113</v>
      </c>
      <c r="AN49" s="258">
        <v>10.52098728</v>
      </c>
      <c r="AO49" s="258">
        <v>10.528575043</v>
      </c>
      <c r="AP49" s="258">
        <v>10.532196488</v>
      </c>
      <c r="AQ49" s="258">
        <v>10.54094563</v>
      </c>
      <c r="AR49" s="258">
        <v>10.551515554</v>
      </c>
      <c r="AS49" s="258">
        <v>10.567591261</v>
      </c>
      <c r="AT49" s="258">
        <v>10.579038998</v>
      </c>
      <c r="AU49" s="258">
        <v>10.589543767</v>
      </c>
      <c r="AV49" s="258">
        <v>10.598950371999999</v>
      </c>
      <c r="AW49" s="258">
        <v>10.607685598</v>
      </c>
      <c r="AX49" s="258">
        <v>10.615594252999999</v>
      </c>
      <c r="AY49" s="258">
        <v>10.618432563000001</v>
      </c>
      <c r="AZ49" s="258">
        <v>10.6278709</v>
      </c>
      <c r="BA49" s="258">
        <v>10.639665493000001</v>
      </c>
      <c r="BB49" s="258">
        <v>10.659942017000001</v>
      </c>
      <c r="BC49" s="258">
        <v>10.671854864</v>
      </c>
      <c r="BD49" s="258">
        <v>10.681529708999999</v>
      </c>
      <c r="BE49" s="258">
        <v>10.684827244999999</v>
      </c>
      <c r="BF49" s="258">
        <v>10.693130567000001</v>
      </c>
      <c r="BG49" s="258">
        <v>10.702300369</v>
      </c>
      <c r="BH49" s="258">
        <v>10.715338166</v>
      </c>
      <c r="BI49" s="346">
        <v>10.723990000000001</v>
      </c>
      <c r="BJ49" s="346">
        <v>10.731260000000001</v>
      </c>
      <c r="BK49" s="346">
        <v>10.733930000000001</v>
      </c>
      <c r="BL49" s="346">
        <v>10.74084</v>
      </c>
      <c r="BM49" s="346">
        <v>10.748749999999999</v>
      </c>
      <c r="BN49" s="346">
        <v>10.75939</v>
      </c>
      <c r="BO49" s="346">
        <v>10.76807</v>
      </c>
      <c r="BP49" s="346">
        <v>10.7765</v>
      </c>
      <c r="BQ49" s="346">
        <v>10.78416</v>
      </c>
      <c r="BR49" s="346">
        <v>10.792450000000001</v>
      </c>
      <c r="BS49" s="346">
        <v>10.80087</v>
      </c>
      <c r="BT49" s="346">
        <v>10.809799999999999</v>
      </c>
      <c r="BU49" s="346">
        <v>10.81817</v>
      </c>
      <c r="BV49" s="346">
        <v>10.826370000000001</v>
      </c>
    </row>
    <row r="50" spans="1:74" s="163" customFormat="1" ht="11.1" customHeight="1" x14ac:dyDescent="0.2">
      <c r="A50" s="148" t="s">
        <v>927</v>
      </c>
      <c r="B50" s="210" t="s">
        <v>573</v>
      </c>
      <c r="C50" s="258">
        <v>25.603437871000001</v>
      </c>
      <c r="D50" s="258">
        <v>25.642163959000001</v>
      </c>
      <c r="E50" s="258">
        <v>25.676579220000001</v>
      </c>
      <c r="F50" s="258">
        <v>25.697363213999999</v>
      </c>
      <c r="G50" s="258">
        <v>25.730147151000001</v>
      </c>
      <c r="H50" s="258">
        <v>25.765610590000001</v>
      </c>
      <c r="I50" s="258">
        <v>25.807786709999998</v>
      </c>
      <c r="J50" s="258">
        <v>25.845584271</v>
      </c>
      <c r="K50" s="258">
        <v>25.883036449999999</v>
      </c>
      <c r="L50" s="258">
        <v>25.922014512000001</v>
      </c>
      <c r="M50" s="258">
        <v>25.957372481</v>
      </c>
      <c r="N50" s="258">
        <v>25.990981622</v>
      </c>
      <c r="O50" s="258">
        <v>26.006265529</v>
      </c>
      <c r="P50" s="258">
        <v>26.048809316</v>
      </c>
      <c r="Q50" s="258">
        <v>26.102036578</v>
      </c>
      <c r="R50" s="258">
        <v>26.185776883999999</v>
      </c>
      <c r="S50" s="258">
        <v>26.245498919999999</v>
      </c>
      <c r="T50" s="258">
        <v>26.301032253999999</v>
      </c>
      <c r="U50" s="258">
        <v>26.345538560000001</v>
      </c>
      <c r="V50" s="258">
        <v>26.397823239000001</v>
      </c>
      <c r="W50" s="258">
        <v>26.451047961</v>
      </c>
      <c r="X50" s="258">
        <v>26.503987637000002</v>
      </c>
      <c r="Y50" s="258">
        <v>26.560011267</v>
      </c>
      <c r="Z50" s="258">
        <v>26.617893760000001</v>
      </c>
      <c r="AA50" s="258">
        <v>26.682187919</v>
      </c>
      <c r="AB50" s="258">
        <v>26.740373535</v>
      </c>
      <c r="AC50" s="258">
        <v>26.797003412999999</v>
      </c>
      <c r="AD50" s="258">
        <v>26.847351111999998</v>
      </c>
      <c r="AE50" s="258">
        <v>26.904414339999999</v>
      </c>
      <c r="AF50" s="258">
        <v>26.963466658000002</v>
      </c>
      <c r="AG50" s="258">
        <v>27.024237446000001</v>
      </c>
      <c r="AH50" s="258">
        <v>27.087470909</v>
      </c>
      <c r="AI50" s="258">
        <v>27.152896427000002</v>
      </c>
      <c r="AJ50" s="258">
        <v>27.232956336000001</v>
      </c>
      <c r="AK50" s="258">
        <v>27.293434212000001</v>
      </c>
      <c r="AL50" s="258">
        <v>27.346772391999998</v>
      </c>
      <c r="AM50" s="258">
        <v>27.381297722999999</v>
      </c>
      <c r="AN50" s="258">
        <v>27.429111372000001</v>
      </c>
      <c r="AO50" s="258">
        <v>27.478540187</v>
      </c>
      <c r="AP50" s="258">
        <v>27.529282283000001</v>
      </c>
      <c r="AQ50" s="258">
        <v>27.582167844000001</v>
      </c>
      <c r="AR50" s="258">
        <v>27.636894984000001</v>
      </c>
      <c r="AS50" s="258">
        <v>27.702467639000002</v>
      </c>
      <c r="AT50" s="258">
        <v>27.754124988000001</v>
      </c>
      <c r="AU50" s="258">
        <v>27.800870964000001</v>
      </c>
      <c r="AV50" s="258">
        <v>27.834799792999998</v>
      </c>
      <c r="AW50" s="258">
        <v>27.877652357999999</v>
      </c>
      <c r="AX50" s="258">
        <v>27.921522883000002</v>
      </c>
      <c r="AY50" s="258">
        <v>27.972560599000001</v>
      </c>
      <c r="AZ50" s="258">
        <v>28.013855121999999</v>
      </c>
      <c r="BA50" s="258">
        <v>28.051555682</v>
      </c>
      <c r="BB50" s="258">
        <v>28.082543985000001</v>
      </c>
      <c r="BC50" s="258">
        <v>28.115395339999999</v>
      </c>
      <c r="BD50" s="258">
        <v>28.146991453999998</v>
      </c>
      <c r="BE50" s="258">
        <v>28.158300486000002</v>
      </c>
      <c r="BF50" s="258">
        <v>28.201659997</v>
      </c>
      <c r="BG50" s="258">
        <v>28.258038148000001</v>
      </c>
      <c r="BH50" s="258">
        <v>28.363782785000001</v>
      </c>
      <c r="BI50" s="346">
        <v>28.418939999999999</v>
      </c>
      <c r="BJ50" s="346">
        <v>28.459849999999999</v>
      </c>
      <c r="BK50" s="346">
        <v>28.46442</v>
      </c>
      <c r="BL50" s="346">
        <v>28.49342</v>
      </c>
      <c r="BM50" s="346">
        <v>28.524760000000001</v>
      </c>
      <c r="BN50" s="346">
        <v>28.562480000000001</v>
      </c>
      <c r="BO50" s="346">
        <v>28.59544</v>
      </c>
      <c r="BP50" s="346">
        <v>28.62771</v>
      </c>
      <c r="BQ50" s="346">
        <v>28.6568</v>
      </c>
      <c r="BR50" s="346">
        <v>28.689509999999999</v>
      </c>
      <c r="BS50" s="346">
        <v>28.72336</v>
      </c>
      <c r="BT50" s="346">
        <v>28.75994</v>
      </c>
      <c r="BU50" s="346">
        <v>28.794910000000002</v>
      </c>
      <c r="BV50" s="346">
        <v>28.829830000000001</v>
      </c>
    </row>
    <row r="51" spans="1:74" s="163" customFormat="1" ht="11.1" customHeight="1" x14ac:dyDescent="0.2">
      <c r="A51" s="148" t="s">
        <v>928</v>
      </c>
      <c r="B51" s="210" t="s">
        <v>574</v>
      </c>
      <c r="C51" s="258">
        <v>7.5314108636999997</v>
      </c>
      <c r="D51" s="258">
        <v>7.5403060386999998</v>
      </c>
      <c r="E51" s="258">
        <v>7.5492011640000003</v>
      </c>
      <c r="F51" s="258">
        <v>7.5594451935000002</v>
      </c>
      <c r="G51" s="258">
        <v>7.5673285041999998</v>
      </c>
      <c r="H51" s="258">
        <v>7.5742000499</v>
      </c>
      <c r="I51" s="258">
        <v>7.5762766412999998</v>
      </c>
      <c r="J51" s="258">
        <v>7.5839620489000001</v>
      </c>
      <c r="K51" s="258">
        <v>7.5934730836000002</v>
      </c>
      <c r="L51" s="258">
        <v>7.6097414504999996</v>
      </c>
      <c r="M51" s="258">
        <v>7.6192049601000003</v>
      </c>
      <c r="N51" s="258">
        <v>7.6267953177000001</v>
      </c>
      <c r="O51" s="258">
        <v>7.6278069951000003</v>
      </c>
      <c r="P51" s="258">
        <v>7.6351801949000002</v>
      </c>
      <c r="Q51" s="258">
        <v>7.6442093887000002</v>
      </c>
      <c r="R51" s="258">
        <v>7.6559163085000002</v>
      </c>
      <c r="S51" s="258">
        <v>7.6674911915999999</v>
      </c>
      <c r="T51" s="258">
        <v>7.6799557700000003</v>
      </c>
      <c r="U51" s="258">
        <v>7.6951298535000001</v>
      </c>
      <c r="V51" s="258">
        <v>7.7080089649000003</v>
      </c>
      <c r="W51" s="258">
        <v>7.7204129138999997</v>
      </c>
      <c r="X51" s="258">
        <v>7.7334317481000001</v>
      </c>
      <c r="Y51" s="258">
        <v>7.7440678372000002</v>
      </c>
      <c r="Z51" s="258">
        <v>7.7534112284000001</v>
      </c>
      <c r="AA51" s="258">
        <v>7.7572284951999997</v>
      </c>
      <c r="AB51" s="258">
        <v>7.7671615608</v>
      </c>
      <c r="AC51" s="258">
        <v>7.7789769988000002</v>
      </c>
      <c r="AD51" s="258">
        <v>7.7958230163</v>
      </c>
      <c r="AE51" s="258">
        <v>7.8090420431999998</v>
      </c>
      <c r="AF51" s="258">
        <v>7.8217822868000004</v>
      </c>
      <c r="AG51" s="258">
        <v>7.8323464972999997</v>
      </c>
      <c r="AH51" s="258">
        <v>7.8454021117000003</v>
      </c>
      <c r="AI51" s="258">
        <v>7.8592518801000004</v>
      </c>
      <c r="AJ51" s="258">
        <v>7.8757184970000003</v>
      </c>
      <c r="AK51" s="258">
        <v>7.8897895528999999</v>
      </c>
      <c r="AL51" s="258">
        <v>7.9032877421999999</v>
      </c>
      <c r="AM51" s="258">
        <v>7.9182365106999999</v>
      </c>
      <c r="AN51" s="258">
        <v>7.9290713821000001</v>
      </c>
      <c r="AO51" s="258">
        <v>7.9378158024000003</v>
      </c>
      <c r="AP51" s="258">
        <v>7.9385435387000003</v>
      </c>
      <c r="AQ51" s="258">
        <v>7.9475517311999999</v>
      </c>
      <c r="AR51" s="258">
        <v>7.9589141470999998</v>
      </c>
      <c r="AS51" s="258">
        <v>7.9783659449000002</v>
      </c>
      <c r="AT51" s="258">
        <v>7.9901354388000003</v>
      </c>
      <c r="AU51" s="258">
        <v>7.9999577871999996</v>
      </c>
      <c r="AV51" s="258">
        <v>8.0037097109000008</v>
      </c>
      <c r="AW51" s="258">
        <v>8.0127302278000005</v>
      </c>
      <c r="AX51" s="258">
        <v>8.0228960588000007</v>
      </c>
      <c r="AY51" s="258">
        <v>8.0373499463999991</v>
      </c>
      <c r="AZ51" s="258">
        <v>8.0474493483000007</v>
      </c>
      <c r="BA51" s="258">
        <v>8.0563370070999998</v>
      </c>
      <c r="BB51" s="258">
        <v>8.0629120974999999</v>
      </c>
      <c r="BC51" s="258">
        <v>8.0702018892999998</v>
      </c>
      <c r="BD51" s="258">
        <v>8.0771055572999995</v>
      </c>
      <c r="BE51" s="258">
        <v>8.0819500569000002</v>
      </c>
      <c r="BF51" s="258">
        <v>8.0893362601999996</v>
      </c>
      <c r="BG51" s="258">
        <v>8.0975911229000008</v>
      </c>
      <c r="BH51" s="258">
        <v>8.1088248443000008</v>
      </c>
      <c r="BI51" s="346">
        <v>8.1172339999999998</v>
      </c>
      <c r="BJ51" s="346">
        <v>8.1249300000000009</v>
      </c>
      <c r="BK51" s="346">
        <v>8.1303359999999998</v>
      </c>
      <c r="BL51" s="346">
        <v>8.1377849999999992</v>
      </c>
      <c r="BM51" s="346">
        <v>8.145702</v>
      </c>
      <c r="BN51" s="346">
        <v>8.1553260000000005</v>
      </c>
      <c r="BO51" s="346">
        <v>8.1632499999999997</v>
      </c>
      <c r="BP51" s="346">
        <v>8.1707129999999992</v>
      </c>
      <c r="BQ51" s="346">
        <v>8.1771159999999998</v>
      </c>
      <c r="BR51" s="346">
        <v>8.1841059999999999</v>
      </c>
      <c r="BS51" s="346">
        <v>8.1910849999999993</v>
      </c>
      <c r="BT51" s="346">
        <v>8.1977130000000002</v>
      </c>
      <c r="BU51" s="346">
        <v>8.2049230000000009</v>
      </c>
      <c r="BV51" s="346">
        <v>8.2123760000000008</v>
      </c>
    </row>
    <row r="52" spans="1:74" s="163" customFormat="1" ht="11.1" customHeight="1" x14ac:dyDescent="0.2">
      <c r="A52" s="148" t="s">
        <v>929</v>
      </c>
      <c r="B52" s="210" t="s">
        <v>575</v>
      </c>
      <c r="C52" s="258">
        <v>15.782022326</v>
      </c>
      <c r="D52" s="258">
        <v>15.813399690000001</v>
      </c>
      <c r="E52" s="258">
        <v>15.845884535</v>
      </c>
      <c r="F52" s="258">
        <v>15.882917234000001</v>
      </c>
      <c r="G52" s="258">
        <v>15.915036764</v>
      </c>
      <c r="H52" s="258">
        <v>15.945683496999999</v>
      </c>
      <c r="I52" s="258">
        <v>15.975004654999999</v>
      </c>
      <c r="J52" s="258">
        <v>16.002595377999999</v>
      </c>
      <c r="K52" s="258">
        <v>16.028602888999998</v>
      </c>
      <c r="L52" s="258">
        <v>16.048586912000001</v>
      </c>
      <c r="M52" s="258">
        <v>16.074758202000002</v>
      </c>
      <c r="N52" s="258">
        <v>16.102676484</v>
      </c>
      <c r="O52" s="258">
        <v>16.128677676999999</v>
      </c>
      <c r="P52" s="258">
        <v>16.162838006000001</v>
      </c>
      <c r="Q52" s="258">
        <v>16.20149339</v>
      </c>
      <c r="R52" s="258">
        <v>16.252331675000001</v>
      </c>
      <c r="S52" s="258">
        <v>16.294211280999999</v>
      </c>
      <c r="T52" s="258">
        <v>16.334820056000002</v>
      </c>
      <c r="U52" s="258">
        <v>16.370171746</v>
      </c>
      <c r="V52" s="258">
        <v>16.411228549</v>
      </c>
      <c r="W52" s="258">
        <v>16.454004210000001</v>
      </c>
      <c r="X52" s="258">
        <v>16.510897091</v>
      </c>
      <c r="Y52" s="258">
        <v>16.547811699</v>
      </c>
      <c r="Z52" s="258">
        <v>16.577146396</v>
      </c>
      <c r="AA52" s="258">
        <v>16.593575032</v>
      </c>
      <c r="AB52" s="258">
        <v>16.611744516000002</v>
      </c>
      <c r="AC52" s="258">
        <v>16.626328699999998</v>
      </c>
      <c r="AD52" s="258">
        <v>16.629256674000001</v>
      </c>
      <c r="AE52" s="258">
        <v>16.642723440000001</v>
      </c>
      <c r="AF52" s="258">
        <v>16.658658086999999</v>
      </c>
      <c r="AG52" s="258">
        <v>16.683554895</v>
      </c>
      <c r="AH52" s="258">
        <v>16.699554597999999</v>
      </c>
      <c r="AI52" s="258">
        <v>16.713151474</v>
      </c>
      <c r="AJ52" s="258">
        <v>16.722739717</v>
      </c>
      <c r="AK52" s="258">
        <v>16.732735293000001</v>
      </c>
      <c r="AL52" s="258">
        <v>16.741532395</v>
      </c>
      <c r="AM52" s="258">
        <v>16.748082783000001</v>
      </c>
      <c r="AN52" s="258">
        <v>16.755269121000001</v>
      </c>
      <c r="AO52" s="258">
        <v>16.762043166000002</v>
      </c>
      <c r="AP52" s="258">
        <v>16.763584467000001</v>
      </c>
      <c r="AQ52" s="258">
        <v>16.773149267000001</v>
      </c>
      <c r="AR52" s="258">
        <v>16.785917113</v>
      </c>
      <c r="AS52" s="258">
        <v>16.802906211</v>
      </c>
      <c r="AT52" s="258">
        <v>16.821316497000002</v>
      </c>
      <c r="AU52" s="258">
        <v>16.842166174999999</v>
      </c>
      <c r="AV52" s="258">
        <v>16.864478081000001</v>
      </c>
      <c r="AW52" s="258">
        <v>16.890939416999998</v>
      </c>
      <c r="AX52" s="258">
        <v>16.920573017999999</v>
      </c>
      <c r="AY52" s="258">
        <v>16.957787322000001</v>
      </c>
      <c r="AZ52" s="258">
        <v>16.990459127000001</v>
      </c>
      <c r="BA52" s="258">
        <v>17.022996869</v>
      </c>
      <c r="BB52" s="258">
        <v>17.060459211000001</v>
      </c>
      <c r="BC52" s="258">
        <v>17.088934831</v>
      </c>
      <c r="BD52" s="258">
        <v>17.113482391000002</v>
      </c>
      <c r="BE52" s="258">
        <v>17.123828616000001</v>
      </c>
      <c r="BF52" s="258">
        <v>17.148225015000001</v>
      </c>
      <c r="BG52" s="258">
        <v>17.176398312</v>
      </c>
      <c r="BH52" s="258">
        <v>17.217215382999999</v>
      </c>
      <c r="BI52" s="346">
        <v>17.246289999999998</v>
      </c>
      <c r="BJ52" s="346">
        <v>17.272500000000001</v>
      </c>
      <c r="BK52" s="346">
        <v>17.28932</v>
      </c>
      <c r="BL52" s="346">
        <v>17.31466</v>
      </c>
      <c r="BM52" s="346">
        <v>17.341999999999999</v>
      </c>
      <c r="BN52" s="346">
        <v>17.375450000000001</v>
      </c>
      <c r="BO52" s="346">
        <v>17.40371</v>
      </c>
      <c r="BP52" s="346">
        <v>17.430890000000002</v>
      </c>
      <c r="BQ52" s="346">
        <v>17.454799999999999</v>
      </c>
      <c r="BR52" s="346">
        <v>17.481459999999998</v>
      </c>
      <c r="BS52" s="346">
        <v>17.508690000000001</v>
      </c>
      <c r="BT52" s="346">
        <v>17.538239999999998</v>
      </c>
      <c r="BU52" s="346">
        <v>17.565270000000002</v>
      </c>
      <c r="BV52" s="346">
        <v>17.591539999999998</v>
      </c>
    </row>
    <row r="53" spans="1:74" s="163" customFormat="1" ht="11.1" customHeight="1" x14ac:dyDescent="0.2">
      <c r="A53" s="148" t="s">
        <v>930</v>
      </c>
      <c r="B53" s="210" t="s">
        <v>576</v>
      </c>
      <c r="C53" s="258">
        <v>9.4180722798000005</v>
      </c>
      <c r="D53" s="258">
        <v>9.4376304454</v>
      </c>
      <c r="E53" s="258">
        <v>9.4580326365000005</v>
      </c>
      <c r="F53" s="258">
        <v>9.4831464139000001</v>
      </c>
      <c r="G53" s="258">
        <v>9.5023359860000003</v>
      </c>
      <c r="H53" s="258">
        <v>9.5194689132000008</v>
      </c>
      <c r="I53" s="258">
        <v>9.5298289878000002</v>
      </c>
      <c r="J53" s="258">
        <v>9.5463857813999997</v>
      </c>
      <c r="K53" s="258">
        <v>9.5644230861999997</v>
      </c>
      <c r="L53" s="258">
        <v>9.5864486757999998</v>
      </c>
      <c r="M53" s="258">
        <v>9.6055661725999997</v>
      </c>
      <c r="N53" s="258">
        <v>9.6242833502000007</v>
      </c>
      <c r="O53" s="258">
        <v>9.6407073446999991</v>
      </c>
      <c r="P53" s="258">
        <v>9.6600435318999995</v>
      </c>
      <c r="Q53" s="258">
        <v>9.6803990478999999</v>
      </c>
      <c r="R53" s="258">
        <v>9.7029121738999997</v>
      </c>
      <c r="S53" s="258">
        <v>9.7244526366000006</v>
      </c>
      <c r="T53" s="258">
        <v>9.7461587173000002</v>
      </c>
      <c r="U53" s="258">
        <v>9.7674244702999999</v>
      </c>
      <c r="V53" s="258">
        <v>9.7899162459000006</v>
      </c>
      <c r="W53" s="258">
        <v>9.8130280984000002</v>
      </c>
      <c r="X53" s="258">
        <v>9.8355506954000003</v>
      </c>
      <c r="Y53" s="258">
        <v>9.8608097013999991</v>
      </c>
      <c r="Z53" s="258">
        <v>9.8875957839000002</v>
      </c>
      <c r="AA53" s="258">
        <v>9.9234432285</v>
      </c>
      <c r="AB53" s="258">
        <v>9.9476327498000003</v>
      </c>
      <c r="AC53" s="258">
        <v>9.9676986333999995</v>
      </c>
      <c r="AD53" s="258">
        <v>9.9773011671000003</v>
      </c>
      <c r="AE53" s="258">
        <v>9.9938745595</v>
      </c>
      <c r="AF53" s="258">
        <v>10.011079098</v>
      </c>
      <c r="AG53" s="258">
        <v>10.027340683</v>
      </c>
      <c r="AH53" s="258">
        <v>10.046988089999999</v>
      </c>
      <c r="AI53" s="258">
        <v>10.068447219999999</v>
      </c>
      <c r="AJ53" s="258">
        <v>10.095863348</v>
      </c>
      <c r="AK53" s="258">
        <v>10.117836965</v>
      </c>
      <c r="AL53" s="258">
        <v>10.138513346</v>
      </c>
      <c r="AM53" s="258">
        <v>10.156760480999999</v>
      </c>
      <c r="AN53" s="258">
        <v>10.1756914</v>
      </c>
      <c r="AO53" s="258">
        <v>10.194174092000001</v>
      </c>
      <c r="AP53" s="258">
        <v>10.207426367</v>
      </c>
      <c r="AQ53" s="258">
        <v>10.228599247</v>
      </c>
      <c r="AR53" s="258">
        <v>10.252910542</v>
      </c>
      <c r="AS53" s="258">
        <v>10.289854181000001</v>
      </c>
      <c r="AT53" s="258">
        <v>10.313321859</v>
      </c>
      <c r="AU53" s="258">
        <v>10.332807506</v>
      </c>
      <c r="AV53" s="258">
        <v>10.34416154</v>
      </c>
      <c r="AW53" s="258">
        <v>10.35879531</v>
      </c>
      <c r="AX53" s="258">
        <v>10.372559234000001</v>
      </c>
      <c r="AY53" s="258">
        <v>10.382801301000001</v>
      </c>
      <c r="AZ53" s="258">
        <v>10.396814542</v>
      </c>
      <c r="BA53" s="258">
        <v>10.411946947000001</v>
      </c>
      <c r="BB53" s="258">
        <v>10.432785404000001</v>
      </c>
      <c r="BC53" s="258">
        <v>10.446715969</v>
      </c>
      <c r="BD53" s="258">
        <v>10.458325531</v>
      </c>
      <c r="BE53" s="258">
        <v>10.459987179000001</v>
      </c>
      <c r="BF53" s="258">
        <v>10.472674917999999</v>
      </c>
      <c r="BG53" s="258">
        <v>10.488761835</v>
      </c>
      <c r="BH53" s="258">
        <v>10.515157543000001</v>
      </c>
      <c r="BI53" s="346">
        <v>10.532859999999999</v>
      </c>
      <c r="BJ53" s="346">
        <v>10.548780000000001</v>
      </c>
      <c r="BK53" s="346">
        <v>10.559979999999999</v>
      </c>
      <c r="BL53" s="346">
        <v>10.574540000000001</v>
      </c>
      <c r="BM53" s="346">
        <v>10.589510000000001</v>
      </c>
      <c r="BN53" s="346">
        <v>10.606</v>
      </c>
      <c r="BO53" s="346">
        <v>10.621</v>
      </c>
      <c r="BP53" s="346">
        <v>10.6356</v>
      </c>
      <c r="BQ53" s="346">
        <v>10.648680000000001</v>
      </c>
      <c r="BR53" s="346">
        <v>10.66333</v>
      </c>
      <c r="BS53" s="346">
        <v>10.678419999999999</v>
      </c>
      <c r="BT53" s="346">
        <v>10.694739999999999</v>
      </c>
      <c r="BU53" s="346">
        <v>10.710140000000001</v>
      </c>
      <c r="BV53" s="346">
        <v>10.7254</v>
      </c>
    </row>
    <row r="54" spans="1:74" s="163" customFormat="1" ht="11.1" customHeight="1" x14ac:dyDescent="0.2">
      <c r="A54" s="149" t="s">
        <v>931</v>
      </c>
      <c r="B54" s="211" t="s">
        <v>577</v>
      </c>
      <c r="C54" s="69">
        <v>20.448370891</v>
      </c>
      <c r="D54" s="69">
        <v>20.491586356999999</v>
      </c>
      <c r="E54" s="69">
        <v>20.537507655999999</v>
      </c>
      <c r="F54" s="69">
        <v>20.594042516999998</v>
      </c>
      <c r="G54" s="69">
        <v>20.639444688000001</v>
      </c>
      <c r="H54" s="69">
        <v>20.681621896999999</v>
      </c>
      <c r="I54" s="69">
        <v>20.713514398000001</v>
      </c>
      <c r="J54" s="69">
        <v>20.75453649</v>
      </c>
      <c r="K54" s="69">
        <v>20.79762843</v>
      </c>
      <c r="L54" s="69">
        <v>20.845393863000002</v>
      </c>
      <c r="M54" s="69">
        <v>20.890672760000001</v>
      </c>
      <c r="N54" s="69">
        <v>20.936068767999998</v>
      </c>
      <c r="O54" s="69">
        <v>20.984048642000001</v>
      </c>
      <c r="P54" s="69">
        <v>21.027828806999999</v>
      </c>
      <c r="Q54" s="69">
        <v>21.069876016999999</v>
      </c>
      <c r="R54" s="69">
        <v>21.103537433</v>
      </c>
      <c r="S54" s="69">
        <v>21.147108363000001</v>
      </c>
      <c r="T54" s="69">
        <v>21.193935969000002</v>
      </c>
      <c r="U54" s="69">
        <v>21.248372733</v>
      </c>
      <c r="V54" s="69">
        <v>21.298449327</v>
      </c>
      <c r="W54" s="69">
        <v>21.348518233</v>
      </c>
      <c r="X54" s="69">
        <v>21.396068785000001</v>
      </c>
      <c r="Y54" s="69">
        <v>21.448005315</v>
      </c>
      <c r="Z54" s="69">
        <v>21.501817156000001</v>
      </c>
      <c r="AA54" s="69">
        <v>21.560935526000002</v>
      </c>
      <c r="AB54" s="69">
        <v>21.615924577000001</v>
      </c>
      <c r="AC54" s="69">
        <v>21.670215526</v>
      </c>
      <c r="AD54" s="69">
        <v>21.72051501</v>
      </c>
      <c r="AE54" s="69">
        <v>21.775879779</v>
      </c>
      <c r="AF54" s="69">
        <v>21.833016468</v>
      </c>
      <c r="AG54" s="69">
        <v>21.897284001999999</v>
      </c>
      <c r="AH54" s="69">
        <v>21.953945339000001</v>
      </c>
      <c r="AI54" s="69">
        <v>22.008359403</v>
      </c>
      <c r="AJ54" s="69">
        <v>22.061093343</v>
      </c>
      <c r="AK54" s="69">
        <v>22.110587498000001</v>
      </c>
      <c r="AL54" s="69">
        <v>22.157409017999999</v>
      </c>
      <c r="AM54" s="69">
        <v>22.193978708</v>
      </c>
      <c r="AN54" s="69">
        <v>22.241139351000001</v>
      </c>
      <c r="AO54" s="69">
        <v>22.291311753999999</v>
      </c>
      <c r="AP54" s="69">
        <v>22.355804835000001</v>
      </c>
      <c r="AQ54" s="69">
        <v>22.403519065000001</v>
      </c>
      <c r="AR54" s="69">
        <v>22.445763365000001</v>
      </c>
      <c r="AS54" s="69">
        <v>22.472362027999999</v>
      </c>
      <c r="AT54" s="69">
        <v>22.511298244999999</v>
      </c>
      <c r="AU54" s="69">
        <v>22.552396309999999</v>
      </c>
      <c r="AV54" s="69">
        <v>22.609837579000001</v>
      </c>
      <c r="AW54" s="69">
        <v>22.644623324000001</v>
      </c>
      <c r="AX54" s="69">
        <v>22.670934900999999</v>
      </c>
      <c r="AY54" s="69">
        <v>22.673577128000002</v>
      </c>
      <c r="AZ54" s="69">
        <v>22.694336754999998</v>
      </c>
      <c r="BA54" s="69">
        <v>22.718018599000001</v>
      </c>
      <c r="BB54" s="69">
        <v>22.746639200000001</v>
      </c>
      <c r="BC54" s="69">
        <v>22.774653077</v>
      </c>
      <c r="BD54" s="69">
        <v>22.804076768000002</v>
      </c>
      <c r="BE54" s="69">
        <v>22.837099174999999</v>
      </c>
      <c r="BF54" s="69">
        <v>22.867700816999999</v>
      </c>
      <c r="BG54" s="69">
        <v>22.898070597</v>
      </c>
      <c r="BH54" s="69">
        <v>22.932462589</v>
      </c>
      <c r="BI54" s="350">
        <v>22.95918</v>
      </c>
      <c r="BJ54" s="350">
        <v>22.982469999999999</v>
      </c>
      <c r="BK54" s="350">
        <v>22.99502</v>
      </c>
      <c r="BL54" s="350">
        <v>23.016960000000001</v>
      </c>
      <c r="BM54" s="350">
        <v>23.040970000000002</v>
      </c>
      <c r="BN54" s="350">
        <v>23.071539999999999</v>
      </c>
      <c r="BO54" s="350">
        <v>23.096340000000001</v>
      </c>
      <c r="BP54" s="350">
        <v>23.11984</v>
      </c>
      <c r="BQ54" s="350">
        <v>23.13897</v>
      </c>
      <c r="BR54" s="350">
        <v>23.162210000000002</v>
      </c>
      <c r="BS54" s="350">
        <v>23.18647</v>
      </c>
      <c r="BT54" s="350">
        <v>23.213989999999999</v>
      </c>
      <c r="BU54" s="350">
        <v>23.238630000000001</v>
      </c>
      <c r="BV54" s="350">
        <v>23.262609999999999</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1"/>
      <c r="AZ55" s="351"/>
      <c r="BA55" s="351"/>
      <c r="BB55" s="351"/>
      <c r="BC55" s="351"/>
      <c r="BD55" s="721"/>
      <c r="BE55" s="721"/>
      <c r="BF55" s="721"/>
      <c r="BG55" s="351"/>
      <c r="BH55" s="351"/>
      <c r="BI55" s="351"/>
      <c r="BJ55" s="351"/>
      <c r="BK55" s="351"/>
      <c r="BL55" s="351"/>
      <c r="BM55" s="351"/>
      <c r="BN55" s="351"/>
      <c r="BO55" s="351"/>
      <c r="BP55" s="351"/>
      <c r="BQ55" s="351"/>
      <c r="BR55" s="351"/>
      <c r="BS55" s="351"/>
      <c r="BT55" s="351"/>
      <c r="BU55" s="351"/>
      <c r="BV55" s="351"/>
    </row>
    <row r="56" spans="1:74" s="163" customFormat="1" ht="12" customHeight="1" x14ac:dyDescent="0.2">
      <c r="A56" s="148"/>
      <c r="B56" s="800" t="s">
        <v>1018</v>
      </c>
      <c r="C56" s="801"/>
      <c r="D56" s="801"/>
      <c r="E56" s="801"/>
      <c r="F56" s="801"/>
      <c r="G56" s="801"/>
      <c r="H56" s="801"/>
      <c r="I56" s="801"/>
      <c r="J56" s="801"/>
      <c r="K56" s="801"/>
      <c r="L56" s="801"/>
      <c r="M56" s="801"/>
      <c r="N56" s="801"/>
      <c r="O56" s="801"/>
      <c r="P56" s="801"/>
      <c r="Q56" s="801"/>
      <c r="AY56" s="510"/>
      <c r="AZ56" s="510"/>
      <c r="BA56" s="510"/>
      <c r="BB56" s="510"/>
      <c r="BC56" s="510"/>
      <c r="BD56" s="722"/>
      <c r="BE56" s="722"/>
      <c r="BF56" s="722"/>
      <c r="BG56" s="510"/>
      <c r="BH56" s="510"/>
      <c r="BI56" s="510"/>
      <c r="BJ56" s="510"/>
    </row>
    <row r="57" spans="1:74" s="470" customFormat="1" ht="12" customHeight="1" x14ac:dyDescent="0.2">
      <c r="A57" s="469"/>
      <c r="B57" s="822" t="s">
        <v>1043</v>
      </c>
      <c r="C57" s="823"/>
      <c r="D57" s="823"/>
      <c r="E57" s="823"/>
      <c r="F57" s="823"/>
      <c r="G57" s="823"/>
      <c r="H57" s="823"/>
      <c r="I57" s="823"/>
      <c r="J57" s="823"/>
      <c r="K57" s="823"/>
      <c r="L57" s="823"/>
      <c r="M57" s="823"/>
      <c r="N57" s="823"/>
      <c r="O57" s="823"/>
      <c r="P57" s="823"/>
      <c r="Q57" s="819"/>
      <c r="AY57" s="511"/>
      <c r="AZ57" s="511"/>
      <c r="BA57" s="511"/>
      <c r="BB57" s="511"/>
      <c r="BC57" s="511"/>
      <c r="BD57" s="723"/>
      <c r="BE57" s="723"/>
      <c r="BF57" s="723"/>
      <c r="BG57" s="511"/>
      <c r="BH57" s="511"/>
      <c r="BI57" s="511"/>
      <c r="BJ57" s="511"/>
    </row>
    <row r="58" spans="1:74" s="470" customFormat="1" ht="12" customHeight="1" x14ac:dyDescent="0.2">
      <c r="A58" s="469"/>
      <c r="B58" s="817" t="s">
        <v>1082</v>
      </c>
      <c r="C58" s="823"/>
      <c r="D58" s="823"/>
      <c r="E58" s="823"/>
      <c r="F58" s="823"/>
      <c r="G58" s="823"/>
      <c r="H58" s="823"/>
      <c r="I58" s="823"/>
      <c r="J58" s="823"/>
      <c r="K58" s="823"/>
      <c r="L58" s="823"/>
      <c r="M58" s="823"/>
      <c r="N58" s="823"/>
      <c r="O58" s="823"/>
      <c r="P58" s="823"/>
      <c r="Q58" s="819"/>
      <c r="AY58" s="511"/>
      <c r="AZ58" s="511"/>
      <c r="BA58" s="511"/>
      <c r="BB58" s="511"/>
      <c r="BC58" s="511"/>
      <c r="BD58" s="723"/>
      <c r="BE58" s="723"/>
      <c r="BF58" s="723"/>
      <c r="BG58" s="511"/>
      <c r="BH58" s="511"/>
      <c r="BI58" s="511"/>
      <c r="BJ58" s="511"/>
    </row>
    <row r="59" spans="1:74" s="471" customFormat="1" ht="12" customHeight="1" x14ac:dyDescent="0.2">
      <c r="A59" s="469"/>
      <c r="B59" s="848" t="s">
        <v>1083</v>
      </c>
      <c r="C59" s="819"/>
      <c r="D59" s="819"/>
      <c r="E59" s="819"/>
      <c r="F59" s="819"/>
      <c r="G59" s="819"/>
      <c r="H59" s="819"/>
      <c r="I59" s="819"/>
      <c r="J59" s="819"/>
      <c r="K59" s="819"/>
      <c r="L59" s="819"/>
      <c r="M59" s="819"/>
      <c r="N59" s="819"/>
      <c r="O59" s="819"/>
      <c r="P59" s="819"/>
      <c r="Q59" s="819"/>
      <c r="AY59" s="512"/>
      <c r="AZ59" s="512"/>
      <c r="BA59" s="512"/>
      <c r="BB59" s="512"/>
      <c r="BC59" s="512"/>
      <c r="BD59" s="724"/>
      <c r="BE59" s="724"/>
      <c r="BF59" s="724"/>
      <c r="BG59" s="512"/>
      <c r="BH59" s="512"/>
      <c r="BI59" s="512"/>
      <c r="BJ59" s="512"/>
    </row>
    <row r="60" spans="1:74" s="470" customFormat="1" ht="12" customHeight="1" x14ac:dyDescent="0.2">
      <c r="A60" s="469"/>
      <c r="B60" s="822" t="s">
        <v>4</v>
      </c>
      <c r="C60" s="823"/>
      <c r="D60" s="823"/>
      <c r="E60" s="823"/>
      <c r="F60" s="823"/>
      <c r="G60" s="823"/>
      <c r="H60" s="823"/>
      <c r="I60" s="823"/>
      <c r="J60" s="823"/>
      <c r="K60" s="823"/>
      <c r="L60" s="823"/>
      <c r="M60" s="823"/>
      <c r="N60" s="823"/>
      <c r="O60" s="823"/>
      <c r="P60" s="823"/>
      <c r="Q60" s="819"/>
      <c r="AY60" s="511"/>
      <c r="AZ60" s="511"/>
      <c r="BA60" s="511"/>
      <c r="BB60" s="511"/>
      <c r="BC60" s="511"/>
      <c r="BD60" s="723"/>
      <c r="BE60" s="723"/>
      <c r="BF60" s="723"/>
      <c r="BG60" s="511"/>
      <c r="BH60" s="511"/>
      <c r="BI60" s="511"/>
      <c r="BJ60" s="511"/>
    </row>
    <row r="61" spans="1:74" s="470" customFormat="1" ht="12" customHeight="1" x14ac:dyDescent="0.2">
      <c r="A61" s="469"/>
      <c r="B61" s="817" t="s">
        <v>1047</v>
      </c>
      <c r="C61" s="818"/>
      <c r="D61" s="818"/>
      <c r="E61" s="818"/>
      <c r="F61" s="818"/>
      <c r="G61" s="818"/>
      <c r="H61" s="818"/>
      <c r="I61" s="818"/>
      <c r="J61" s="818"/>
      <c r="K61" s="818"/>
      <c r="L61" s="818"/>
      <c r="M61" s="818"/>
      <c r="N61" s="818"/>
      <c r="O61" s="818"/>
      <c r="P61" s="818"/>
      <c r="Q61" s="819"/>
      <c r="AY61" s="511"/>
      <c r="AZ61" s="511"/>
      <c r="BA61" s="511"/>
      <c r="BB61" s="511"/>
      <c r="BC61" s="511"/>
      <c r="BD61" s="723"/>
      <c r="BE61" s="723"/>
      <c r="BF61" s="723"/>
      <c r="BG61" s="511"/>
      <c r="BH61" s="511"/>
      <c r="BI61" s="511"/>
      <c r="BJ61" s="511"/>
    </row>
    <row r="62" spans="1:74" s="470" customFormat="1" ht="12" customHeight="1" x14ac:dyDescent="0.2">
      <c r="A62" s="436"/>
      <c r="B62" s="831" t="s">
        <v>5</v>
      </c>
      <c r="C62" s="819"/>
      <c r="D62" s="819"/>
      <c r="E62" s="819"/>
      <c r="F62" s="819"/>
      <c r="G62" s="819"/>
      <c r="H62" s="819"/>
      <c r="I62" s="819"/>
      <c r="J62" s="819"/>
      <c r="K62" s="819"/>
      <c r="L62" s="819"/>
      <c r="M62" s="819"/>
      <c r="N62" s="819"/>
      <c r="O62" s="819"/>
      <c r="P62" s="819"/>
      <c r="Q62" s="819"/>
      <c r="AY62" s="511"/>
      <c r="AZ62" s="511"/>
      <c r="BA62" s="511"/>
      <c r="BB62" s="511"/>
      <c r="BC62" s="511"/>
      <c r="BD62" s="723"/>
      <c r="BE62" s="723"/>
      <c r="BF62" s="723"/>
      <c r="BG62" s="511"/>
      <c r="BH62" s="511"/>
      <c r="BI62" s="511"/>
      <c r="BJ62" s="511"/>
    </row>
    <row r="63" spans="1:74" x14ac:dyDescent="0.2">
      <c r="BK63" s="352"/>
      <c r="BL63" s="352"/>
      <c r="BM63" s="352"/>
      <c r="BN63" s="352"/>
      <c r="BO63" s="352"/>
      <c r="BP63" s="352"/>
      <c r="BQ63" s="352"/>
      <c r="BR63" s="352"/>
      <c r="BS63" s="352"/>
      <c r="BT63" s="352"/>
      <c r="BU63" s="352"/>
      <c r="BV63" s="352"/>
    </row>
    <row r="64" spans="1:74" x14ac:dyDescent="0.2">
      <c r="BK64" s="352"/>
      <c r="BL64" s="352"/>
      <c r="BM64" s="352"/>
      <c r="BN64" s="352"/>
      <c r="BO64" s="352"/>
      <c r="BP64" s="352"/>
      <c r="BQ64" s="352"/>
      <c r="BR64" s="352"/>
      <c r="BS64" s="352"/>
      <c r="BT64" s="352"/>
      <c r="BU64" s="352"/>
      <c r="BV64" s="352"/>
    </row>
    <row r="65" spans="63:74" x14ac:dyDescent="0.2">
      <c r="BK65" s="352"/>
      <c r="BL65" s="352"/>
      <c r="BM65" s="352"/>
      <c r="BN65" s="352"/>
      <c r="BO65" s="352"/>
      <c r="BP65" s="352"/>
      <c r="BQ65" s="352"/>
      <c r="BR65" s="352"/>
      <c r="BS65" s="352"/>
      <c r="BT65" s="352"/>
      <c r="BU65" s="352"/>
      <c r="BV65" s="352"/>
    </row>
    <row r="66" spans="63:74" x14ac:dyDescent="0.2">
      <c r="BK66" s="352"/>
      <c r="BL66" s="352"/>
      <c r="BM66" s="352"/>
      <c r="BN66" s="352"/>
      <c r="BO66" s="352"/>
      <c r="BP66" s="352"/>
      <c r="BQ66" s="352"/>
      <c r="BR66" s="352"/>
      <c r="BS66" s="352"/>
      <c r="BT66" s="352"/>
      <c r="BU66" s="352"/>
      <c r="BV66" s="352"/>
    </row>
    <row r="67" spans="63:74" x14ac:dyDescent="0.2">
      <c r="BK67" s="352"/>
      <c r="BL67" s="352"/>
      <c r="BM67" s="352"/>
      <c r="BN67" s="352"/>
      <c r="BO67" s="352"/>
      <c r="BP67" s="352"/>
      <c r="BQ67" s="352"/>
      <c r="BR67" s="352"/>
      <c r="BS67" s="352"/>
      <c r="BT67" s="352"/>
      <c r="BU67" s="352"/>
      <c r="BV67" s="352"/>
    </row>
    <row r="68" spans="63:74" x14ac:dyDescent="0.2">
      <c r="BK68" s="352"/>
      <c r="BL68" s="352"/>
      <c r="BM68" s="352"/>
      <c r="BN68" s="352"/>
      <c r="BO68" s="352"/>
      <c r="BP68" s="352"/>
      <c r="BQ68" s="352"/>
      <c r="BR68" s="352"/>
      <c r="BS68" s="352"/>
      <c r="BT68" s="352"/>
      <c r="BU68" s="352"/>
      <c r="BV68" s="352"/>
    </row>
    <row r="69" spans="63:74" x14ac:dyDescent="0.2">
      <c r="BK69" s="352"/>
      <c r="BL69" s="352"/>
      <c r="BM69" s="352"/>
      <c r="BN69" s="352"/>
      <c r="BO69" s="352"/>
      <c r="BP69" s="352"/>
      <c r="BQ69" s="352"/>
      <c r="BR69" s="352"/>
      <c r="BS69" s="352"/>
      <c r="BT69" s="352"/>
      <c r="BU69" s="352"/>
      <c r="BV69" s="352"/>
    </row>
    <row r="70" spans="63:74" x14ac:dyDescent="0.2">
      <c r="BK70" s="352"/>
      <c r="BL70" s="352"/>
      <c r="BM70" s="352"/>
      <c r="BN70" s="352"/>
      <c r="BO70" s="352"/>
      <c r="BP70" s="352"/>
      <c r="BQ70" s="352"/>
      <c r="BR70" s="352"/>
      <c r="BS70" s="352"/>
      <c r="BT70" s="352"/>
      <c r="BU70" s="352"/>
      <c r="BV70" s="352"/>
    </row>
    <row r="71" spans="63:74" x14ac:dyDescent="0.2">
      <c r="BK71" s="352"/>
      <c r="BL71" s="352"/>
      <c r="BM71" s="352"/>
      <c r="BN71" s="352"/>
      <c r="BO71" s="352"/>
      <c r="BP71" s="352"/>
      <c r="BQ71" s="352"/>
      <c r="BR71" s="352"/>
      <c r="BS71" s="352"/>
      <c r="BT71" s="352"/>
      <c r="BU71" s="352"/>
      <c r="BV71" s="352"/>
    </row>
    <row r="72" spans="63:74" x14ac:dyDescent="0.2">
      <c r="BK72" s="352"/>
      <c r="BL72" s="352"/>
      <c r="BM72" s="352"/>
      <c r="BN72" s="352"/>
      <c r="BO72" s="352"/>
      <c r="BP72" s="352"/>
      <c r="BQ72" s="352"/>
      <c r="BR72" s="352"/>
      <c r="BS72" s="352"/>
      <c r="BT72" s="352"/>
      <c r="BU72" s="352"/>
      <c r="BV72" s="352"/>
    </row>
    <row r="73" spans="63:74" x14ac:dyDescent="0.2">
      <c r="BK73" s="352"/>
      <c r="BL73" s="352"/>
      <c r="BM73" s="352"/>
      <c r="BN73" s="352"/>
      <c r="BO73" s="352"/>
      <c r="BP73" s="352"/>
      <c r="BQ73" s="352"/>
      <c r="BR73" s="352"/>
      <c r="BS73" s="352"/>
      <c r="BT73" s="352"/>
      <c r="BU73" s="352"/>
      <c r="BV73" s="352"/>
    </row>
    <row r="74" spans="63:74" x14ac:dyDescent="0.2">
      <c r="BK74" s="352"/>
      <c r="BL74" s="352"/>
      <c r="BM74" s="352"/>
      <c r="BN74" s="352"/>
      <c r="BO74" s="352"/>
      <c r="BP74" s="352"/>
      <c r="BQ74" s="352"/>
      <c r="BR74" s="352"/>
      <c r="BS74" s="352"/>
      <c r="BT74" s="352"/>
      <c r="BU74" s="352"/>
      <c r="BV74" s="352"/>
    </row>
    <row r="75" spans="63:74" x14ac:dyDescent="0.2">
      <c r="BK75" s="352"/>
      <c r="BL75" s="352"/>
      <c r="BM75" s="352"/>
      <c r="BN75" s="352"/>
      <c r="BO75" s="352"/>
      <c r="BP75" s="352"/>
      <c r="BQ75" s="352"/>
      <c r="BR75" s="352"/>
      <c r="BS75" s="352"/>
      <c r="BT75" s="352"/>
      <c r="BU75" s="352"/>
      <c r="BV75" s="352"/>
    </row>
    <row r="76" spans="63:74" x14ac:dyDescent="0.2">
      <c r="BK76" s="352"/>
      <c r="BL76" s="352"/>
      <c r="BM76" s="352"/>
      <c r="BN76" s="352"/>
      <c r="BO76" s="352"/>
      <c r="BP76" s="352"/>
      <c r="BQ76" s="352"/>
      <c r="BR76" s="352"/>
      <c r="BS76" s="352"/>
      <c r="BT76" s="352"/>
      <c r="BU76" s="352"/>
      <c r="BV76" s="352"/>
    </row>
    <row r="77" spans="63:74" x14ac:dyDescent="0.2">
      <c r="BK77" s="352"/>
      <c r="BL77" s="352"/>
      <c r="BM77" s="352"/>
      <c r="BN77" s="352"/>
      <c r="BO77" s="352"/>
      <c r="BP77" s="352"/>
      <c r="BQ77" s="352"/>
      <c r="BR77" s="352"/>
      <c r="BS77" s="352"/>
      <c r="BT77" s="352"/>
      <c r="BU77" s="352"/>
      <c r="BV77" s="352"/>
    </row>
    <row r="78" spans="63:74" x14ac:dyDescent="0.2">
      <c r="BK78" s="352"/>
      <c r="BL78" s="352"/>
      <c r="BM78" s="352"/>
      <c r="BN78" s="352"/>
      <c r="BO78" s="352"/>
      <c r="BP78" s="352"/>
      <c r="BQ78" s="352"/>
      <c r="BR78" s="352"/>
      <c r="BS78" s="352"/>
      <c r="BT78" s="352"/>
      <c r="BU78" s="352"/>
      <c r="BV78" s="352"/>
    </row>
    <row r="79" spans="63:74" x14ac:dyDescent="0.2">
      <c r="BK79" s="352"/>
      <c r="BL79" s="352"/>
      <c r="BM79" s="352"/>
      <c r="BN79" s="352"/>
      <c r="BO79" s="352"/>
      <c r="BP79" s="352"/>
      <c r="BQ79" s="352"/>
      <c r="BR79" s="352"/>
      <c r="BS79" s="352"/>
      <c r="BT79" s="352"/>
      <c r="BU79" s="352"/>
      <c r="BV79" s="352"/>
    </row>
    <row r="80" spans="63:74" x14ac:dyDescent="0.2">
      <c r="BK80" s="352"/>
      <c r="BL80" s="352"/>
      <c r="BM80" s="352"/>
      <c r="BN80" s="352"/>
      <c r="BO80" s="352"/>
      <c r="BP80" s="352"/>
      <c r="BQ80" s="352"/>
      <c r="BR80" s="352"/>
      <c r="BS80" s="352"/>
      <c r="BT80" s="352"/>
      <c r="BU80" s="352"/>
      <c r="BV80" s="352"/>
    </row>
    <row r="81" spans="63:74" x14ac:dyDescent="0.2">
      <c r="BK81" s="352"/>
      <c r="BL81" s="352"/>
      <c r="BM81" s="352"/>
      <c r="BN81" s="352"/>
      <c r="BO81" s="352"/>
      <c r="BP81" s="352"/>
      <c r="BQ81" s="352"/>
      <c r="BR81" s="352"/>
      <c r="BS81" s="352"/>
      <c r="BT81" s="352"/>
      <c r="BU81" s="352"/>
      <c r="BV81" s="352"/>
    </row>
    <row r="82" spans="63:74" x14ac:dyDescent="0.2">
      <c r="BK82" s="352"/>
      <c r="BL82" s="352"/>
      <c r="BM82" s="352"/>
      <c r="BN82" s="352"/>
      <c r="BO82" s="352"/>
      <c r="BP82" s="352"/>
      <c r="BQ82" s="352"/>
      <c r="BR82" s="352"/>
      <c r="BS82" s="352"/>
      <c r="BT82" s="352"/>
      <c r="BU82" s="352"/>
      <c r="BV82" s="352"/>
    </row>
    <row r="83" spans="63:74" x14ac:dyDescent="0.2">
      <c r="BK83" s="352"/>
      <c r="BL83" s="352"/>
      <c r="BM83" s="352"/>
      <c r="BN83" s="352"/>
      <c r="BO83" s="352"/>
      <c r="BP83" s="352"/>
      <c r="BQ83" s="352"/>
      <c r="BR83" s="352"/>
      <c r="BS83" s="352"/>
      <c r="BT83" s="352"/>
      <c r="BU83" s="352"/>
      <c r="BV83" s="352"/>
    </row>
    <row r="84" spans="63:74" x14ac:dyDescent="0.2">
      <c r="BK84" s="352"/>
      <c r="BL84" s="352"/>
      <c r="BM84" s="352"/>
      <c r="BN84" s="352"/>
      <c r="BO84" s="352"/>
      <c r="BP84" s="352"/>
      <c r="BQ84" s="352"/>
      <c r="BR84" s="352"/>
      <c r="BS84" s="352"/>
      <c r="BT84" s="352"/>
      <c r="BU84" s="352"/>
      <c r="BV84" s="352"/>
    </row>
    <row r="85" spans="63:74" x14ac:dyDescent="0.2">
      <c r="BK85" s="352"/>
      <c r="BL85" s="352"/>
      <c r="BM85" s="352"/>
      <c r="BN85" s="352"/>
      <c r="BO85" s="352"/>
      <c r="BP85" s="352"/>
      <c r="BQ85" s="352"/>
      <c r="BR85" s="352"/>
      <c r="BS85" s="352"/>
      <c r="BT85" s="352"/>
      <c r="BU85" s="352"/>
      <c r="BV85" s="352"/>
    </row>
    <row r="86" spans="63:74" x14ac:dyDescent="0.2">
      <c r="BK86" s="352"/>
      <c r="BL86" s="352"/>
      <c r="BM86" s="352"/>
      <c r="BN86" s="352"/>
      <c r="BO86" s="352"/>
      <c r="BP86" s="352"/>
      <c r="BQ86" s="352"/>
      <c r="BR86" s="352"/>
      <c r="BS86" s="352"/>
      <c r="BT86" s="352"/>
      <c r="BU86" s="352"/>
      <c r="BV86" s="352"/>
    </row>
    <row r="87" spans="63:74" x14ac:dyDescent="0.2">
      <c r="BK87" s="352"/>
      <c r="BL87" s="352"/>
      <c r="BM87" s="352"/>
      <c r="BN87" s="352"/>
      <c r="BO87" s="352"/>
      <c r="BP87" s="352"/>
      <c r="BQ87" s="352"/>
      <c r="BR87" s="352"/>
      <c r="BS87" s="352"/>
      <c r="BT87" s="352"/>
      <c r="BU87" s="352"/>
      <c r="BV87" s="352"/>
    </row>
    <row r="88" spans="63:74" x14ac:dyDescent="0.2">
      <c r="BK88" s="352"/>
      <c r="BL88" s="352"/>
      <c r="BM88" s="352"/>
      <c r="BN88" s="352"/>
      <c r="BO88" s="352"/>
      <c r="BP88" s="352"/>
      <c r="BQ88" s="352"/>
      <c r="BR88" s="352"/>
      <c r="BS88" s="352"/>
      <c r="BT88" s="352"/>
      <c r="BU88" s="352"/>
      <c r="BV88" s="352"/>
    </row>
    <row r="89" spans="63:74" x14ac:dyDescent="0.2">
      <c r="BK89" s="352"/>
      <c r="BL89" s="352"/>
      <c r="BM89" s="352"/>
      <c r="BN89" s="352"/>
      <c r="BO89" s="352"/>
      <c r="BP89" s="352"/>
      <c r="BQ89" s="352"/>
      <c r="BR89" s="352"/>
      <c r="BS89" s="352"/>
      <c r="BT89" s="352"/>
      <c r="BU89" s="352"/>
      <c r="BV89" s="352"/>
    </row>
    <row r="90" spans="63:74" x14ac:dyDescent="0.2">
      <c r="BK90" s="352"/>
      <c r="BL90" s="352"/>
      <c r="BM90" s="352"/>
      <c r="BN90" s="352"/>
      <c r="BO90" s="352"/>
      <c r="BP90" s="352"/>
      <c r="BQ90" s="352"/>
      <c r="BR90" s="352"/>
      <c r="BS90" s="352"/>
      <c r="BT90" s="352"/>
      <c r="BU90" s="352"/>
      <c r="BV90" s="352"/>
    </row>
    <row r="91" spans="63:74" x14ac:dyDescent="0.2">
      <c r="BK91" s="352"/>
      <c r="BL91" s="352"/>
      <c r="BM91" s="352"/>
      <c r="BN91" s="352"/>
      <c r="BO91" s="352"/>
      <c r="BP91" s="352"/>
      <c r="BQ91" s="352"/>
      <c r="BR91" s="352"/>
      <c r="BS91" s="352"/>
      <c r="BT91" s="352"/>
      <c r="BU91" s="352"/>
      <c r="BV91" s="352"/>
    </row>
    <row r="92" spans="63:74" x14ac:dyDescent="0.2">
      <c r="BK92" s="352"/>
      <c r="BL92" s="352"/>
      <c r="BM92" s="352"/>
      <c r="BN92" s="352"/>
      <c r="BO92" s="352"/>
      <c r="BP92" s="352"/>
      <c r="BQ92" s="352"/>
      <c r="BR92" s="352"/>
      <c r="BS92" s="352"/>
      <c r="BT92" s="352"/>
      <c r="BU92" s="352"/>
      <c r="BV92" s="352"/>
    </row>
    <row r="93" spans="63:74" x14ac:dyDescent="0.2">
      <c r="BK93" s="352"/>
      <c r="BL93" s="352"/>
      <c r="BM93" s="352"/>
      <c r="BN93" s="352"/>
      <c r="BO93" s="352"/>
      <c r="BP93" s="352"/>
      <c r="BQ93" s="352"/>
      <c r="BR93" s="352"/>
      <c r="BS93" s="352"/>
      <c r="BT93" s="352"/>
      <c r="BU93" s="352"/>
      <c r="BV93" s="352"/>
    </row>
    <row r="94" spans="63:74" x14ac:dyDescent="0.2">
      <c r="BK94" s="352"/>
      <c r="BL94" s="352"/>
      <c r="BM94" s="352"/>
      <c r="BN94" s="352"/>
      <c r="BO94" s="352"/>
      <c r="BP94" s="352"/>
      <c r="BQ94" s="352"/>
      <c r="BR94" s="352"/>
      <c r="BS94" s="352"/>
      <c r="BT94" s="352"/>
      <c r="BU94" s="352"/>
      <c r="BV94" s="352"/>
    </row>
    <row r="95" spans="63:74" x14ac:dyDescent="0.2">
      <c r="BK95" s="352"/>
      <c r="BL95" s="352"/>
      <c r="BM95" s="352"/>
      <c r="BN95" s="352"/>
      <c r="BO95" s="352"/>
      <c r="BP95" s="352"/>
      <c r="BQ95" s="352"/>
      <c r="BR95" s="352"/>
      <c r="BS95" s="352"/>
      <c r="BT95" s="352"/>
      <c r="BU95" s="352"/>
      <c r="BV95" s="352"/>
    </row>
    <row r="96" spans="63:74" x14ac:dyDescent="0.2">
      <c r="BK96" s="352"/>
      <c r="BL96" s="352"/>
      <c r="BM96" s="352"/>
      <c r="BN96" s="352"/>
      <c r="BO96" s="352"/>
      <c r="BP96" s="352"/>
      <c r="BQ96" s="352"/>
      <c r="BR96" s="352"/>
      <c r="BS96" s="352"/>
      <c r="BT96" s="352"/>
      <c r="BU96" s="352"/>
      <c r="BV96" s="352"/>
    </row>
    <row r="97" spans="63:74" x14ac:dyDescent="0.2">
      <c r="BK97" s="352"/>
      <c r="BL97" s="352"/>
      <c r="BM97" s="352"/>
      <c r="BN97" s="352"/>
      <c r="BO97" s="352"/>
      <c r="BP97" s="352"/>
      <c r="BQ97" s="352"/>
      <c r="BR97" s="352"/>
      <c r="BS97" s="352"/>
      <c r="BT97" s="352"/>
      <c r="BU97" s="352"/>
      <c r="BV97" s="352"/>
    </row>
    <row r="98" spans="63:74" x14ac:dyDescent="0.2">
      <c r="BK98" s="352"/>
      <c r="BL98" s="352"/>
      <c r="BM98" s="352"/>
      <c r="BN98" s="352"/>
      <c r="BO98" s="352"/>
      <c r="BP98" s="352"/>
      <c r="BQ98" s="352"/>
      <c r="BR98" s="352"/>
      <c r="BS98" s="352"/>
      <c r="BT98" s="352"/>
      <c r="BU98" s="352"/>
      <c r="BV98" s="352"/>
    </row>
    <row r="99" spans="63:74" x14ac:dyDescent="0.2">
      <c r="BK99" s="352"/>
      <c r="BL99" s="352"/>
      <c r="BM99" s="352"/>
      <c r="BN99" s="352"/>
      <c r="BO99" s="352"/>
      <c r="BP99" s="352"/>
      <c r="BQ99" s="352"/>
      <c r="BR99" s="352"/>
      <c r="BS99" s="352"/>
      <c r="BT99" s="352"/>
      <c r="BU99" s="352"/>
      <c r="BV99" s="352"/>
    </row>
    <row r="100" spans="63:74" x14ac:dyDescent="0.2">
      <c r="BK100" s="352"/>
      <c r="BL100" s="352"/>
      <c r="BM100" s="352"/>
      <c r="BN100" s="352"/>
      <c r="BO100" s="352"/>
      <c r="BP100" s="352"/>
      <c r="BQ100" s="352"/>
      <c r="BR100" s="352"/>
      <c r="BS100" s="352"/>
      <c r="BT100" s="352"/>
      <c r="BU100" s="352"/>
      <c r="BV100" s="352"/>
    </row>
    <row r="101" spans="63:74" x14ac:dyDescent="0.2">
      <c r="BK101" s="352"/>
      <c r="BL101" s="352"/>
      <c r="BM101" s="352"/>
      <c r="BN101" s="352"/>
      <c r="BO101" s="352"/>
      <c r="BP101" s="352"/>
      <c r="BQ101" s="352"/>
      <c r="BR101" s="352"/>
      <c r="BS101" s="352"/>
      <c r="BT101" s="352"/>
      <c r="BU101" s="352"/>
      <c r="BV101" s="352"/>
    </row>
    <row r="102" spans="63:74" x14ac:dyDescent="0.2">
      <c r="BK102" s="352"/>
      <c r="BL102" s="352"/>
      <c r="BM102" s="352"/>
      <c r="BN102" s="352"/>
      <c r="BO102" s="352"/>
      <c r="BP102" s="352"/>
      <c r="BQ102" s="352"/>
      <c r="BR102" s="352"/>
      <c r="BS102" s="352"/>
      <c r="BT102" s="352"/>
      <c r="BU102" s="352"/>
      <c r="BV102" s="352"/>
    </row>
    <row r="103" spans="63:74" x14ac:dyDescent="0.2">
      <c r="BK103" s="352"/>
      <c r="BL103" s="352"/>
      <c r="BM103" s="352"/>
      <c r="BN103" s="352"/>
      <c r="BO103" s="352"/>
      <c r="BP103" s="352"/>
      <c r="BQ103" s="352"/>
      <c r="BR103" s="352"/>
      <c r="BS103" s="352"/>
      <c r="BT103" s="352"/>
      <c r="BU103" s="352"/>
      <c r="BV103" s="352"/>
    </row>
    <row r="104" spans="63:74" x14ac:dyDescent="0.2">
      <c r="BK104" s="352"/>
      <c r="BL104" s="352"/>
      <c r="BM104" s="352"/>
      <c r="BN104" s="352"/>
      <c r="BO104" s="352"/>
      <c r="BP104" s="352"/>
      <c r="BQ104" s="352"/>
      <c r="BR104" s="352"/>
      <c r="BS104" s="352"/>
      <c r="BT104" s="352"/>
      <c r="BU104" s="352"/>
      <c r="BV104" s="352"/>
    </row>
    <row r="105" spans="63:74" x14ac:dyDescent="0.2">
      <c r="BK105" s="352"/>
      <c r="BL105" s="352"/>
      <c r="BM105" s="352"/>
      <c r="BN105" s="352"/>
      <c r="BO105" s="352"/>
      <c r="BP105" s="352"/>
      <c r="BQ105" s="352"/>
      <c r="BR105" s="352"/>
      <c r="BS105" s="352"/>
      <c r="BT105" s="352"/>
      <c r="BU105" s="352"/>
      <c r="BV105" s="352"/>
    </row>
    <row r="106" spans="63:74" x14ac:dyDescent="0.2">
      <c r="BK106" s="352"/>
      <c r="BL106" s="352"/>
      <c r="BM106" s="352"/>
      <c r="BN106" s="352"/>
      <c r="BO106" s="352"/>
      <c r="BP106" s="352"/>
      <c r="BQ106" s="352"/>
      <c r="BR106" s="352"/>
      <c r="BS106" s="352"/>
      <c r="BT106" s="352"/>
      <c r="BU106" s="352"/>
      <c r="BV106" s="352"/>
    </row>
    <row r="107" spans="63:74" x14ac:dyDescent="0.2">
      <c r="BK107" s="352"/>
      <c r="BL107" s="352"/>
      <c r="BM107" s="352"/>
      <c r="BN107" s="352"/>
      <c r="BO107" s="352"/>
      <c r="BP107" s="352"/>
      <c r="BQ107" s="352"/>
      <c r="BR107" s="352"/>
      <c r="BS107" s="352"/>
      <c r="BT107" s="352"/>
      <c r="BU107" s="352"/>
      <c r="BV107" s="352"/>
    </row>
    <row r="108" spans="63:74" x14ac:dyDescent="0.2">
      <c r="BK108" s="352"/>
      <c r="BL108" s="352"/>
      <c r="BM108" s="352"/>
      <c r="BN108" s="352"/>
      <c r="BO108" s="352"/>
      <c r="BP108" s="352"/>
      <c r="BQ108" s="352"/>
      <c r="BR108" s="352"/>
      <c r="BS108" s="352"/>
      <c r="BT108" s="352"/>
      <c r="BU108" s="352"/>
      <c r="BV108" s="352"/>
    </row>
    <row r="109" spans="63:74" x14ac:dyDescent="0.2">
      <c r="BK109" s="352"/>
      <c r="BL109" s="352"/>
      <c r="BM109" s="352"/>
      <c r="BN109" s="352"/>
      <c r="BO109" s="352"/>
      <c r="BP109" s="352"/>
      <c r="BQ109" s="352"/>
      <c r="BR109" s="352"/>
      <c r="BS109" s="352"/>
      <c r="BT109" s="352"/>
      <c r="BU109" s="352"/>
      <c r="BV109" s="352"/>
    </row>
    <row r="110" spans="63:74" x14ac:dyDescent="0.2">
      <c r="BK110" s="352"/>
      <c r="BL110" s="352"/>
      <c r="BM110" s="352"/>
      <c r="BN110" s="352"/>
      <c r="BO110" s="352"/>
      <c r="BP110" s="352"/>
      <c r="BQ110" s="352"/>
      <c r="BR110" s="352"/>
      <c r="BS110" s="352"/>
      <c r="BT110" s="352"/>
      <c r="BU110" s="352"/>
      <c r="BV110" s="352"/>
    </row>
    <row r="111" spans="63:74" x14ac:dyDescent="0.2">
      <c r="BK111" s="352"/>
      <c r="BL111" s="352"/>
      <c r="BM111" s="352"/>
      <c r="BN111" s="352"/>
      <c r="BO111" s="352"/>
      <c r="BP111" s="352"/>
      <c r="BQ111" s="352"/>
      <c r="BR111" s="352"/>
      <c r="BS111" s="352"/>
      <c r="BT111" s="352"/>
      <c r="BU111" s="352"/>
      <c r="BV111" s="352"/>
    </row>
    <row r="112" spans="63:74" x14ac:dyDescent="0.2">
      <c r="BK112" s="352"/>
      <c r="BL112" s="352"/>
      <c r="BM112" s="352"/>
      <c r="BN112" s="352"/>
      <c r="BO112" s="352"/>
      <c r="BP112" s="352"/>
      <c r="BQ112" s="352"/>
      <c r="BR112" s="352"/>
      <c r="BS112" s="352"/>
      <c r="BT112" s="352"/>
      <c r="BU112" s="352"/>
      <c r="BV112" s="352"/>
    </row>
    <row r="113" spans="63:74" x14ac:dyDescent="0.2">
      <c r="BK113" s="352"/>
      <c r="BL113" s="352"/>
      <c r="BM113" s="352"/>
      <c r="BN113" s="352"/>
      <c r="BO113" s="352"/>
      <c r="BP113" s="352"/>
      <c r="BQ113" s="352"/>
      <c r="BR113" s="352"/>
      <c r="BS113" s="352"/>
      <c r="BT113" s="352"/>
      <c r="BU113" s="352"/>
      <c r="BV113" s="352"/>
    </row>
    <row r="114" spans="63:74" x14ac:dyDescent="0.2">
      <c r="BK114" s="352"/>
      <c r="BL114" s="352"/>
      <c r="BM114" s="352"/>
      <c r="BN114" s="352"/>
      <c r="BO114" s="352"/>
      <c r="BP114" s="352"/>
      <c r="BQ114" s="352"/>
      <c r="BR114" s="352"/>
      <c r="BS114" s="352"/>
      <c r="BT114" s="352"/>
      <c r="BU114" s="352"/>
      <c r="BV114" s="352"/>
    </row>
    <row r="115" spans="63:74" x14ac:dyDescent="0.2">
      <c r="BK115" s="352"/>
      <c r="BL115" s="352"/>
      <c r="BM115" s="352"/>
      <c r="BN115" s="352"/>
      <c r="BO115" s="352"/>
      <c r="BP115" s="352"/>
      <c r="BQ115" s="352"/>
      <c r="BR115" s="352"/>
      <c r="BS115" s="352"/>
      <c r="BT115" s="352"/>
      <c r="BU115" s="352"/>
      <c r="BV115" s="352"/>
    </row>
    <row r="116" spans="63:74" x14ac:dyDescent="0.2">
      <c r="BK116" s="352"/>
      <c r="BL116" s="352"/>
      <c r="BM116" s="352"/>
      <c r="BN116" s="352"/>
      <c r="BO116" s="352"/>
      <c r="BP116" s="352"/>
      <c r="BQ116" s="352"/>
      <c r="BR116" s="352"/>
      <c r="BS116" s="352"/>
      <c r="BT116" s="352"/>
      <c r="BU116" s="352"/>
      <c r="BV116" s="352"/>
    </row>
    <row r="117" spans="63:74" x14ac:dyDescent="0.2">
      <c r="BK117" s="352"/>
      <c r="BL117" s="352"/>
      <c r="BM117" s="352"/>
      <c r="BN117" s="352"/>
      <c r="BO117" s="352"/>
      <c r="BP117" s="352"/>
      <c r="BQ117" s="352"/>
      <c r="BR117" s="352"/>
      <c r="BS117" s="352"/>
      <c r="BT117" s="352"/>
      <c r="BU117" s="352"/>
      <c r="BV117" s="352"/>
    </row>
    <row r="118" spans="63:74" x14ac:dyDescent="0.2">
      <c r="BK118" s="352"/>
      <c r="BL118" s="352"/>
      <c r="BM118" s="352"/>
      <c r="BN118" s="352"/>
      <c r="BO118" s="352"/>
      <c r="BP118" s="352"/>
      <c r="BQ118" s="352"/>
      <c r="BR118" s="352"/>
      <c r="BS118" s="352"/>
      <c r="BT118" s="352"/>
      <c r="BU118" s="352"/>
      <c r="BV118" s="352"/>
    </row>
    <row r="119" spans="63:74" x14ac:dyDescent="0.2">
      <c r="BK119" s="352"/>
      <c r="BL119" s="352"/>
      <c r="BM119" s="352"/>
      <c r="BN119" s="352"/>
      <c r="BO119" s="352"/>
      <c r="BP119" s="352"/>
      <c r="BQ119" s="352"/>
      <c r="BR119" s="352"/>
      <c r="BS119" s="352"/>
      <c r="BT119" s="352"/>
      <c r="BU119" s="352"/>
      <c r="BV119" s="352"/>
    </row>
    <row r="120" spans="63:74" x14ac:dyDescent="0.2">
      <c r="BK120" s="352"/>
      <c r="BL120" s="352"/>
      <c r="BM120" s="352"/>
      <c r="BN120" s="352"/>
      <c r="BO120" s="352"/>
      <c r="BP120" s="352"/>
      <c r="BQ120" s="352"/>
      <c r="BR120" s="352"/>
      <c r="BS120" s="352"/>
      <c r="BT120" s="352"/>
      <c r="BU120" s="352"/>
      <c r="BV120" s="352"/>
    </row>
    <row r="121" spans="63:74" x14ac:dyDescent="0.2">
      <c r="BK121" s="352"/>
      <c r="BL121" s="352"/>
      <c r="BM121" s="352"/>
      <c r="BN121" s="352"/>
      <c r="BO121" s="352"/>
      <c r="BP121" s="352"/>
      <c r="BQ121" s="352"/>
      <c r="BR121" s="352"/>
      <c r="BS121" s="352"/>
      <c r="BT121" s="352"/>
      <c r="BU121" s="352"/>
      <c r="BV121" s="352"/>
    </row>
    <row r="122" spans="63:74" x14ac:dyDescent="0.2">
      <c r="BK122" s="352"/>
      <c r="BL122" s="352"/>
      <c r="BM122" s="352"/>
      <c r="BN122" s="352"/>
      <c r="BO122" s="352"/>
      <c r="BP122" s="352"/>
      <c r="BQ122" s="352"/>
      <c r="BR122" s="352"/>
      <c r="BS122" s="352"/>
      <c r="BT122" s="352"/>
      <c r="BU122" s="352"/>
      <c r="BV122" s="352"/>
    </row>
    <row r="123" spans="63:74" x14ac:dyDescent="0.2">
      <c r="BK123" s="352"/>
      <c r="BL123" s="352"/>
      <c r="BM123" s="352"/>
      <c r="BN123" s="352"/>
      <c r="BO123" s="352"/>
      <c r="BP123" s="352"/>
      <c r="BQ123" s="352"/>
      <c r="BR123" s="352"/>
      <c r="BS123" s="352"/>
      <c r="BT123" s="352"/>
      <c r="BU123" s="352"/>
      <c r="BV123" s="352"/>
    </row>
    <row r="124" spans="63:74" x14ac:dyDescent="0.2">
      <c r="BK124" s="352"/>
      <c r="BL124" s="352"/>
      <c r="BM124" s="352"/>
      <c r="BN124" s="352"/>
      <c r="BO124" s="352"/>
      <c r="BP124" s="352"/>
      <c r="BQ124" s="352"/>
      <c r="BR124" s="352"/>
      <c r="BS124" s="352"/>
      <c r="BT124" s="352"/>
      <c r="BU124" s="352"/>
      <c r="BV124" s="352"/>
    </row>
    <row r="125" spans="63:74" x14ac:dyDescent="0.2">
      <c r="BK125" s="352"/>
      <c r="BL125" s="352"/>
      <c r="BM125" s="352"/>
      <c r="BN125" s="352"/>
      <c r="BO125" s="352"/>
      <c r="BP125" s="352"/>
      <c r="BQ125" s="352"/>
      <c r="BR125" s="352"/>
      <c r="BS125" s="352"/>
      <c r="BT125" s="352"/>
      <c r="BU125" s="352"/>
      <c r="BV125" s="352"/>
    </row>
    <row r="126" spans="63:74" x14ac:dyDescent="0.2">
      <c r="BK126" s="352"/>
      <c r="BL126" s="352"/>
      <c r="BM126" s="352"/>
      <c r="BN126" s="352"/>
      <c r="BO126" s="352"/>
      <c r="BP126" s="352"/>
      <c r="BQ126" s="352"/>
      <c r="BR126" s="352"/>
      <c r="BS126" s="352"/>
      <c r="BT126" s="352"/>
      <c r="BU126" s="352"/>
      <c r="BV126" s="352"/>
    </row>
    <row r="127" spans="63:74" x14ac:dyDescent="0.2">
      <c r="BK127" s="352"/>
      <c r="BL127" s="352"/>
      <c r="BM127" s="352"/>
      <c r="BN127" s="352"/>
      <c r="BO127" s="352"/>
      <c r="BP127" s="352"/>
      <c r="BQ127" s="352"/>
      <c r="BR127" s="352"/>
      <c r="BS127" s="352"/>
      <c r="BT127" s="352"/>
      <c r="BU127" s="352"/>
      <c r="BV127" s="352"/>
    </row>
    <row r="128" spans="63:74" x14ac:dyDescent="0.2">
      <c r="BK128" s="352"/>
      <c r="BL128" s="352"/>
      <c r="BM128" s="352"/>
      <c r="BN128" s="352"/>
      <c r="BO128" s="352"/>
      <c r="BP128" s="352"/>
      <c r="BQ128" s="352"/>
      <c r="BR128" s="352"/>
      <c r="BS128" s="352"/>
      <c r="BT128" s="352"/>
      <c r="BU128" s="352"/>
      <c r="BV128" s="352"/>
    </row>
    <row r="129" spans="63:74" x14ac:dyDescent="0.2">
      <c r="BK129" s="352"/>
      <c r="BL129" s="352"/>
      <c r="BM129" s="352"/>
      <c r="BN129" s="352"/>
      <c r="BO129" s="352"/>
      <c r="BP129" s="352"/>
      <c r="BQ129" s="352"/>
      <c r="BR129" s="352"/>
      <c r="BS129" s="352"/>
      <c r="BT129" s="352"/>
      <c r="BU129" s="352"/>
      <c r="BV129" s="352"/>
    </row>
    <row r="130" spans="63:74" x14ac:dyDescent="0.2">
      <c r="BK130" s="352"/>
      <c r="BL130" s="352"/>
      <c r="BM130" s="352"/>
      <c r="BN130" s="352"/>
      <c r="BO130" s="352"/>
      <c r="BP130" s="352"/>
      <c r="BQ130" s="352"/>
      <c r="BR130" s="352"/>
      <c r="BS130" s="352"/>
      <c r="BT130" s="352"/>
      <c r="BU130" s="352"/>
      <c r="BV130" s="352"/>
    </row>
    <row r="131" spans="63:74" x14ac:dyDescent="0.2">
      <c r="BK131" s="352"/>
      <c r="BL131" s="352"/>
      <c r="BM131" s="352"/>
      <c r="BN131" s="352"/>
      <c r="BO131" s="352"/>
      <c r="BP131" s="352"/>
      <c r="BQ131" s="352"/>
      <c r="BR131" s="352"/>
      <c r="BS131" s="352"/>
      <c r="BT131" s="352"/>
      <c r="BU131" s="352"/>
      <c r="BV131" s="352"/>
    </row>
    <row r="132" spans="63:74" x14ac:dyDescent="0.2">
      <c r="BK132" s="352"/>
      <c r="BL132" s="352"/>
      <c r="BM132" s="352"/>
      <c r="BN132" s="352"/>
      <c r="BO132" s="352"/>
      <c r="BP132" s="352"/>
      <c r="BQ132" s="352"/>
      <c r="BR132" s="352"/>
      <c r="BS132" s="352"/>
      <c r="BT132" s="352"/>
      <c r="BU132" s="352"/>
      <c r="BV132" s="352"/>
    </row>
    <row r="133" spans="63:74" x14ac:dyDescent="0.2">
      <c r="BK133" s="352"/>
      <c r="BL133" s="352"/>
      <c r="BM133" s="352"/>
      <c r="BN133" s="352"/>
      <c r="BO133" s="352"/>
      <c r="BP133" s="352"/>
      <c r="BQ133" s="352"/>
      <c r="BR133" s="352"/>
      <c r="BS133" s="352"/>
      <c r="BT133" s="352"/>
      <c r="BU133" s="352"/>
      <c r="BV133" s="352"/>
    </row>
    <row r="134" spans="63:74" x14ac:dyDescent="0.2">
      <c r="BK134" s="352"/>
      <c r="BL134" s="352"/>
      <c r="BM134" s="352"/>
      <c r="BN134" s="352"/>
      <c r="BO134" s="352"/>
      <c r="BP134" s="352"/>
      <c r="BQ134" s="352"/>
      <c r="BR134" s="352"/>
      <c r="BS134" s="352"/>
      <c r="BT134" s="352"/>
      <c r="BU134" s="352"/>
      <c r="BV134" s="352"/>
    </row>
    <row r="135" spans="63:74" x14ac:dyDescent="0.2">
      <c r="BK135" s="352"/>
      <c r="BL135" s="352"/>
      <c r="BM135" s="352"/>
      <c r="BN135" s="352"/>
      <c r="BO135" s="352"/>
      <c r="BP135" s="352"/>
      <c r="BQ135" s="352"/>
      <c r="BR135" s="352"/>
      <c r="BS135" s="352"/>
      <c r="BT135" s="352"/>
      <c r="BU135" s="352"/>
      <c r="BV135" s="352"/>
    </row>
    <row r="136" spans="63:74" x14ac:dyDescent="0.2">
      <c r="BK136" s="352"/>
      <c r="BL136" s="352"/>
      <c r="BM136" s="352"/>
      <c r="BN136" s="352"/>
      <c r="BO136" s="352"/>
      <c r="BP136" s="352"/>
      <c r="BQ136" s="352"/>
      <c r="BR136" s="352"/>
      <c r="BS136" s="352"/>
      <c r="BT136" s="352"/>
      <c r="BU136" s="352"/>
      <c r="BV136" s="352"/>
    </row>
    <row r="137" spans="63:74" x14ac:dyDescent="0.2">
      <c r="BK137" s="352"/>
      <c r="BL137" s="352"/>
      <c r="BM137" s="352"/>
      <c r="BN137" s="352"/>
      <c r="BO137" s="352"/>
      <c r="BP137" s="352"/>
      <c r="BQ137" s="352"/>
      <c r="BR137" s="352"/>
      <c r="BS137" s="352"/>
      <c r="BT137" s="352"/>
      <c r="BU137" s="352"/>
      <c r="BV137" s="352"/>
    </row>
    <row r="138" spans="63:74" x14ac:dyDescent="0.2">
      <c r="BK138" s="352"/>
      <c r="BL138" s="352"/>
      <c r="BM138" s="352"/>
      <c r="BN138" s="352"/>
      <c r="BO138" s="352"/>
      <c r="BP138" s="352"/>
      <c r="BQ138" s="352"/>
      <c r="BR138" s="352"/>
      <c r="BS138" s="352"/>
      <c r="BT138" s="352"/>
      <c r="BU138" s="352"/>
      <c r="BV138" s="352"/>
    </row>
    <row r="139" spans="63:74" x14ac:dyDescent="0.2">
      <c r="BK139" s="352"/>
      <c r="BL139" s="352"/>
      <c r="BM139" s="352"/>
      <c r="BN139" s="352"/>
      <c r="BO139" s="352"/>
      <c r="BP139" s="352"/>
      <c r="BQ139" s="352"/>
      <c r="BR139" s="352"/>
      <c r="BS139" s="352"/>
      <c r="BT139" s="352"/>
      <c r="BU139" s="352"/>
      <c r="BV139" s="352"/>
    </row>
    <row r="140" spans="63:74" x14ac:dyDescent="0.2">
      <c r="BK140" s="352"/>
      <c r="BL140" s="352"/>
      <c r="BM140" s="352"/>
      <c r="BN140" s="352"/>
      <c r="BO140" s="352"/>
      <c r="BP140" s="352"/>
      <c r="BQ140" s="352"/>
      <c r="BR140" s="352"/>
      <c r="BS140" s="352"/>
      <c r="BT140" s="352"/>
      <c r="BU140" s="352"/>
      <c r="BV140" s="352"/>
    </row>
    <row r="141" spans="63:74" x14ac:dyDescent="0.2">
      <c r="BK141" s="352"/>
      <c r="BL141" s="352"/>
      <c r="BM141" s="352"/>
      <c r="BN141" s="352"/>
      <c r="BO141" s="352"/>
      <c r="BP141" s="352"/>
      <c r="BQ141" s="352"/>
      <c r="BR141" s="352"/>
      <c r="BS141" s="352"/>
      <c r="BT141" s="352"/>
      <c r="BU141" s="352"/>
      <c r="BV141" s="352"/>
    </row>
    <row r="142" spans="63:74" x14ac:dyDescent="0.2">
      <c r="BK142" s="352"/>
      <c r="BL142" s="352"/>
      <c r="BM142" s="352"/>
      <c r="BN142" s="352"/>
      <c r="BO142" s="352"/>
      <c r="BP142" s="352"/>
      <c r="BQ142" s="352"/>
      <c r="BR142" s="352"/>
      <c r="BS142" s="352"/>
      <c r="BT142" s="352"/>
      <c r="BU142" s="352"/>
      <c r="BV142" s="352"/>
    </row>
    <row r="143" spans="63:74" x14ac:dyDescent="0.2">
      <c r="BK143" s="352"/>
      <c r="BL143" s="352"/>
      <c r="BM143" s="352"/>
      <c r="BN143" s="352"/>
      <c r="BO143" s="352"/>
      <c r="BP143" s="352"/>
      <c r="BQ143" s="352"/>
      <c r="BR143" s="352"/>
      <c r="BS143" s="352"/>
      <c r="BT143" s="352"/>
      <c r="BU143" s="352"/>
      <c r="BV143" s="352"/>
    </row>
  </sheetData>
  <mergeCells count="15">
    <mergeCell ref="B60:Q60"/>
    <mergeCell ref="B61:Q61"/>
    <mergeCell ref="B62:Q62"/>
    <mergeCell ref="B56:Q56"/>
    <mergeCell ref="B57:Q57"/>
    <mergeCell ref="B58:Q58"/>
    <mergeCell ref="B59:Q59"/>
    <mergeCell ref="A1:A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X5" activePane="bottomRight" state="frozen"/>
      <selection activeCell="BF63" sqref="BF63"/>
      <selection pane="topRight" activeCell="BF63" sqref="BF63"/>
      <selection pane="bottomLeft" activeCell="BF63" sqref="BF63"/>
      <selection pane="bottomRight" activeCell="BH5" sqref="BH5:BH48"/>
    </sheetView>
  </sheetViews>
  <sheetFormatPr defaultColWidth="9.5703125" defaultRowHeight="12" x14ac:dyDescent="0.15"/>
  <cols>
    <col min="1" max="1" width="13.42578125" style="191" customWidth="1"/>
    <col min="2" max="2" width="36.42578125" style="191" customWidth="1"/>
    <col min="3" max="50" width="6.5703125" style="191" customWidth="1"/>
    <col min="51" max="55" width="6.5703125" style="344" customWidth="1"/>
    <col min="56" max="58" width="6.5703125" style="726" customWidth="1"/>
    <col min="59" max="62" width="6.5703125" style="344" customWidth="1"/>
    <col min="63" max="74" width="6.5703125" style="191" customWidth="1"/>
    <col min="75" max="16384" width="9.5703125" style="191"/>
  </cols>
  <sheetData>
    <row r="1" spans="1:74" ht="13.35" customHeight="1" x14ac:dyDescent="0.2">
      <c r="A1" s="810" t="s">
        <v>997</v>
      </c>
      <c r="B1" s="878" t="s">
        <v>255</v>
      </c>
      <c r="C1" s="879"/>
      <c r="D1" s="879"/>
      <c r="E1" s="879"/>
      <c r="F1" s="879"/>
      <c r="G1" s="879"/>
      <c r="H1" s="879"/>
      <c r="I1" s="879"/>
      <c r="J1" s="879"/>
      <c r="K1" s="879"/>
      <c r="L1" s="879"/>
      <c r="M1" s="879"/>
      <c r="N1" s="879"/>
      <c r="O1" s="879"/>
      <c r="P1" s="879"/>
      <c r="Q1" s="879"/>
      <c r="R1" s="879"/>
      <c r="S1" s="879"/>
      <c r="T1" s="879"/>
      <c r="U1" s="879"/>
      <c r="V1" s="879"/>
      <c r="W1" s="879"/>
      <c r="X1" s="879"/>
      <c r="Y1" s="879"/>
      <c r="Z1" s="879"/>
      <c r="AA1" s="879"/>
      <c r="AB1" s="879"/>
      <c r="AC1" s="879"/>
      <c r="AD1" s="879"/>
      <c r="AE1" s="879"/>
      <c r="AF1" s="879"/>
      <c r="AG1" s="879"/>
      <c r="AH1" s="879"/>
      <c r="AI1" s="879"/>
      <c r="AJ1" s="879"/>
      <c r="AK1" s="879"/>
      <c r="AL1" s="879"/>
      <c r="AM1" s="197"/>
    </row>
    <row r="2" spans="1:74" s="192" customFormat="1" ht="13.35" customHeight="1" x14ac:dyDescent="0.2">
      <c r="A2" s="811"/>
      <c r="B2" s="542" t="str">
        <f>"U.S. Energy Information Administration  |  Short-Term Energy Outlook  - "&amp;Dates!D1</f>
        <v>U.S. Energy Information Administration  |  Short-Term Energy Outlook  - November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299"/>
      <c r="AY2" s="505"/>
      <c r="AZ2" s="505"/>
      <c r="BA2" s="505"/>
      <c r="BB2" s="505"/>
      <c r="BC2" s="505"/>
      <c r="BD2" s="727"/>
      <c r="BE2" s="727"/>
      <c r="BF2" s="727"/>
      <c r="BG2" s="505"/>
      <c r="BH2" s="505"/>
      <c r="BI2" s="505"/>
      <c r="BJ2" s="505"/>
    </row>
    <row r="3" spans="1:74" s="12" customFormat="1" ht="12.75" x14ac:dyDescent="0.2">
      <c r="A3" s="14"/>
      <c r="B3" s="15"/>
      <c r="C3" s="815">
        <f>Dates!D3</f>
        <v>2013</v>
      </c>
      <c r="D3" s="806"/>
      <c r="E3" s="806"/>
      <c r="F3" s="806"/>
      <c r="G3" s="806"/>
      <c r="H3" s="806"/>
      <c r="I3" s="806"/>
      <c r="J3" s="806"/>
      <c r="K3" s="806"/>
      <c r="L3" s="806"/>
      <c r="M3" s="806"/>
      <c r="N3" s="807"/>
      <c r="O3" s="815">
        <f>C3+1</f>
        <v>2014</v>
      </c>
      <c r="P3" s="816"/>
      <c r="Q3" s="816"/>
      <c r="R3" s="816"/>
      <c r="S3" s="816"/>
      <c r="T3" s="816"/>
      <c r="U3" s="816"/>
      <c r="V3" s="816"/>
      <c r="W3" s="816"/>
      <c r="X3" s="806"/>
      <c r="Y3" s="806"/>
      <c r="Z3" s="807"/>
      <c r="AA3" s="805">
        <f>O3+1</f>
        <v>2015</v>
      </c>
      <c r="AB3" s="806"/>
      <c r="AC3" s="806"/>
      <c r="AD3" s="806"/>
      <c r="AE3" s="806"/>
      <c r="AF3" s="806"/>
      <c r="AG3" s="806"/>
      <c r="AH3" s="806"/>
      <c r="AI3" s="806"/>
      <c r="AJ3" s="806"/>
      <c r="AK3" s="806"/>
      <c r="AL3" s="807"/>
      <c r="AM3" s="805">
        <f>AA3+1</f>
        <v>2016</v>
      </c>
      <c r="AN3" s="806"/>
      <c r="AO3" s="806"/>
      <c r="AP3" s="806"/>
      <c r="AQ3" s="806"/>
      <c r="AR3" s="806"/>
      <c r="AS3" s="806"/>
      <c r="AT3" s="806"/>
      <c r="AU3" s="806"/>
      <c r="AV3" s="806"/>
      <c r="AW3" s="806"/>
      <c r="AX3" s="807"/>
      <c r="AY3" s="805">
        <f>AM3+1</f>
        <v>2017</v>
      </c>
      <c r="AZ3" s="812"/>
      <c r="BA3" s="812"/>
      <c r="BB3" s="812"/>
      <c r="BC3" s="812"/>
      <c r="BD3" s="812"/>
      <c r="BE3" s="812"/>
      <c r="BF3" s="812"/>
      <c r="BG3" s="812"/>
      <c r="BH3" s="812"/>
      <c r="BI3" s="812"/>
      <c r="BJ3" s="813"/>
      <c r="BK3" s="805">
        <f>AY3+1</f>
        <v>2018</v>
      </c>
      <c r="BL3" s="806"/>
      <c r="BM3" s="806"/>
      <c r="BN3" s="806"/>
      <c r="BO3" s="806"/>
      <c r="BP3" s="806"/>
      <c r="BQ3" s="806"/>
      <c r="BR3" s="806"/>
      <c r="BS3" s="806"/>
      <c r="BT3" s="806"/>
      <c r="BU3" s="806"/>
      <c r="BV3" s="807"/>
    </row>
    <row r="4" spans="1:74" s="12" customFormat="1" ht="11.25"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A5" s="8"/>
      <c r="B5" s="193" t="s">
        <v>168</v>
      </c>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500"/>
      <c r="AZ5" s="500"/>
      <c r="BA5" s="500"/>
      <c r="BB5" s="725"/>
      <c r="BC5" s="500"/>
      <c r="BD5" s="194"/>
      <c r="BE5" s="194"/>
      <c r="BF5" s="194"/>
      <c r="BG5" s="194"/>
      <c r="BH5" s="194"/>
      <c r="BI5" s="500"/>
      <c r="BJ5" s="500"/>
      <c r="BK5" s="417"/>
      <c r="BL5" s="417"/>
      <c r="BM5" s="417"/>
      <c r="BN5" s="417"/>
      <c r="BO5" s="417"/>
      <c r="BP5" s="417"/>
      <c r="BQ5" s="417"/>
      <c r="BR5" s="417"/>
      <c r="BS5" s="417"/>
      <c r="BT5" s="417"/>
      <c r="BU5" s="417"/>
      <c r="BV5" s="417"/>
    </row>
    <row r="6" spans="1:74" ht="11.1" customHeight="1" x14ac:dyDescent="0.2">
      <c r="A6" s="9" t="s">
        <v>70</v>
      </c>
      <c r="B6" s="212" t="s">
        <v>570</v>
      </c>
      <c r="C6" s="275">
        <v>1169.9131076000001</v>
      </c>
      <c r="D6" s="275">
        <v>1026.2477318000001</v>
      </c>
      <c r="E6" s="275">
        <v>921.13272924</v>
      </c>
      <c r="F6" s="275">
        <v>565.83893379000006</v>
      </c>
      <c r="G6" s="275">
        <v>244.81344888000001</v>
      </c>
      <c r="H6" s="275">
        <v>35.659689532999998</v>
      </c>
      <c r="I6" s="275">
        <v>1.4316638488</v>
      </c>
      <c r="J6" s="275">
        <v>26.949466388000001</v>
      </c>
      <c r="K6" s="275">
        <v>139.22399672</v>
      </c>
      <c r="L6" s="275">
        <v>397.56970274000003</v>
      </c>
      <c r="M6" s="275">
        <v>785.64482115999999</v>
      </c>
      <c r="N6" s="275">
        <v>1113.2758498999999</v>
      </c>
      <c r="O6" s="275">
        <v>1303.7629833999999</v>
      </c>
      <c r="P6" s="275">
        <v>1141.935101</v>
      </c>
      <c r="Q6" s="275">
        <v>1117.4116004</v>
      </c>
      <c r="R6" s="275">
        <v>582.61092584999994</v>
      </c>
      <c r="S6" s="275">
        <v>254.25895611999999</v>
      </c>
      <c r="T6" s="275">
        <v>46.260455587000003</v>
      </c>
      <c r="U6" s="275">
        <v>4.2631023568000002</v>
      </c>
      <c r="V6" s="275">
        <v>32.277120668000002</v>
      </c>
      <c r="W6" s="275">
        <v>110.16879152999999</v>
      </c>
      <c r="X6" s="275">
        <v>358.25920903000002</v>
      </c>
      <c r="Y6" s="275">
        <v>785.10066926000002</v>
      </c>
      <c r="Z6" s="275">
        <v>940.96969315000001</v>
      </c>
      <c r="AA6" s="275">
        <v>1335.9863323</v>
      </c>
      <c r="AB6" s="275">
        <v>1412.1659649999999</v>
      </c>
      <c r="AC6" s="275">
        <v>1101.3015453999999</v>
      </c>
      <c r="AD6" s="275">
        <v>588.07572322999999</v>
      </c>
      <c r="AE6" s="275">
        <v>147.56760298</v>
      </c>
      <c r="AF6" s="275">
        <v>84.087894730000002</v>
      </c>
      <c r="AG6" s="275">
        <v>7.0081969358</v>
      </c>
      <c r="AH6" s="275">
        <v>7.8641285984999998</v>
      </c>
      <c r="AI6" s="275">
        <v>43.188354556999997</v>
      </c>
      <c r="AJ6" s="275">
        <v>458.33017947000002</v>
      </c>
      <c r="AK6" s="275">
        <v>610.09603269000002</v>
      </c>
      <c r="AL6" s="275">
        <v>725.82398040999999</v>
      </c>
      <c r="AM6" s="275">
        <v>1127.1922748</v>
      </c>
      <c r="AN6" s="275">
        <v>957.30068974999995</v>
      </c>
      <c r="AO6" s="275">
        <v>754.69247889999997</v>
      </c>
      <c r="AP6" s="275">
        <v>605.10762631</v>
      </c>
      <c r="AQ6" s="275">
        <v>252.8196207</v>
      </c>
      <c r="AR6" s="275">
        <v>44.572340148000002</v>
      </c>
      <c r="AS6" s="275">
        <v>3.5549967405</v>
      </c>
      <c r="AT6" s="275">
        <v>4.9850863354000001</v>
      </c>
      <c r="AU6" s="275">
        <v>67.562432075999993</v>
      </c>
      <c r="AV6" s="275">
        <v>388.85083003</v>
      </c>
      <c r="AW6" s="275">
        <v>672.32790057</v>
      </c>
      <c r="AX6" s="275">
        <v>1054.7594621999999</v>
      </c>
      <c r="AY6" s="275">
        <v>1039.6721477999999</v>
      </c>
      <c r="AZ6" s="275">
        <v>907.51522302000001</v>
      </c>
      <c r="BA6" s="275">
        <v>1039.8041536999999</v>
      </c>
      <c r="BB6" s="275">
        <v>453.66277459999998</v>
      </c>
      <c r="BC6" s="275">
        <v>308.83277432</v>
      </c>
      <c r="BD6" s="275">
        <v>46.133763330999997</v>
      </c>
      <c r="BE6" s="275">
        <v>8.5447973957999999</v>
      </c>
      <c r="BF6" s="275">
        <v>27.054976492000002</v>
      </c>
      <c r="BG6" s="275">
        <v>54.568477401999999</v>
      </c>
      <c r="BH6" s="275">
        <v>246.94727975999999</v>
      </c>
      <c r="BI6" s="338">
        <v>699.54038721999996</v>
      </c>
      <c r="BJ6" s="338">
        <v>1040.9232574</v>
      </c>
      <c r="BK6" s="338">
        <v>1221.6306359</v>
      </c>
      <c r="BL6" s="338">
        <v>1033.4862077</v>
      </c>
      <c r="BM6" s="338">
        <v>917.68221496000001</v>
      </c>
      <c r="BN6" s="338">
        <v>562.28518451000002</v>
      </c>
      <c r="BO6" s="338">
        <v>265.68242261</v>
      </c>
      <c r="BP6" s="338">
        <v>47.399393840999998</v>
      </c>
      <c r="BQ6" s="338">
        <v>7.2569199365000001</v>
      </c>
      <c r="BR6" s="338">
        <v>16.605063249000001</v>
      </c>
      <c r="BS6" s="338">
        <v>107.25461884000001</v>
      </c>
      <c r="BT6" s="338">
        <v>425.04320138000003</v>
      </c>
      <c r="BU6" s="338">
        <v>695.68772374000002</v>
      </c>
      <c r="BV6" s="338">
        <v>1045.0671298</v>
      </c>
    </row>
    <row r="7" spans="1:74" ht="11.1" customHeight="1" x14ac:dyDescent="0.2">
      <c r="A7" s="9" t="s">
        <v>72</v>
      </c>
      <c r="B7" s="212" t="s">
        <v>603</v>
      </c>
      <c r="C7" s="275">
        <v>1063.7115699999999</v>
      </c>
      <c r="D7" s="275">
        <v>990.34344100999999</v>
      </c>
      <c r="E7" s="275">
        <v>897.46839123999996</v>
      </c>
      <c r="F7" s="275">
        <v>480.47926560000002</v>
      </c>
      <c r="G7" s="275">
        <v>191.72879979999999</v>
      </c>
      <c r="H7" s="275">
        <v>22.48102102</v>
      </c>
      <c r="I7" s="275">
        <v>0.78477082036000001</v>
      </c>
      <c r="J7" s="275">
        <v>17.080279406999999</v>
      </c>
      <c r="K7" s="275">
        <v>111.08156289999999</v>
      </c>
      <c r="L7" s="275">
        <v>315.36851397999999</v>
      </c>
      <c r="M7" s="275">
        <v>748.38284953000004</v>
      </c>
      <c r="N7" s="275">
        <v>1002.8029856000001</v>
      </c>
      <c r="O7" s="275">
        <v>1305.5054265000001</v>
      </c>
      <c r="P7" s="275">
        <v>1104.2655795000001</v>
      </c>
      <c r="Q7" s="275">
        <v>1026.7563878000001</v>
      </c>
      <c r="R7" s="275">
        <v>504.97538185000002</v>
      </c>
      <c r="S7" s="275">
        <v>179.11414511999999</v>
      </c>
      <c r="T7" s="275">
        <v>19.839737194000001</v>
      </c>
      <c r="U7" s="275">
        <v>6.5853775250000002</v>
      </c>
      <c r="V7" s="275">
        <v>19.479284707000001</v>
      </c>
      <c r="W7" s="275">
        <v>73.952520379000006</v>
      </c>
      <c r="X7" s="275">
        <v>311.42695091000002</v>
      </c>
      <c r="Y7" s="275">
        <v>757.5713409</v>
      </c>
      <c r="Z7" s="275">
        <v>896.66726220999999</v>
      </c>
      <c r="AA7" s="275">
        <v>1259.5203332000001</v>
      </c>
      <c r="AB7" s="275">
        <v>1318.4201753</v>
      </c>
      <c r="AC7" s="275">
        <v>1002.1451661999999</v>
      </c>
      <c r="AD7" s="275">
        <v>481.08177925000001</v>
      </c>
      <c r="AE7" s="275">
        <v>99.730166515999997</v>
      </c>
      <c r="AF7" s="275">
        <v>29.674044650999999</v>
      </c>
      <c r="AG7" s="275">
        <v>4.3987191068999998</v>
      </c>
      <c r="AH7" s="275">
        <v>8.7701593486</v>
      </c>
      <c r="AI7" s="275">
        <v>26.830274173999999</v>
      </c>
      <c r="AJ7" s="275">
        <v>391.40063872000002</v>
      </c>
      <c r="AK7" s="275">
        <v>529.41452388000005</v>
      </c>
      <c r="AL7" s="275">
        <v>625.54785230000005</v>
      </c>
      <c r="AM7" s="275">
        <v>1119.6858562</v>
      </c>
      <c r="AN7" s="275">
        <v>901.47906934000002</v>
      </c>
      <c r="AO7" s="275">
        <v>645.35700345999999</v>
      </c>
      <c r="AP7" s="275">
        <v>515.33256510000001</v>
      </c>
      <c r="AQ7" s="275">
        <v>213.94608529000001</v>
      </c>
      <c r="AR7" s="275">
        <v>21.909117040000002</v>
      </c>
      <c r="AS7" s="275">
        <v>0.78429637039</v>
      </c>
      <c r="AT7" s="275">
        <v>1.2603472795999999</v>
      </c>
      <c r="AU7" s="275">
        <v>37.921809275000001</v>
      </c>
      <c r="AV7" s="275">
        <v>317.5411436</v>
      </c>
      <c r="AW7" s="275">
        <v>610.08994357999995</v>
      </c>
      <c r="AX7" s="275">
        <v>977.20426855999995</v>
      </c>
      <c r="AY7" s="275">
        <v>973.05618119999997</v>
      </c>
      <c r="AZ7" s="275">
        <v>778.81042546000003</v>
      </c>
      <c r="BA7" s="275">
        <v>909.98540416000003</v>
      </c>
      <c r="BB7" s="275">
        <v>343.21692954000002</v>
      </c>
      <c r="BC7" s="275">
        <v>238.50556262999999</v>
      </c>
      <c r="BD7" s="275">
        <v>24.920670956999999</v>
      </c>
      <c r="BE7" s="275">
        <v>3.3039899406000002</v>
      </c>
      <c r="BF7" s="275">
        <v>18.068146343999999</v>
      </c>
      <c r="BG7" s="275">
        <v>50.107888383999999</v>
      </c>
      <c r="BH7" s="275">
        <v>203.02102504000001</v>
      </c>
      <c r="BI7" s="338">
        <v>642.99046387999999</v>
      </c>
      <c r="BJ7" s="338">
        <v>982.74723457000005</v>
      </c>
      <c r="BK7" s="338">
        <v>1140.0806428999999</v>
      </c>
      <c r="BL7" s="338">
        <v>967.44595535999997</v>
      </c>
      <c r="BM7" s="338">
        <v>835.93766780999999</v>
      </c>
      <c r="BN7" s="338">
        <v>477.17684629000001</v>
      </c>
      <c r="BO7" s="338">
        <v>203.03639971999999</v>
      </c>
      <c r="BP7" s="338">
        <v>24.302952300000001</v>
      </c>
      <c r="BQ7" s="338">
        <v>3.3511953446999998</v>
      </c>
      <c r="BR7" s="338">
        <v>9.5776297698999997</v>
      </c>
      <c r="BS7" s="338">
        <v>79.871486797000003</v>
      </c>
      <c r="BT7" s="338">
        <v>368.80285875999999</v>
      </c>
      <c r="BU7" s="338">
        <v>639.49723183000003</v>
      </c>
      <c r="BV7" s="338">
        <v>978.45026630999996</v>
      </c>
    </row>
    <row r="8" spans="1:74" ht="11.1" customHeight="1" x14ac:dyDescent="0.2">
      <c r="A8" s="9" t="s">
        <v>73</v>
      </c>
      <c r="B8" s="212" t="s">
        <v>571</v>
      </c>
      <c r="C8" s="275">
        <v>1177.9123321</v>
      </c>
      <c r="D8" s="275">
        <v>1089.5145141</v>
      </c>
      <c r="E8" s="275">
        <v>1020.9672924</v>
      </c>
      <c r="F8" s="275">
        <v>543.50670940999998</v>
      </c>
      <c r="G8" s="275">
        <v>174.39694191999999</v>
      </c>
      <c r="H8" s="275">
        <v>40.100586929999999</v>
      </c>
      <c r="I8" s="275">
        <v>8.4849272295000002</v>
      </c>
      <c r="J8" s="275">
        <v>21.563201622000001</v>
      </c>
      <c r="K8" s="275">
        <v>88.746017305999999</v>
      </c>
      <c r="L8" s="275">
        <v>392.50630684999999</v>
      </c>
      <c r="M8" s="275">
        <v>836.94602370999996</v>
      </c>
      <c r="N8" s="275">
        <v>1227.5960315</v>
      </c>
      <c r="O8" s="275">
        <v>1518.0890793999999</v>
      </c>
      <c r="P8" s="275">
        <v>1322.6002139</v>
      </c>
      <c r="Q8" s="275">
        <v>1094.3354297000001</v>
      </c>
      <c r="R8" s="275">
        <v>495.99468497999999</v>
      </c>
      <c r="S8" s="275">
        <v>204.77024759</v>
      </c>
      <c r="T8" s="275">
        <v>27.035178541000001</v>
      </c>
      <c r="U8" s="275">
        <v>29.391444488000001</v>
      </c>
      <c r="V8" s="275">
        <v>19.466635782000001</v>
      </c>
      <c r="W8" s="275">
        <v>119.56094215</v>
      </c>
      <c r="X8" s="275">
        <v>418.22821991000001</v>
      </c>
      <c r="Y8" s="275">
        <v>936.66940078000005</v>
      </c>
      <c r="Z8" s="275">
        <v>1009.5003994</v>
      </c>
      <c r="AA8" s="275">
        <v>1333.8543328999999</v>
      </c>
      <c r="AB8" s="275">
        <v>1404.7651088</v>
      </c>
      <c r="AC8" s="275">
        <v>951.33734179999999</v>
      </c>
      <c r="AD8" s="275">
        <v>454.42952716999997</v>
      </c>
      <c r="AE8" s="275">
        <v>158.79994748999999</v>
      </c>
      <c r="AF8" s="275">
        <v>44.605776065999997</v>
      </c>
      <c r="AG8" s="275">
        <v>11.616877944000001</v>
      </c>
      <c r="AH8" s="275">
        <v>24.355101380000001</v>
      </c>
      <c r="AI8" s="275">
        <v>38.701817147</v>
      </c>
      <c r="AJ8" s="275">
        <v>365.36684642</v>
      </c>
      <c r="AK8" s="275">
        <v>603.13827328000002</v>
      </c>
      <c r="AL8" s="275">
        <v>774.72529661999999</v>
      </c>
      <c r="AM8" s="275">
        <v>1240.8950606999999</v>
      </c>
      <c r="AN8" s="275">
        <v>957.69828504999998</v>
      </c>
      <c r="AO8" s="275">
        <v>669.78243769999995</v>
      </c>
      <c r="AP8" s="275">
        <v>506.41327991000003</v>
      </c>
      <c r="AQ8" s="275">
        <v>221.92626372000001</v>
      </c>
      <c r="AR8" s="275">
        <v>25.533921659000001</v>
      </c>
      <c r="AS8" s="275">
        <v>2.5985410504000002</v>
      </c>
      <c r="AT8" s="275">
        <v>5.0097260154000001</v>
      </c>
      <c r="AU8" s="275">
        <v>40.433349196999998</v>
      </c>
      <c r="AV8" s="275">
        <v>284.95173976000001</v>
      </c>
      <c r="AW8" s="275">
        <v>581.85633777999999</v>
      </c>
      <c r="AX8" s="275">
        <v>1165.9132781999999</v>
      </c>
      <c r="AY8" s="275">
        <v>1081.2720664000001</v>
      </c>
      <c r="AZ8" s="275">
        <v>775.10859753</v>
      </c>
      <c r="BA8" s="275">
        <v>834.91934385000002</v>
      </c>
      <c r="BB8" s="275">
        <v>350.46477691000001</v>
      </c>
      <c r="BC8" s="275">
        <v>250.18375828999999</v>
      </c>
      <c r="BD8" s="275">
        <v>27.868793408999998</v>
      </c>
      <c r="BE8" s="275">
        <v>6.5868939775999999</v>
      </c>
      <c r="BF8" s="275">
        <v>34.270453756999999</v>
      </c>
      <c r="BG8" s="275">
        <v>62.980291203</v>
      </c>
      <c r="BH8" s="275">
        <v>286.48653078000001</v>
      </c>
      <c r="BI8" s="338">
        <v>726.66103178000003</v>
      </c>
      <c r="BJ8" s="338">
        <v>1125.9776356</v>
      </c>
      <c r="BK8" s="338">
        <v>1263.2590703000001</v>
      </c>
      <c r="BL8" s="338">
        <v>1047.5853944</v>
      </c>
      <c r="BM8" s="338">
        <v>858.87805335999997</v>
      </c>
      <c r="BN8" s="338">
        <v>476.5188751</v>
      </c>
      <c r="BO8" s="338">
        <v>223.88876478</v>
      </c>
      <c r="BP8" s="338">
        <v>38.816726834000001</v>
      </c>
      <c r="BQ8" s="338">
        <v>8.3822617931999996</v>
      </c>
      <c r="BR8" s="338">
        <v>22.080605896000002</v>
      </c>
      <c r="BS8" s="338">
        <v>103.59292825999999</v>
      </c>
      <c r="BT8" s="338">
        <v>400.87527333000003</v>
      </c>
      <c r="BU8" s="338">
        <v>712.63900212999999</v>
      </c>
      <c r="BV8" s="338">
        <v>1094.8733403000001</v>
      </c>
    </row>
    <row r="9" spans="1:74" ht="11.1" customHeight="1" x14ac:dyDescent="0.2">
      <c r="A9" s="9" t="s">
        <v>74</v>
      </c>
      <c r="B9" s="212" t="s">
        <v>572</v>
      </c>
      <c r="C9" s="275">
        <v>1263.2753829999999</v>
      </c>
      <c r="D9" s="275">
        <v>1096.7243762000001</v>
      </c>
      <c r="E9" s="275">
        <v>1048.4978160999999</v>
      </c>
      <c r="F9" s="275">
        <v>629.53273797999998</v>
      </c>
      <c r="G9" s="275">
        <v>226.79704106</v>
      </c>
      <c r="H9" s="275">
        <v>47.923319909</v>
      </c>
      <c r="I9" s="275">
        <v>15.016189828</v>
      </c>
      <c r="J9" s="275">
        <v>18.434994736</v>
      </c>
      <c r="K9" s="275">
        <v>67.335309921999993</v>
      </c>
      <c r="L9" s="275">
        <v>438.6080604</v>
      </c>
      <c r="M9" s="275">
        <v>879.10039509000001</v>
      </c>
      <c r="N9" s="275">
        <v>1404.2300771</v>
      </c>
      <c r="O9" s="275">
        <v>1483.64948</v>
      </c>
      <c r="P9" s="275">
        <v>1347.4833097000001</v>
      </c>
      <c r="Q9" s="275">
        <v>1031.3657748000001</v>
      </c>
      <c r="R9" s="275">
        <v>512.28444538999997</v>
      </c>
      <c r="S9" s="275">
        <v>199.98140666</v>
      </c>
      <c r="T9" s="275">
        <v>40.518093878999998</v>
      </c>
      <c r="U9" s="275">
        <v>29.576554117000001</v>
      </c>
      <c r="V9" s="275">
        <v>20.947649951999999</v>
      </c>
      <c r="W9" s="275">
        <v>126.05056387</v>
      </c>
      <c r="X9" s="275">
        <v>388.81844804999997</v>
      </c>
      <c r="Y9" s="275">
        <v>1021.0336526</v>
      </c>
      <c r="Z9" s="275">
        <v>1102.3649757999999</v>
      </c>
      <c r="AA9" s="275">
        <v>1266.6301386</v>
      </c>
      <c r="AB9" s="275">
        <v>1305.5011345</v>
      </c>
      <c r="AC9" s="275">
        <v>802.44538731</v>
      </c>
      <c r="AD9" s="275">
        <v>398.65093865</v>
      </c>
      <c r="AE9" s="275">
        <v>214.85702891</v>
      </c>
      <c r="AF9" s="275">
        <v>39.537542756000001</v>
      </c>
      <c r="AG9" s="275">
        <v>12.290797969</v>
      </c>
      <c r="AH9" s="275">
        <v>32.994207090000003</v>
      </c>
      <c r="AI9" s="275">
        <v>49.664152293000001</v>
      </c>
      <c r="AJ9" s="275">
        <v>355.36210755000002</v>
      </c>
      <c r="AK9" s="275">
        <v>650.19517552000002</v>
      </c>
      <c r="AL9" s="275">
        <v>960.35509776000004</v>
      </c>
      <c r="AM9" s="275">
        <v>1303.3548097</v>
      </c>
      <c r="AN9" s="275">
        <v>936.49794165000003</v>
      </c>
      <c r="AO9" s="275">
        <v>653.39893556000004</v>
      </c>
      <c r="AP9" s="275">
        <v>424.08879918999997</v>
      </c>
      <c r="AQ9" s="275">
        <v>207.56176683999999</v>
      </c>
      <c r="AR9" s="275">
        <v>27.462639634999999</v>
      </c>
      <c r="AS9" s="275">
        <v>11.001502453000001</v>
      </c>
      <c r="AT9" s="275">
        <v>17.101275300000001</v>
      </c>
      <c r="AU9" s="275">
        <v>75.282719818999993</v>
      </c>
      <c r="AV9" s="275">
        <v>305.27300128000002</v>
      </c>
      <c r="AW9" s="275">
        <v>569.67122950999999</v>
      </c>
      <c r="AX9" s="275">
        <v>1256.6068048</v>
      </c>
      <c r="AY9" s="275">
        <v>1211.4031179000001</v>
      </c>
      <c r="AZ9" s="275">
        <v>817.33267917000001</v>
      </c>
      <c r="BA9" s="275">
        <v>782.55255172</v>
      </c>
      <c r="BB9" s="275">
        <v>400.77522484000002</v>
      </c>
      <c r="BC9" s="275">
        <v>224.70197440000001</v>
      </c>
      <c r="BD9" s="275">
        <v>36.831316086999998</v>
      </c>
      <c r="BE9" s="275">
        <v>9.7415577511000002</v>
      </c>
      <c r="BF9" s="275">
        <v>49.462875711999999</v>
      </c>
      <c r="BG9" s="275">
        <v>77.838379574000001</v>
      </c>
      <c r="BH9" s="275">
        <v>362.49321404</v>
      </c>
      <c r="BI9" s="338">
        <v>798.72768742000005</v>
      </c>
      <c r="BJ9" s="338">
        <v>1229.0918459</v>
      </c>
      <c r="BK9" s="338">
        <v>1331.6266117</v>
      </c>
      <c r="BL9" s="338">
        <v>1074.8324081000001</v>
      </c>
      <c r="BM9" s="338">
        <v>853.33235536999996</v>
      </c>
      <c r="BN9" s="338">
        <v>459.01856058999999</v>
      </c>
      <c r="BO9" s="338">
        <v>204.22651116</v>
      </c>
      <c r="BP9" s="338">
        <v>46.383241378000001</v>
      </c>
      <c r="BQ9" s="338">
        <v>14.522698813</v>
      </c>
      <c r="BR9" s="338">
        <v>25.59837624</v>
      </c>
      <c r="BS9" s="338">
        <v>121.74759677</v>
      </c>
      <c r="BT9" s="338">
        <v>409.27694931000002</v>
      </c>
      <c r="BU9" s="338">
        <v>774.35358412000005</v>
      </c>
      <c r="BV9" s="338">
        <v>1184.7017218000001</v>
      </c>
    </row>
    <row r="10" spans="1:74" ht="11.1" customHeight="1" x14ac:dyDescent="0.2">
      <c r="A10" s="9" t="s">
        <v>352</v>
      </c>
      <c r="B10" s="212" t="s">
        <v>604</v>
      </c>
      <c r="C10" s="275">
        <v>505.00011362999999</v>
      </c>
      <c r="D10" s="275">
        <v>504.72308491000001</v>
      </c>
      <c r="E10" s="275">
        <v>504.16533962</v>
      </c>
      <c r="F10" s="275">
        <v>149.91110287999999</v>
      </c>
      <c r="G10" s="275">
        <v>60.096569256000002</v>
      </c>
      <c r="H10" s="275">
        <v>1.2210223408000001</v>
      </c>
      <c r="I10" s="275">
        <v>5.984376382E-2</v>
      </c>
      <c r="J10" s="275">
        <v>1.0741990735</v>
      </c>
      <c r="K10" s="275">
        <v>19.029221853999999</v>
      </c>
      <c r="L10" s="275">
        <v>123.98128977</v>
      </c>
      <c r="M10" s="275">
        <v>383.76264528000002</v>
      </c>
      <c r="N10" s="275">
        <v>475.62823331999999</v>
      </c>
      <c r="O10" s="275">
        <v>758.26198770999997</v>
      </c>
      <c r="P10" s="275">
        <v>491.99721374000001</v>
      </c>
      <c r="Q10" s="275">
        <v>459.65718466999999</v>
      </c>
      <c r="R10" s="275">
        <v>156.72212672000001</v>
      </c>
      <c r="S10" s="275">
        <v>36.486242335999997</v>
      </c>
      <c r="T10" s="275">
        <v>0.80944310168</v>
      </c>
      <c r="U10" s="275">
        <v>0.58717680792000004</v>
      </c>
      <c r="V10" s="275">
        <v>1.4554854223</v>
      </c>
      <c r="W10" s="275">
        <v>11.479168403999999</v>
      </c>
      <c r="X10" s="275">
        <v>117.5354099</v>
      </c>
      <c r="Y10" s="275">
        <v>439.99199326000002</v>
      </c>
      <c r="Z10" s="275">
        <v>477.20392930000003</v>
      </c>
      <c r="AA10" s="275">
        <v>643.29642916</v>
      </c>
      <c r="AB10" s="275">
        <v>666.12430687000005</v>
      </c>
      <c r="AC10" s="275">
        <v>357.49350958000002</v>
      </c>
      <c r="AD10" s="275">
        <v>131.40249188999999</v>
      </c>
      <c r="AE10" s="275">
        <v>22.124470362</v>
      </c>
      <c r="AF10" s="275">
        <v>0.74057223993999999</v>
      </c>
      <c r="AG10" s="275">
        <v>5.8103672747999997E-2</v>
      </c>
      <c r="AH10" s="275">
        <v>0.39330456949999998</v>
      </c>
      <c r="AI10" s="275">
        <v>7.8430104967999998</v>
      </c>
      <c r="AJ10" s="275">
        <v>142.94191778999999</v>
      </c>
      <c r="AK10" s="275">
        <v>236.64936065000001</v>
      </c>
      <c r="AL10" s="275">
        <v>278.71553229</v>
      </c>
      <c r="AM10" s="275">
        <v>659.01111609999998</v>
      </c>
      <c r="AN10" s="275">
        <v>482.93383194</v>
      </c>
      <c r="AO10" s="275">
        <v>239.13123207999999</v>
      </c>
      <c r="AP10" s="275">
        <v>151.23133079999999</v>
      </c>
      <c r="AQ10" s="275">
        <v>58.007999214000002</v>
      </c>
      <c r="AR10" s="275">
        <v>0.97353059449000001</v>
      </c>
      <c r="AS10" s="275">
        <v>2.8566588790999999E-2</v>
      </c>
      <c r="AT10" s="275">
        <v>0</v>
      </c>
      <c r="AU10" s="275">
        <v>2.4698116666000001</v>
      </c>
      <c r="AV10" s="275">
        <v>91.049334897999998</v>
      </c>
      <c r="AW10" s="275">
        <v>289.20128495</v>
      </c>
      <c r="AX10" s="275">
        <v>478.20951158000003</v>
      </c>
      <c r="AY10" s="275">
        <v>477.00674443000003</v>
      </c>
      <c r="AZ10" s="275">
        <v>323.14827330999998</v>
      </c>
      <c r="BA10" s="275">
        <v>347.21764783999998</v>
      </c>
      <c r="BB10" s="275">
        <v>75.471412619000006</v>
      </c>
      <c r="BC10" s="275">
        <v>46.601551092000001</v>
      </c>
      <c r="BD10" s="275">
        <v>1.994755174</v>
      </c>
      <c r="BE10" s="275">
        <v>5.6264147836999998E-2</v>
      </c>
      <c r="BF10" s="275">
        <v>0.56118891499000001</v>
      </c>
      <c r="BG10" s="275">
        <v>13.72987142</v>
      </c>
      <c r="BH10" s="275">
        <v>101.54034632</v>
      </c>
      <c r="BI10" s="338">
        <v>306.44762358000003</v>
      </c>
      <c r="BJ10" s="338">
        <v>528.90275139000005</v>
      </c>
      <c r="BK10" s="338">
        <v>604.01224387000002</v>
      </c>
      <c r="BL10" s="338">
        <v>470.28246811999998</v>
      </c>
      <c r="BM10" s="338">
        <v>349.95116394000001</v>
      </c>
      <c r="BN10" s="338">
        <v>148.76268483000001</v>
      </c>
      <c r="BO10" s="338">
        <v>44.477584411000002</v>
      </c>
      <c r="BP10" s="338">
        <v>1.3508317110000001</v>
      </c>
      <c r="BQ10" s="338">
        <v>8.3274079917999996E-2</v>
      </c>
      <c r="BR10" s="338">
        <v>0.44473827842000002</v>
      </c>
      <c r="BS10" s="338">
        <v>15.185612699</v>
      </c>
      <c r="BT10" s="338">
        <v>136.75647827</v>
      </c>
      <c r="BU10" s="338">
        <v>311.29406044000001</v>
      </c>
      <c r="BV10" s="338">
        <v>534.13260133999995</v>
      </c>
    </row>
    <row r="11" spans="1:74" ht="11.1" customHeight="1" x14ac:dyDescent="0.2">
      <c r="A11" s="9" t="s">
        <v>75</v>
      </c>
      <c r="B11" s="212" t="s">
        <v>574</v>
      </c>
      <c r="C11" s="275">
        <v>681.03683011999999</v>
      </c>
      <c r="D11" s="275">
        <v>623.49414297999999</v>
      </c>
      <c r="E11" s="275">
        <v>627.96067431999995</v>
      </c>
      <c r="F11" s="275">
        <v>215.95402793</v>
      </c>
      <c r="G11" s="275">
        <v>69.770481086000004</v>
      </c>
      <c r="H11" s="275">
        <v>1.4106569408</v>
      </c>
      <c r="I11" s="275">
        <v>0</v>
      </c>
      <c r="J11" s="275">
        <v>0</v>
      </c>
      <c r="K11" s="275">
        <v>15.548493725</v>
      </c>
      <c r="L11" s="275">
        <v>169.53831238000001</v>
      </c>
      <c r="M11" s="275">
        <v>544.01088507999998</v>
      </c>
      <c r="N11" s="275">
        <v>700.43463213999996</v>
      </c>
      <c r="O11" s="275">
        <v>1014.7593813</v>
      </c>
      <c r="P11" s="275">
        <v>690.21589935999998</v>
      </c>
      <c r="Q11" s="275">
        <v>564.89821997000001</v>
      </c>
      <c r="R11" s="275">
        <v>181.57528708999999</v>
      </c>
      <c r="S11" s="275">
        <v>48.670440548999998</v>
      </c>
      <c r="T11" s="275">
        <v>0.70439162062000005</v>
      </c>
      <c r="U11" s="275">
        <v>0.70433367300000005</v>
      </c>
      <c r="V11" s="275">
        <v>0</v>
      </c>
      <c r="W11" s="275">
        <v>17.180625886000001</v>
      </c>
      <c r="X11" s="275">
        <v>161.78729544999999</v>
      </c>
      <c r="Y11" s="275">
        <v>625.65080029000001</v>
      </c>
      <c r="Z11" s="275">
        <v>627.08962856999995</v>
      </c>
      <c r="AA11" s="275">
        <v>835.51176708000003</v>
      </c>
      <c r="AB11" s="275">
        <v>863.81642295999995</v>
      </c>
      <c r="AC11" s="275">
        <v>444.77730601000002</v>
      </c>
      <c r="AD11" s="275">
        <v>146.56844049</v>
      </c>
      <c r="AE11" s="275">
        <v>37.064445734000003</v>
      </c>
      <c r="AF11" s="275">
        <v>0.70362885647999995</v>
      </c>
      <c r="AG11" s="275">
        <v>0</v>
      </c>
      <c r="AH11" s="275">
        <v>1.1724509356999999</v>
      </c>
      <c r="AI11" s="275">
        <v>13.181809259</v>
      </c>
      <c r="AJ11" s="275">
        <v>164.41089027000001</v>
      </c>
      <c r="AK11" s="275">
        <v>313.09977902000003</v>
      </c>
      <c r="AL11" s="275">
        <v>401.61792341</v>
      </c>
      <c r="AM11" s="275">
        <v>856.97006795000004</v>
      </c>
      <c r="AN11" s="275">
        <v>573.48767353999995</v>
      </c>
      <c r="AO11" s="275">
        <v>323.60231191000003</v>
      </c>
      <c r="AP11" s="275">
        <v>162.17020367000001</v>
      </c>
      <c r="AQ11" s="275">
        <v>71.148195844</v>
      </c>
      <c r="AR11" s="275">
        <v>0.23423804068000001</v>
      </c>
      <c r="AS11" s="275">
        <v>0</v>
      </c>
      <c r="AT11" s="275">
        <v>0</v>
      </c>
      <c r="AU11" s="275">
        <v>5.0366713500999998</v>
      </c>
      <c r="AV11" s="275">
        <v>89.297774403999995</v>
      </c>
      <c r="AW11" s="275">
        <v>339.51942896000003</v>
      </c>
      <c r="AX11" s="275">
        <v>671.61551600999996</v>
      </c>
      <c r="AY11" s="275">
        <v>579.42976907000002</v>
      </c>
      <c r="AZ11" s="275">
        <v>407.86988829000001</v>
      </c>
      <c r="BA11" s="275">
        <v>385.91077468999998</v>
      </c>
      <c r="BB11" s="275">
        <v>93.812064954999997</v>
      </c>
      <c r="BC11" s="275">
        <v>56.241883225000002</v>
      </c>
      <c r="BD11" s="275">
        <v>3.3979860519999998</v>
      </c>
      <c r="BE11" s="275">
        <v>0</v>
      </c>
      <c r="BF11" s="275">
        <v>0.70187823409000005</v>
      </c>
      <c r="BG11" s="275">
        <v>23.95307425</v>
      </c>
      <c r="BH11" s="275">
        <v>152.55927052000001</v>
      </c>
      <c r="BI11" s="338">
        <v>415.31175426999999</v>
      </c>
      <c r="BJ11" s="338">
        <v>700.79347714999994</v>
      </c>
      <c r="BK11" s="338">
        <v>782.50502818999996</v>
      </c>
      <c r="BL11" s="338">
        <v>601.2403673</v>
      </c>
      <c r="BM11" s="338">
        <v>437.90824759999998</v>
      </c>
      <c r="BN11" s="338">
        <v>187.86871993</v>
      </c>
      <c r="BO11" s="338">
        <v>57.295994127999997</v>
      </c>
      <c r="BP11" s="338">
        <v>2.3445579163999999</v>
      </c>
      <c r="BQ11" s="338">
        <v>0</v>
      </c>
      <c r="BR11" s="338">
        <v>0.46761233418999998</v>
      </c>
      <c r="BS11" s="338">
        <v>22.319544763</v>
      </c>
      <c r="BT11" s="338">
        <v>184.05889124000001</v>
      </c>
      <c r="BU11" s="338">
        <v>419.54379891000002</v>
      </c>
      <c r="BV11" s="338">
        <v>703.65028473999996</v>
      </c>
    </row>
    <row r="12" spans="1:74" ht="11.1" customHeight="1" x14ac:dyDescent="0.2">
      <c r="A12" s="9" t="s">
        <v>76</v>
      </c>
      <c r="B12" s="212" t="s">
        <v>575</v>
      </c>
      <c r="C12" s="275">
        <v>497.53253007000001</v>
      </c>
      <c r="D12" s="275">
        <v>367.97637708000002</v>
      </c>
      <c r="E12" s="275">
        <v>311.04597079000001</v>
      </c>
      <c r="F12" s="275">
        <v>123.48967745</v>
      </c>
      <c r="G12" s="275">
        <v>14.539082484</v>
      </c>
      <c r="H12" s="275">
        <v>7.7974438861000001E-2</v>
      </c>
      <c r="I12" s="275">
        <v>0</v>
      </c>
      <c r="J12" s="275">
        <v>0.15565350021999999</v>
      </c>
      <c r="K12" s="275">
        <v>1.2774835554999999</v>
      </c>
      <c r="L12" s="275">
        <v>65.996050448000005</v>
      </c>
      <c r="M12" s="275">
        <v>347.23898052999999</v>
      </c>
      <c r="N12" s="275">
        <v>596.65929664999999</v>
      </c>
      <c r="O12" s="275">
        <v>650.27849029000004</v>
      </c>
      <c r="P12" s="275">
        <v>478.31003492999997</v>
      </c>
      <c r="Q12" s="275">
        <v>351.015443</v>
      </c>
      <c r="R12" s="275">
        <v>80.852329120999997</v>
      </c>
      <c r="S12" s="275">
        <v>10.692495285</v>
      </c>
      <c r="T12" s="275">
        <v>7.7120116562000005E-2</v>
      </c>
      <c r="U12" s="275">
        <v>7.7053615078000001E-2</v>
      </c>
      <c r="V12" s="275">
        <v>7.6986225190999999E-2</v>
      </c>
      <c r="W12" s="275">
        <v>3.6200903089000001</v>
      </c>
      <c r="X12" s="275">
        <v>37.176855912999997</v>
      </c>
      <c r="Y12" s="275">
        <v>389.74819503999998</v>
      </c>
      <c r="Z12" s="275">
        <v>421.04616649000002</v>
      </c>
      <c r="AA12" s="275">
        <v>622.92315299999996</v>
      </c>
      <c r="AB12" s="275">
        <v>497.7890615</v>
      </c>
      <c r="AC12" s="275">
        <v>278.05986567999997</v>
      </c>
      <c r="AD12" s="275">
        <v>55.238228505000002</v>
      </c>
      <c r="AE12" s="275">
        <v>14.312084998</v>
      </c>
      <c r="AF12" s="275">
        <v>0</v>
      </c>
      <c r="AG12" s="275">
        <v>0</v>
      </c>
      <c r="AH12" s="275">
        <v>0.42873234688</v>
      </c>
      <c r="AI12" s="275">
        <v>1.2329391256</v>
      </c>
      <c r="AJ12" s="275">
        <v>41.692499548999997</v>
      </c>
      <c r="AK12" s="275">
        <v>217.93444787999999</v>
      </c>
      <c r="AL12" s="275">
        <v>357.66905305</v>
      </c>
      <c r="AM12" s="275">
        <v>563.48513509999998</v>
      </c>
      <c r="AN12" s="275">
        <v>309.60823284999998</v>
      </c>
      <c r="AO12" s="275">
        <v>178.09650083</v>
      </c>
      <c r="AP12" s="275">
        <v>61.814283377000002</v>
      </c>
      <c r="AQ12" s="275">
        <v>17.159971807000002</v>
      </c>
      <c r="AR12" s="275">
        <v>0</v>
      </c>
      <c r="AS12" s="275">
        <v>0</v>
      </c>
      <c r="AT12" s="275">
        <v>7.5576685987E-2</v>
      </c>
      <c r="AU12" s="275">
        <v>1.2703049790000001</v>
      </c>
      <c r="AV12" s="275">
        <v>22.282617649999999</v>
      </c>
      <c r="AW12" s="275">
        <v>154.38466871</v>
      </c>
      <c r="AX12" s="275">
        <v>443.61251063999998</v>
      </c>
      <c r="AY12" s="275">
        <v>419.04621176000001</v>
      </c>
      <c r="AZ12" s="275">
        <v>207.93749199999999</v>
      </c>
      <c r="BA12" s="275">
        <v>147.43786084999999</v>
      </c>
      <c r="BB12" s="275">
        <v>51.814362994</v>
      </c>
      <c r="BC12" s="275">
        <v>13.928575003000001</v>
      </c>
      <c r="BD12" s="275">
        <v>0.15011518531000001</v>
      </c>
      <c r="BE12" s="275">
        <v>0</v>
      </c>
      <c r="BF12" s="275">
        <v>0.49688969841000002</v>
      </c>
      <c r="BG12" s="275">
        <v>3.1603080428000001</v>
      </c>
      <c r="BH12" s="275">
        <v>80.302738681999998</v>
      </c>
      <c r="BI12" s="338">
        <v>229.87387193000001</v>
      </c>
      <c r="BJ12" s="338">
        <v>471.04902249999998</v>
      </c>
      <c r="BK12" s="338">
        <v>514.50185766000004</v>
      </c>
      <c r="BL12" s="338">
        <v>371.22553538</v>
      </c>
      <c r="BM12" s="338">
        <v>238.07266695999999</v>
      </c>
      <c r="BN12" s="338">
        <v>71.453988809999998</v>
      </c>
      <c r="BO12" s="338">
        <v>8.7406094172</v>
      </c>
      <c r="BP12" s="338">
        <v>0.34489772466000002</v>
      </c>
      <c r="BQ12" s="338">
        <v>0</v>
      </c>
      <c r="BR12" s="338">
        <v>0.24660851898</v>
      </c>
      <c r="BS12" s="338">
        <v>4.1781767080999996</v>
      </c>
      <c r="BT12" s="338">
        <v>60.487318780999999</v>
      </c>
      <c r="BU12" s="338">
        <v>242.03317994</v>
      </c>
      <c r="BV12" s="338">
        <v>488.23851100000002</v>
      </c>
    </row>
    <row r="13" spans="1:74" ht="11.1" customHeight="1" x14ac:dyDescent="0.2">
      <c r="A13" s="9" t="s">
        <v>77</v>
      </c>
      <c r="B13" s="212" t="s">
        <v>576</v>
      </c>
      <c r="C13" s="275">
        <v>1017.9815379</v>
      </c>
      <c r="D13" s="275">
        <v>808.35358754000004</v>
      </c>
      <c r="E13" s="275">
        <v>591.97863887000005</v>
      </c>
      <c r="F13" s="275">
        <v>458.66339500999999</v>
      </c>
      <c r="G13" s="275">
        <v>217.42258995</v>
      </c>
      <c r="H13" s="275">
        <v>56.651499176999998</v>
      </c>
      <c r="I13" s="275">
        <v>10.549852746999999</v>
      </c>
      <c r="J13" s="275">
        <v>16.469151711999999</v>
      </c>
      <c r="K13" s="275">
        <v>99.086415385999999</v>
      </c>
      <c r="L13" s="275">
        <v>413.74140684000002</v>
      </c>
      <c r="M13" s="275">
        <v>613.99947310000005</v>
      </c>
      <c r="N13" s="275">
        <v>969.70764272999998</v>
      </c>
      <c r="O13" s="275">
        <v>834.45947808000005</v>
      </c>
      <c r="P13" s="275">
        <v>704.93453892000002</v>
      </c>
      <c r="Q13" s="275">
        <v>583.14588317000005</v>
      </c>
      <c r="R13" s="275">
        <v>405.03178229000002</v>
      </c>
      <c r="S13" s="275">
        <v>218.20057598</v>
      </c>
      <c r="T13" s="275">
        <v>86.128119310000002</v>
      </c>
      <c r="U13" s="275">
        <v>11.202827406000001</v>
      </c>
      <c r="V13" s="275">
        <v>37.369236837000003</v>
      </c>
      <c r="W13" s="275">
        <v>100.61622727</v>
      </c>
      <c r="X13" s="275">
        <v>273.09614010000001</v>
      </c>
      <c r="Y13" s="275">
        <v>653.87968019000004</v>
      </c>
      <c r="Z13" s="275">
        <v>837.01892103</v>
      </c>
      <c r="AA13" s="275">
        <v>818.21197919999997</v>
      </c>
      <c r="AB13" s="275">
        <v>600.54589031</v>
      </c>
      <c r="AC13" s="275">
        <v>483.84381760999997</v>
      </c>
      <c r="AD13" s="275">
        <v>396.20253847999999</v>
      </c>
      <c r="AE13" s="275">
        <v>267.69727549999999</v>
      </c>
      <c r="AF13" s="275">
        <v>41.615463361000003</v>
      </c>
      <c r="AG13" s="275">
        <v>23.971461080000001</v>
      </c>
      <c r="AH13" s="275">
        <v>20.552528840000001</v>
      </c>
      <c r="AI13" s="275">
        <v>78.021921457000005</v>
      </c>
      <c r="AJ13" s="275">
        <v>247.36860953999999</v>
      </c>
      <c r="AK13" s="275">
        <v>686.72444184999995</v>
      </c>
      <c r="AL13" s="275">
        <v>937.01970484000003</v>
      </c>
      <c r="AM13" s="275">
        <v>915.68311735999998</v>
      </c>
      <c r="AN13" s="275">
        <v>618.58469252999998</v>
      </c>
      <c r="AO13" s="275">
        <v>542.21473555</v>
      </c>
      <c r="AP13" s="275">
        <v>380.80881190999997</v>
      </c>
      <c r="AQ13" s="275">
        <v>253.98609797</v>
      </c>
      <c r="AR13" s="275">
        <v>42.608920152000003</v>
      </c>
      <c r="AS13" s="275">
        <v>14.614514749</v>
      </c>
      <c r="AT13" s="275">
        <v>30.536017742999999</v>
      </c>
      <c r="AU13" s="275">
        <v>114.28195382</v>
      </c>
      <c r="AV13" s="275">
        <v>264.47377564999999</v>
      </c>
      <c r="AW13" s="275">
        <v>511.46787834999998</v>
      </c>
      <c r="AX13" s="275">
        <v>925.73359799000002</v>
      </c>
      <c r="AY13" s="275">
        <v>960.47643754000001</v>
      </c>
      <c r="AZ13" s="275">
        <v>625.92939688000001</v>
      </c>
      <c r="BA13" s="275">
        <v>467.42054237999997</v>
      </c>
      <c r="BB13" s="275">
        <v>402.74477804999998</v>
      </c>
      <c r="BC13" s="275">
        <v>234.15845977000001</v>
      </c>
      <c r="BD13" s="275">
        <v>58.075413294000001</v>
      </c>
      <c r="BE13" s="275">
        <v>6.9080048879999998</v>
      </c>
      <c r="BF13" s="275">
        <v>26.437659276000002</v>
      </c>
      <c r="BG13" s="275">
        <v>119.60127391</v>
      </c>
      <c r="BH13" s="275">
        <v>316.90251876999997</v>
      </c>
      <c r="BI13" s="338">
        <v>620.95196277000002</v>
      </c>
      <c r="BJ13" s="338">
        <v>896.61670742000001</v>
      </c>
      <c r="BK13" s="338">
        <v>878.15376157000003</v>
      </c>
      <c r="BL13" s="338">
        <v>713.34956784999997</v>
      </c>
      <c r="BM13" s="338">
        <v>595.48566315999994</v>
      </c>
      <c r="BN13" s="338">
        <v>396.60638196999997</v>
      </c>
      <c r="BO13" s="338">
        <v>209.75760303999999</v>
      </c>
      <c r="BP13" s="338">
        <v>77.078735534000003</v>
      </c>
      <c r="BQ13" s="338">
        <v>15.060988624</v>
      </c>
      <c r="BR13" s="338">
        <v>20.502885879000001</v>
      </c>
      <c r="BS13" s="338">
        <v>111.5987631</v>
      </c>
      <c r="BT13" s="338">
        <v>325.43893703999998</v>
      </c>
      <c r="BU13" s="338">
        <v>617.09984247</v>
      </c>
      <c r="BV13" s="338">
        <v>892.38835254000003</v>
      </c>
    </row>
    <row r="14" spans="1:74" ht="11.1" customHeight="1" x14ac:dyDescent="0.2">
      <c r="A14" s="9" t="s">
        <v>78</v>
      </c>
      <c r="B14" s="212" t="s">
        <v>577</v>
      </c>
      <c r="C14" s="275">
        <v>645.16404874</v>
      </c>
      <c r="D14" s="275">
        <v>519.99491938999995</v>
      </c>
      <c r="E14" s="275">
        <v>393.25264247000001</v>
      </c>
      <c r="F14" s="275">
        <v>289.03403082</v>
      </c>
      <c r="G14" s="275">
        <v>157.74211930000001</v>
      </c>
      <c r="H14" s="275">
        <v>51.184197130000001</v>
      </c>
      <c r="I14" s="275">
        <v>12.335146093000001</v>
      </c>
      <c r="J14" s="275">
        <v>14.427758632</v>
      </c>
      <c r="K14" s="275">
        <v>55.509333535000003</v>
      </c>
      <c r="L14" s="275">
        <v>238.86617704</v>
      </c>
      <c r="M14" s="275">
        <v>390.11807633000001</v>
      </c>
      <c r="N14" s="275">
        <v>597.12153374000002</v>
      </c>
      <c r="O14" s="275">
        <v>437.83233037999997</v>
      </c>
      <c r="P14" s="275">
        <v>448.92931327000002</v>
      </c>
      <c r="Q14" s="275">
        <v>374.66328915999998</v>
      </c>
      <c r="R14" s="275">
        <v>276.11211387999998</v>
      </c>
      <c r="S14" s="275">
        <v>131.79124898000001</v>
      </c>
      <c r="T14" s="275">
        <v>62.228629859999998</v>
      </c>
      <c r="U14" s="275">
        <v>9.3362741434000007</v>
      </c>
      <c r="V14" s="275">
        <v>10.639131283999999</v>
      </c>
      <c r="W14" s="275">
        <v>36.901021399999998</v>
      </c>
      <c r="X14" s="275">
        <v>122.23548857999999</v>
      </c>
      <c r="Y14" s="275">
        <v>353.34001282000003</v>
      </c>
      <c r="Z14" s="275">
        <v>511.02891218000002</v>
      </c>
      <c r="AA14" s="275">
        <v>470.38970474000001</v>
      </c>
      <c r="AB14" s="275">
        <v>334.32331427999998</v>
      </c>
      <c r="AC14" s="275">
        <v>284.75494040000001</v>
      </c>
      <c r="AD14" s="275">
        <v>294.53089390999997</v>
      </c>
      <c r="AE14" s="275">
        <v>208.43127806999999</v>
      </c>
      <c r="AF14" s="275">
        <v>26.157902110999999</v>
      </c>
      <c r="AG14" s="275">
        <v>7.8648607923</v>
      </c>
      <c r="AH14" s="275">
        <v>12.761614445999999</v>
      </c>
      <c r="AI14" s="275">
        <v>57.561966867999999</v>
      </c>
      <c r="AJ14" s="275">
        <v>111.90183046999999</v>
      </c>
      <c r="AK14" s="275">
        <v>470.70962932999998</v>
      </c>
      <c r="AL14" s="275">
        <v>619.39930232999995</v>
      </c>
      <c r="AM14" s="275">
        <v>568.57658332000005</v>
      </c>
      <c r="AN14" s="275">
        <v>342.09108071000003</v>
      </c>
      <c r="AO14" s="275">
        <v>395.42695629999997</v>
      </c>
      <c r="AP14" s="275">
        <v>242.93184296000001</v>
      </c>
      <c r="AQ14" s="275">
        <v>181.7730483</v>
      </c>
      <c r="AR14" s="275">
        <v>44.200339065000001</v>
      </c>
      <c r="AS14" s="275">
        <v>20.017279014</v>
      </c>
      <c r="AT14" s="275">
        <v>11.716331814</v>
      </c>
      <c r="AU14" s="275">
        <v>65.782252419000002</v>
      </c>
      <c r="AV14" s="275">
        <v>201.30878458000001</v>
      </c>
      <c r="AW14" s="275">
        <v>331.67301517999999</v>
      </c>
      <c r="AX14" s="275">
        <v>627.84819788000004</v>
      </c>
      <c r="AY14" s="275">
        <v>667.59075312000004</v>
      </c>
      <c r="AZ14" s="275">
        <v>499.31770169999999</v>
      </c>
      <c r="BA14" s="275">
        <v>394.68315966</v>
      </c>
      <c r="BB14" s="275">
        <v>310.93871127</v>
      </c>
      <c r="BC14" s="275">
        <v>172.01380183000001</v>
      </c>
      <c r="BD14" s="275">
        <v>50.896690868999997</v>
      </c>
      <c r="BE14" s="275">
        <v>14.544168697</v>
      </c>
      <c r="BF14" s="275">
        <v>8.2970827210000007</v>
      </c>
      <c r="BG14" s="275">
        <v>46.864520609000003</v>
      </c>
      <c r="BH14" s="275">
        <v>147.15491094999999</v>
      </c>
      <c r="BI14" s="338">
        <v>425.53763817999999</v>
      </c>
      <c r="BJ14" s="338">
        <v>610.20106383999996</v>
      </c>
      <c r="BK14" s="338">
        <v>593.34984808000002</v>
      </c>
      <c r="BL14" s="338">
        <v>495.23953118999998</v>
      </c>
      <c r="BM14" s="338">
        <v>456.55624962000002</v>
      </c>
      <c r="BN14" s="338">
        <v>338.67575982</v>
      </c>
      <c r="BO14" s="338">
        <v>191.78403014</v>
      </c>
      <c r="BP14" s="338">
        <v>74.801732985000001</v>
      </c>
      <c r="BQ14" s="338">
        <v>19.581926099</v>
      </c>
      <c r="BR14" s="338">
        <v>22.486275445</v>
      </c>
      <c r="BS14" s="338">
        <v>56.222859931999999</v>
      </c>
      <c r="BT14" s="338">
        <v>200.37784938999999</v>
      </c>
      <c r="BU14" s="338">
        <v>419.33861517999998</v>
      </c>
      <c r="BV14" s="338">
        <v>604.02576474</v>
      </c>
    </row>
    <row r="15" spans="1:74" ht="11.1" customHeight="1" x14ac:dyDescent="0.2">
      <c r="A15" s="9" t="s">
        <v>703</v>
      </c>
      <c r="B15" s="212" t="s">
        <v>605</v>
      </c>
      <c r="C15" s="275">
        <v>827.89751940999997</v>
      </c>
      <c r="D15" s="275">
        <v>733.05641348999995</v>
      </c>
      <c r="E15" s="275">
        <v>659.76278153999999</v>
      </c>
      <c r="F15" s="275">
        <v>347.87477455999999</v>
      </c>
      <c r="G15" s="275">
        <v>136.09366166000001</v>
      </c>
      <c r="H15" s="275">
        <v>26.416618550999999</v>
      </c>
      <c r="I15" s="275">
        <v>5.1912523233999996</v>
      </c>
      <c r="J15" s="275">
        <v>11.637810181000001</v>
      </c>
      <c r="K15" s="275">
        <v>59.450422085</v>
      </c>
      <c r="L15" s="275">
        <v>257.2929072</v>
      </c>
      <c r="M15" s="275">
        <v>572.04401515999996</v>
      </c>
      <c r="N15" s="275">
        <v>829.08634539000002</v>
      </c>
      <c r="O15" s="275">
        <v>969.82016336000004</v>
      </c>
      <c r="P15" s="275">
        <v>798.67571805</v>
      </c>
      <c r="Q15" s="275">
        <v>682.96748771</v>
      </c>
      <c r="R15" s="275">
        <v>324.70906386000001</v>
      </c>
      <c r="S15" s="275">
        <v>126.87201425000001</v>
      </c>
      <c r="T15" s="275">
        <v>27.951888464</v>
      </c>
      <c r="U15" s="275">
        <v>9.8088147266999997</v>
      </c>
      <c r="V15" s="275">
        <v>12.995471065</v>
      </c>
      <c r="W15" s="275">
        <v>57.513653419000001</v>
      </c>
      <c r="X15" s="275">
        <v>220.59112415000001</v>
      </c>
      <c r="Y15" s="275">
        <v>614.21565799999996</v>
      </c>
      <c r="Z15" s="275">
        <v>705.57518798000001</v>
      </c>
      <c r="AA15" s="275">
        <v>890.19211749999999</v>
      </c>
      <c r="AB15" s="275">
        <v>866.97930821</v>
      </c>
      <c r="AC15" s="275">
        <v>583.7668218</v>
      </c>
      <c r="AD15" s="275">
        <v>299.83930387999999</v>
      </c>
      <c r="AE15" s="275">
        <v>118.77955695</v>
      </c>
      <c r="AF15" s="275">
        <v>24.281540091</v>
      </c>
      <c r="AG15" s="275">
        <v>6.4388352449999999</v>
      </c>
      <c r="AH15" s="275">
        <v>10.989762066999999</v>
      </c>
      <c r="AI15" s="275">
        <v>31.916679693999999</v>
      </c>
      <c r="AJ15" s="275">
        <v>227.18459217</v>
      </c>
      <c r="AK15" s="275">
        <v>445.29725965</v>
      </c>
      <c r="AL15" s="275">
        <v>581.39803926000002</v>
      </c>
      <c r="AM15" s="275">
        <v>870.42790306999996</v>
      </c>
      <c r="AN15" s="275">
        <v>628.14052626</v>
      </c>
      <c r="AO15" s="275">
        <v>449.80283953999998</v>
      </c>
      <c r="AP15" s="275">
        <v>309.66099638999998</v>
      </c>
      <c r="AQ15" s="275">
        <v>150.90575354000001</v>
      </c>
      <c r="AR15" s="275">
        <v>20.913049262000001</v>
      </c>
      <c r="AS15" s="275">
        <v>5.7171391572000001</v>
      </c>
      <c r="AT15" s="275">
        <v>6.4163105787000001</v>
      </c>
      <c r="AU15" s="275">
        <v>38.856734361000001</v>
      </c>
      <c r="AV15" s="275">
        <v>197.96125738999999</v>
      </c>
      <c r="AW15" s="275">
        <v>418.11409005000002</v>
      </c>
      <c r="AX15" s="275">
        <v>783.06637601</v>
      </c>
      <c r="AY15" s="275">
        <v>767.04732122999997</v>
      </c>
      <c r="AZ15" s="275">
        <v>547.45761284000002</v>
      </c>
      <c r="BA15" s="275">
        <v>543.64280828000005</v>
      </c>
      <c r="BB15" s="275">
        <v>248.67835425000001</v>
      </c>
      <c r="BC15" s="275">
        <v>154.92546571</v>
      </c>
      <c r="BD15" s="275">
        <v>24.951323946999999</v>
      </c>
      <c r="BE15" s="275">
        <v>5.2985087952000001</v>
      </c>
      <c r="BF15" s="275">
        <v>15.222265888000001</v>
      </c>
      <c r="BG15" s="275">
        <v>44.085879771000002</v>
      </c>
      <c r="BH15" s="275">
        <v>188.51640336</v>
      </c>
      <c r="BI15" s="338">
        <v>499.34091057000001</v>
      </c>
      <c r="BJ15" s="338">
        <v>784.71048052000003</v>
      </c>
      <c r="BK15" s="338">
        <v>860.07425215000001</v>
      </c>
      <c r="BL15" s="338">
        <v>698.65114964999998</v>
      </c>
      <c r="BM15" s="338">
        <v>570.11524933999999</v>
      </c>
      <c r="BN15" s="338">
        <v>318.64113042999998</v>
      </c>
      <c r="BO15" s="338">
        <v>143.50353132000001</v>
      </c>
      <c r="BP15" s="338">
        <v>32.284012476000001</v>
      </c>
      <c r="BQ15" s="338">
        <v>7.2543356187999999</v>
      </c>
      <c r="BR15" s="338">
        <v>12.156053945</v>
      </c>
      <c r="BS15" s="338">
        <v>60.105930938999997</v>
      </c>
      <c r="BT15" s="338">
        <v>252.45157631999999</v>
      </c>
      <c r="BU15" s="338">
        <v>495.92236054</v>
      </c>
      <c r="BV15" s="338">
        <v>778.14327803000003</v>
      </c>
    </row>
    <row r="16" spans="1:74" ht="11.1" customHeight="1" x14ac:dyDescent="0.2">
      <c r="A16" s="9"/>
      <c r="B16" s="193" t="s">
        <v>169</v>
      </c>
      <c r="C16" s="249"/>
      <c r="D16" s="249"/>
      <c r="E16" s="249"/>
      <c r="F16" s="249"/>
      <c r="G16" s="249"/>
      <c r="H16" s="249"/>
      <c r="I16" s="249"/>
      <c r="J16" s="249"/>
      <c r="K16" s="249"/>
      <c r="L16" s="249"/>
      <c r="M16" s="249"/>
      <c r="N16" s="249"/>
      <c r="O16" s="249"/>
      <c r="P16" s="249"/>
      <c r="Q16" s="249"/>
      <c r="R16" s="249"/>
      <c r="S16" s="249"/>
      <c r="T16" s="249"/>
      <c r="U16" s="249"/>
      <c r="V16" s="249"/>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752"/>
      <c r="AZ16" s="752"/>
      <c r="BA16" s="752"/>
      <c r="BB16" s="752"/>
      <c r="BC16" s="752"/>
      <c r="BD16" s="752"/>
      <c r="BE16" s="752"/>
      <c r="BF16" s="752"/>
      <c r="BG16" s="752"/>
      <c r="BH16" s="752"/>
      <c r="BI16" s="339"/>
      <c r="BJ16" s="339"/>
      <c r="BK16" s="339"/>
      <c r="BL16" s="339"/>
      <c r="BM16" s="339"/>
      <c r="BN16" s="339"/>
      <c r="BO16" s="339"/>
      <c r="BP16" s="339"/>
      <c r="BQ16" s="339"/>
      <c r="BR16" s="339"/>
      <c r="BS16" s="339"/>
      <c r="BT16" s="339"/>
      <c r="BU16" s="339"/>
      <c r="BV16" s="339"/>
    </row>
    <row r="17" spans="1:74" ht="11.1" customHeight="1" x14ac:dyDescent="0.2">
      <c r="A17" s="9" t="s">
        <v>148</v>
      </c>
      <c r="B17" s="212" t="s">
        <v>570</v>
      </c>
      <c r="C17" s="275">
        <v>1246.8329633999999</v>
      </c>
      <c r="D17" s="275">
        <v>1055.3420788999999</v>
      </c>
      <c r="E17" s="275">
        <v>894.94359436000002</v>
      </c>
      <c r="F17" s="275">
        <v>539.40994714999999</v>
      </c>
      <c r="G17" s="275">
        <v>267.22870031000002</v>
      </c>
      <c r="H17" s="275">
        <v>53.647727074999999</v>
      </c>
      <c r="I17" s="275">
        <v>7.3746566021</v>
      </c>
      <c r="J17" s="275">
        <v>16.220755862000001</v>
      </c>
      <c r="K17" s="275">
        <v>105.68814646</v>
      </c>
      <c r="L17" s="275">
        <v>426.18754272000001</v>
      </c>
      <c r="M17" s="275">
        <v>689.37907054000004</v>
      </c>
      <c r="N17" s="275">
        <v>1043.2395354</v>
      </c>
      <c r="O17" s="275">
        <v>1222.2249356</v>
      </c>
      <c r="P17" s="275">
        <v>1038.7266081</v>
      </c>
      <c r="Q17" s="275">
        <v>891.56268694000005</v>
      </c>
      <c r="R17" s="275">
        <v>529.06044138000004</v>
      </c>
      <c r="S17" s="275">
        <v>257.21731964000003</v>
      </c>
      <c r="T17" s="275">
        <v>50.100169162999997</v>
      </c>
      <c r="U17" s="275">
        <v>6.9983450767999997</v>
      </c>
      <c r="V17" s="275">
        <v>18.090334969000001</v>
      </c>
      <c r="W17" s="275">
        <v>109.27546619</v>
      </c>
      <c r="X17" s="275">
        <v>416.05285042000003</v>
      </c>
      <c r="Y17" s="275">
        <v>700.88118666000003</v>
      </c>
      <c r="Z17" s="275">
        <v>1050.2841308</v>
      </c>
      <c r="AA17" s="275">
        <v>1204.0787766999999</v>
      </c>
      <c r="AB17" s="275">
        <v>1047.4775262000001</v>
      </c>
      <c r="AC17" s="275">
        <v>914.76633192999998</v>
      </c>
      <c r="AD17" s="275">
        <v>531.89765755999997</v>
      </c>
      <c r="AE17" s="275">
        <v>260.02447311999998</v>
      </c>
      <c r="AF17" s="275">
        <v>46.512029216999998</v>
      </c>
      <c r="AG17" s="275">
        <v>5.9075661297000002</v>
      </c>
      <c r="AH17" s="275">
        <v>19.348811446999999</v>
      </c>
      <c r="AI17" s="275">
        <v>109.32804557</v>
      </c>
      <c r="AJ17" s="275">
        <v>405.98859984000001</v>
      </c>
      <c r="AK17" s="275">
        <v>706.15584479999995</v>
      </c>
      <c r="AL17" s="275">
        <v>1035.6423554999999</v>
      </c>
      <c r="AM17" s="275">
        <v>1206.8424511000001</v>
      </c>
      <c r="AN17" s="275">
        <v>1084.9806298999999</v>
      </c>
      <c r="AO17" s="275">
        <v>920.61945159000004</v>
      </c>
      <c r="AP17" s="275">
        <v>538.78088777000005</v>
      </c>
      <c r="AQ17" s="275">
        <v>232.72857450999999</v>
      </c>
      <c r="AR17" s="275">
        <v>52.648472978999997</v>
      </c>
      <c r="AS17" s="275">
        <v>6.2330901906999996</v>
      </c>
      <c r="AT17" s="275">
        <v>19.474258093</v>
      </c>
      <c r="AU17" s="275">
        <v>107.04600831</v>
      </c>
      <c r="AV17" s="275">
        <v>411.91474111000002</v>
      </c>
      <c r="AW17" s="275">
        <v>698.95460450999997</v>
      </c>
      <c r="AX17" s="275">
        <v>994.44503903999998</v>
      </c>
      <c r="AY17" s="275">
        <v>1219.2651541</v>
      </c>
      <c r="AZ17" s="275">
        <v>1077.3958525</v>
      </c>
      <c r="BA17" s="275">
        <v>904.20815992999997</v>
      </c>
      <c r="BB17" s="275">
        <v>547.25733247000005</v>
      </c>
      <c r="BC17" s="275">
        <v>230.35250772000001</v>
      </c>
      <c r="BD17" s="275">
        <v>53.302203978999998</v>
      </c>
      <c r="BE17" s="275">
        <v>6.4385054557999997</v>
      </c>
      <c r="BF17" s="275">
        <v>17.182788533</v>
      </c>
      <c r="BG17" s="275">
        <v>98.745944308000006</v>
      </c>
      <c r="BH17" s="275">
        <v>404.61962209000001</v>
      </c>
      <c r="BI17" s="338">
        <v>707.90660000000003</v>
      </c>
      <c r="BJ17" s="338">
        <v>1012.745</v>
      </c>
      <c r="BK17" s="338">
        <v>1212.4670000000001</v>
      </c>
      <c r="BL17" s="338">
        <v>1047.9069999999999</v>
      </c>
      <c r="BM17" s="338">
        <v>911.827</v>
      </c>
      <c r="BN17" s="338">
        <v>527.46349999999995</v>
      </c>
      <c r="BO17" s="338">
        <v>238.19300000000001</v>
      </c>
      <c r="BP17" s="338">
        <v>52.985860000000002</v>
      </c>
      <c r="BQ17" s="338">
        <v>6.1906980000000003</v>
      </c>
      <c r="BR17" s="338">
        <v>17.979990000000001</v>
      </c>
      <c r="BS17" s="338">
        <v>94.890389999999996</v>
      </c>
      <c r="BT17" s="338">
        <v>400.79450000000003</v>
      </c>
      <c r="BU17" s="338">
        <v>699.16579999999999</v>
      </c>
      <c r="BV17" s="338">
        <v>1002.943</v>
      </c>
    </row>
    <row r="18" spans="1:74" ht="11.1" customHeight="1" x14ac:dyDescent="0.2">
      <c r="A18" s="9" t="s">
        <v>149</v>
      </c>
      <c r="B18" s="212" t="s">
        <v>603</v>
      </c>
      <c r="C18" s="275">
        <v>1153.5457564999999</v>
      </c>
      <c r="D18" s="275">
        <v>989.14867974000003</v>
      </c>
      <c r="E18" s="275">
        <v>795.38049684999999</v>
      </c>
      <c r="F18" s="275">
        <v>453.34989648999999</v>
      </c>
      <c r="G18" s="275">
        <v>199.03491844999999</v>
      </c>
      <c r="H18" s="275">
        <v>26.279328070999998</v>
      </c>
      <c r="I18" s="275">
        <v>4.4518284462000004</v>
      </c>
      <c r="J18" s="275">
        <v>8.8006510361999997</v>
      </c>
      <c r="K18" s="275">
        <v>70.801087914999997</v>
      </c>
      <c r="L18" s="275">
        <v>372.59133143000003</v>
      </c>
      <c r="M18" s="275">
        <v>629.34865935000005</v>
      </c>
      <c r="N18" s="275">
        <v>976.28482767000003</v>
      </c>
      <c r="O18" s="275">
        <v>1128.0792194000001</v>
      </c>
      <c r="P18" s="275">
        <v>976.24758055999996</v>
      </c>
      <c r="Q18" s="275">
        <v>801.69885162000003</v>
      </c>
      <c r="R18" s="275">
        <v>446.58242274000003</v>
      </c>
      <c r="S18" s="275">
        <v>189.98991113</v>
      </c>
      <c r="T18" s="275">
        <v>23.298403746000002</v>
      </c>
      <c r="U18" s="275">
        <v>4.0280598979000004</v>
      </c>
      <c r="V18" s="275">
        <v>10.115849433999999</v>
      </c>
      <c r="W18" s="275">
        <v>73.941542760000004</v>
      </c>
      <c r="X18" s="275">
        <v>359.40768634</v>
      </c>
      <c r="Y18" s="275">
        <v>646.63304431999995</v>
      </c>
      <c r="Z18" s="275">
        <v>977.26715273000002</v>
      </c>
      <c r="AA18" s="275">
        <v>1122.0835987</v>
      </c>
      <c r="AB18" s="275">
        <v>986.62551752000002</v>
      </c>
      <c r="AC18" s="275">
        <v>827.20596039999998</v>
      </c>
      <c r="AD18" s="275">
        <v>450.13000162999998</v>
      </c>
      <c r="AE18" s="275">
        <v>195.49093883</v>
      </c>
      <c r="AF18" s="275">
        <v>20.951946240000002</v>
      </c>
      <c r="AG18" s="275">
        <v>3.9322276269000001</v>
      </c>
      <c r="AH18" s="275">
        <v>10.516835401</v>
      </c>
      <c r="AI18" s="275">
        <v>75.331002295000005</v>
      </c>
      <c r="AJ18" s="275">
        <v>350.42913576000001</v>
      </c>
      <c r="AK18" s="275">
        <v>659.40741363999996</v>
      </c>
      <c r="AL18" s="275">
        <v>966.56995569000003</v>
      </c>
      <c r="AM18" s="275">
        <v>1128.9959544999999</v>
      </c>
      <c r="AN18" s="275">
        <v>1023.2808783</v>
      </c>
      <c r="AO18" s="275">
        <v>831.03287221000005</v>
      </c>
      <c r="AP18" s="275">
        <v>454.58936075999998</v>
      </c>
      <c r="AQ18" s="275">
        <v>173.19788338000001</v>
      </c>
      <c r="AR18" s="275">
        <v>23.338934614999999</v>
      </c>
      <c r="AS18" s="275">
        <v>4.2936035965999997</v>
      </c>
      <c r="AT18" s="275">
        <v>11.158363858</v>
      </c>
      <c r="AU18" s="275">
        <v>74.357081852999997</v>
      </c>
      <c r="AV18" s="275">
        <v>355.55837738999998</v>
      </c>
      <c r="AW18" s="275">
        <v>652.24772115999997</v>
      </c>
      <c r="AX18" s="275">
        <v>919.28372231000003</v>
      </c>
      <c r="AY18" s="275">
        <v>1150.9775420999999</v>
      </c>
      <c r="AZ18" s="275">
        <v>1018.5552874</v>
      </c>
      <c r="BA18" s="275">
        <v>813.47970198999997</v>
      </c>
      <c r="BB18" s="275">
        <v>463.93467836000002</v>
      </c>
      <c r="BC18" s="275">
        <v>174.15495772</v>
      </c>
      <c r="BD18" s="275">
        <v>22.862317311999998</v>
      </c>
      <c r="BE18" s="275">
        <v>4.2935365145000004</v>
      </c>
      <c r="BF18" s="275">
        <v>10.40296363</v>
      </c>
      <c r="BG18" s="275">
        <v>66.307244220000001</v>
      </c>
      <c r="BH18" s="275">
        <v>345.19084681999999</v>
      </c>
      <c r="BI18" s="338">
        <v>658.86450000000002</v>
      </c>
      <c r="BJ18" s="338">
        <v>937.27509999999995</v>
      </c>
      <c r="BK18" s="338">
        <v>1148.6300000000001</v>
      </c>
      <c r="BL18" s="338">
        <v>979.79510000000005</v>
      </c>
      <c r="BM18" s="338">
        <v>819.20619999999997</v>
      </c>
      <c r="BN18" s="338">
        <v>441.5401</v>
      </c>
      <c r="BO18" s="338">
        <v>181.49199999999999</v>
      </c>
      <c r="BP18" s="338">
        <v>23.559100000000001</v>
      </c>
      <c r="BQ18" s="338">
        <v>3.7603589999999998</v>
      </c>
      <c r="BR18" s="338">
        <v>11.4847</v>
      </c>
      <c r="BS18" s="338">
        <v>65.838449999999995</v>
      </c>
      <c r="BT18" s="338">
        <v>345.85750000000002</v>
      </c>
      <c r="BU18" s="338">
        <v>651.34289999999999</v>
      </c>
      <c r="BV18" s="338">
        <v>935.03790000000004</v>
      </c>
    </row>
    <row r="19" spans="1:74" ht="11.1" customHeight="1" x14ac:dyDescent="0.2">
      <c r="A19" s="9" t="s">
        <v>150</v>
      </c>
      <c r="B19" s="212" t="s">
        <v>571</v>
      </c>
      <c r="C19" s="275">
        <v>1257.2304661999999</v>
      </c>
      <c r="D19" s="275">
        <v>1079.8938430000001</v>
      </c>
      <c r="E19" s="275">
        <v>794.87193296999999</v>
      </c>
      <c r="F19" s="275">
        <v>446.80381318000002</v>
      </c>
      <c r="G19" s="275">
        <v>213.47480741999999</v>
      </c>
      <c r="H19" s="275">
        <v>36.014049765000003</v>
      </c>
      <c r="I19" s="275">
        <v>8.7155381533000007</v>
      </c>
      <c r="J19" s="275">
        <v>18.395963667</v>
      </c>
      <c r="K19" s="275">
        <v>95.126367361999996</v>
      </c>
      <c r="L19" s="275">
        <v>405.89888223999998</v>
      </c>
      <c r="M19" s="275">
        <v>697.62847549000003</v>
      </c>
      <c r="N19" s="275">
        <v>1108.8156033</v>
      </c>
      <c r="O19" s="275">
        <v>1235.2004425</v>
      </c>
      <c r="P19" s="275">
        <v>1070.6650714</v>
      </c>
      <c r="Q19" s="275">
        <v>811.38141785000005</v>
      </c>
      <c r="R19" s="275">
        <v>453.34676100000001</v>
      </c>
      <c r="S19" s="275">
        <v>204.55144028000001</v>
      </c>
      <c r="T19" s="275">
        <v>32.847255635000003</v>
      </c>
      <c r="U19" s="275">
        <v>8.5285118568999998</v>
      </c>
      <c r="V19" s="275">
        <v>19.53929085</v>
      </c>
      <c r="W19" s="275">
        <v>91.755494253999998</v>
      </c>
      <c r="X19" s="275">
        <v>400.84354060999999</v>
      </c>
      <c r="Y19" s="275">
        <v>714.96990778999998</v>
      </c>
      <c r="Z19" s="275">
        <v>1127.8022559000001</v>
      </c>
      <c r="AA19" s="275">
        <v>1248.6523083</v>
      </c>
      <c r="AB19" s="275">
        <v>1097.4150003</v>
      </c>
      <c r="AC19" s="275">
        <v>846.46525316999998</v>
      </c>
      <c r="AD19" s="275">
        <v>458.47172882000001</v>
      </c>
      <c r="AE19" s="275">
        <v>206.54653149000001</v>
      </c>
      <c r="AF19" s="275">
        <v>29.833456718000001</v>
      </c>
      <c r="AG19" s="275">
        <v>9.9543135963000005</v>
      </c>
      <c r="AH19" s="275">
        <v>16.063419562</v>
      </c>
      <c r="AI19" s="275">
        <v>97.276219486000002</v>
      </c>
      <c r="AJ19" s="275">
        <v>404.01546282999999</v>
      </c>
      <c r="AK19" s="275">
        <v>742.60370929999999</v>
      </c>
      <c r="AL19" s="275">
        <v>1115.7658618</v>
      </c>
      <c r="AM19" s="275">
        <v>1258.3504796</v>
      </c>
      <c r="AN19" s="275">
        <v>1143.2530830000001</v>
      </c>
      <c r="AO19" s="275">
        <v>845.12342452999997</v>
      </c>
      <c r="AP19" s="275">
        <v>462.99485379999999</v>
      </c>
      <c r="AQ19" s="275">
        <v>193.29891104000001</v>
      </c>
      <c r="AR19" s="275">
        <v>33.247782022999999</v>
      </c>
      <c r="AS19" s="275">
        <v>10.883648698</v>
      </c>
      <c r="AT19" s="275">
        <v>17.595903683</v>
      </c>
      <c r="AU19" s="275">
        <v>96.777354427000006</v>
      </c>
      <c r="AV19" s="275">
        <v>404.53065397</v>
      </c>
      <c r="AW19" s="275">
        <v>734.02834000999997</v>
      </c>
      <c r="AX19" s="275">
        <v>1067.2793694</v>
      </c>
      <c r="AY19" s="275">
        <v>1291.2311279999999</v>
      </c>
      <c r="AZ19" s="275">
        <v>1136.3055691</v>
      </c>
      <c r="BA19" s="275">
        <v>827.05338797000002</v>
      </c>
      <c r="BB19" s="275">
        <v>476.67116611</v>
      </c>
      <c r="BC19" s="275">
        <v>193.08995225999999</v>
      </c>
      <c r="BD19" s="275">
        <v>31.227338639999999</v>
      </c>
      <c r="BE19" s="275">
        <v>11.039412063</v>
      </c>
      <c r="BF19" s="275">
        <v>16.819748031</v>
      </c>
      <c r="BG19" s="275">
        <v>86.104053899999997</v>
      </c>
      <c r="BH19" s="275">
        <v>382.69949974999997</v>
      </c>
      <c r="BI19" s="338">
        <v>724.68589999999995</v>
      </c>
      <c r="BJ19" s="338">
        <v>1090.152</v>
      </c>
      <c r="BK19" s="338">
        <v>1287.556</v>
      </c>
      <c r="BL19" s="338">
        <v>1081.962</v>
      </c>
      <c r="BM19" s="338">
        <v>839.28290000000004</v>
      </c>
      <c r="BN19" s="338">
        <v>457.49610000000001</v>
      </c>
      <c r="BO19" s="338">
        <v>203.47229999999999</v>
      </c>
      <c r="BP19" s="338">
        <v>31.682390000000002</v>
      </c>
      <c r="BQ19" s="338">
        <v>10.53992</v>
      </c>
      <c r="BR19" s="338">
        <v>19.39151</v>
      </c>
      <c r="BS19" s="338">
        <v>86.399000000000001</v>
      </c>
      <c r="BT19" s="338">
        <v>388.04790000000003</v>
      </c>
      <c r="BU19" s="338">
        <v>720.74469999999997</v>
      </c>
      <c r="BV19" s="338">
        <v>1089.3140000000001</v>
      </c>
    </row>
    <row r="20" spans="1:74" ht="11.1" customHeight="1" x14ac:dyDescent="0.2">
      <c r="A20" s="9" t="s">
        <v>151</v>
      </c>
      <c r="B20" s="212" t="s">
        <v>572</v>
      </c>
      <c r="C20" s="275">
        <v>1321.5071105</v>
      </c>
      <c r="D20" s="275">
        <v>1106.0240504000001</v>
      </c>
      <c r="E20" s="275">
        <v>783.14529191999998</v>
      </c>
      <c r="F20" s="275">
        <v>422.15187641</v>
      </c>
      <c r="G20" s="275">
        <v>200.72996203</v>
      </c>
      <c r="H20" s="275">
        <v>43.849017551000003</v>
      </c>
      <c r="I20" s="275">
        <v>12.082029614</v>
      </c>
      <c r="J20" s="275">
        <v>24.651252015000001</v>
      </c>
      <c r="K20" s="275">
        <v>118.91627549</v>
      </c>
      <c r="L20" s="275">
        <v>410.68666560000003</v>
      </c>
      <c r="M20" s="275">
        <v>746.17293174999998</v>
      </c>
      <c r="N20" s="275">
        <v>1205.6786482</v>
      </c>
      <c r="O20" s="275">
        <v>1312.2284443000001</v>
      </c>
      <c r="P20" s="275">
        <v>1097.1600779</v>
      </c>
      <c r="Q20" s="275">
        <v>800.62778453999999</v>
      </c>
      <c r="R20" s="275">
        <v>442.90651643000001</v>
      </c>
      <c r="S20" s="275">
        <v>200.53274173</v>
      </c>
      <c r="T20" s="275">
        <v>42.350789921000001</v>
      </c>
      <c r="U20" s="275">
        <v>12.47396648</v>
      </c>
      <c r="V20" s="275">
        <v>25.714733549999998</v>
      </c>
      <c r="W20" s="275">
        <v>110.79211604</v>
      </c>
      <c r="X20" s="275">
        <v>417.25669742000002</v>
      </c>
      <c r="Y20" s="275">
        <v>750.73749368999995</v>
      </c>
      <c r="Z20" s="275">
        <v>1236.9134981</v>
      </c>
      <c r="AA20" s="275">
        <v>1320.7494799999999</v>
      </c>
      <c r="AB20" s="275">
        <v>1121.6398899999999</v>
      </c>
      <c r="AC20" s="275">
        <v>830.67303779999997</v>
      </c>
      <c r="AD20" s="275">
        <v>452.38451646999999</v>
      </c>
      <c r="AE20" s="275">
        <v>199.81458891</v>
      </c>
      <c r="AF20" s="275">
        <v>38.878888564999997</v>
      </c>
      <c r="AG20" s="275">
        <v>12.979574586</v>
      </c>
      <c r="AH20" s="275">
        <v>20.903993620000001</v>
      </c>
      <c r="AI20" s="275">
        <v>115.9781332</v>
      </c>
      <c r="AJ20" s="275">
        <v>418.43115573</v>
      </c>
      <c r="AK20" s="275">
        <v>782.10779493999996</v>
      </c>
      <c r="AL20" s="275">
        <v>1232.6263962</v>
      </c>
      <c r="AM20" s="275">
        <v>1313.2369507000001</v>
      </c>
      <c r="AN20" s="275">
        <v>1160.6204792999999</v>
      </c>
      <c r="AO20" s="275">
        <v>824.35698988000001</v>
      </c>
      <c r="AP20" s="275">
        <v>455.23530770999997</v>
      </c>
      <c r="AQ20" s="275">
        <v>197.38506289</v>
      </c>
      <c r="AR20" s="275">
        <v>40.490083075999998</v>
      </c>
      <c r="AS20" s="275">
        <v>13.520167975</v>
      </c>
      <c r="AT20" s="275">
        <v>22.060451719</v>
      </c>
      <c r="AU20" s="275">
        <v>114.65747798</v>
      </c>
      <c r="AV20" s="275">
        <v>416.62790638000001</v>
      </c>
      <c r="AW20" s="275">
        <v>775.00878437999995</v>
      </c>
      <c r="AX20" s="275">
        <v>1201.3771902000001</v>
      </c>
      <c r="AY20" s="275">
        <v>1348.6749838000001</v>
      </c>
      <c r="AZ20" s="275">
        <v>1145.7924797999999</v>
      </c>
      <c r="BA20" s="275">
        <v>807.95446862999995</v>
      </c>
      <c r="BB20" s="275">
        <v>466.61904301999999</v>
      </c>
      <c r="BC20" s="275">
        <v>200.51109783999999</v>
      </c>
      <c r="BD20" s="275">
        <v>39.876120614999998</v>
      </c>
      <c r="BE20" s="275">
        <v>14.337821922</v>
      </c>
      <c r="BF20" s="275">
        <v>22.236559710000002</v>
      </c>
      <c r="BG20" s="275">
        <v>105.18602383</v>
      </c>
      <c r="BH20" s="275">
        <v>397.45276828999999</v>
      </c>
      <c r="BI20" s="338">
        <v>757.57180000000005</v>
      </c>
      <c r="BJ20" s="338">
        <v>1224.856</v>
      </c>
      <c r="BK20" s="338">
        <v>1341.973</v>
      </c>
      <c r="BL20" s="338">
        <v>1101.4739999999999</v>
      </c>
      <c r="BM20" s="338">
        <v>820.37940000000003</v>
      </c>
      <c r="BN20" s="338">
        <v>454.66950000000003</v>
      </c>
      <c r="BO20" s="338">
        <v>209.98589999999999</v>
      </c>
      <c r="BP20" s="338">
        <v>40.626919999999998</v>
      </c>
      <c r="BQ20" s="338">
        <v>14.479509999999999</v>
      </c>
      <c r="BR20" s="338">
        <v>25.419450000000001</v>
      </c>
      <c r="BS20" s="338">
        <v>103.7368</v>
      </c>
      <c r="BT20" s="338">
        <v>402.88709999999998</v>
      </c>
      <c r="BU20" s="338">
        <v>759.12720000000002</v>
      </c>
      <c r="BV20" s="338">
        <v>1217.9069999999999</v>
      </c>
    </row>
    <row r="21" spans="1:74" ht="11.1" customHeight="1" x14ac:dyDescent="0.2">
      <c r="A21" s="9" t="s">
        <v>152</v>
      </c>
      <c r="B21" s="212" t="s">
        <v>604</v>
      </c>
      <c r="C21" s="275">
        <v>624.20533384999999</v>
      </c>
      <c r="D21" s="275">
        <v>509.74967686000002</v>
      </c>
      <c r="E21" s="275">
        <v>337.01230486999998</v>
      </c>
      <c r="F21" s="275">
        <v>148.09795659</v>
      </c>
      <c r="G21" s="275">
        <v>46.471769885</v>
      </c>
      <c r="H21" s="275">
        <v>2.3093177787000001</v>
      </c>
      <c r="I21" s="275">
        <v>0.25645614856999999</v>
      </c>
      <c r="J21" s="275">
        <v>0.25779013248999999</v>
      </c>
      <c r="K21" s="275">
        <v>13.131264152</v>
      </c>
      <c r="L21" s="275">
        <v>141.56365629999999</v>
      </c>
      <c r="M21" s="275">
        <v>321.98465736000003</v>
      </c>
      <c r="N21" s="275">
        <v>542.6852768</v>
      </c>
      <c r="O21" s="275">
        <v>599.69376811999996</v>
      </c>
      <c r="P21" s="275">
        <v>506.58669352999999</v>
      </c>
      <c r="Q21" s="275">
        <v>355.99552039000002</v>
      </c>
      <c r="R21" s="275">
        <v>145.59093435</v>
      </c>
      <c r="S21" s="275">
        <v>45.883351552000001</v>
      </c>
      <c r="T21" s="275">
        <v>1.6928084581</v>
      </c>
      <c r="U21" s="275">
        <v>0.25244534487999998</v>
      </c>
      <c r="V21" s="275">
        <v>0.35855473931999998</v>
      </c>
      <c r="W21" s="275">
        <v>13.234153779</v>
      </c>
      <c r="X21" s="275">
        <v>137.83423786</v>
      </c>
      <c r="Y21" s="275">
        <v>336.78096971999997</v>
      </c>
      <c r="Z21" s="275">
        <v>528.88134566999997</v>
      </c>
      <c r="AA21" s="275">
        <v>606.52515334999998</v>
      </c>
      <c r="AB21" s="275">
        <v>501.77684332000001</v>
      </c>
      <c r="AC21" s="275">
        <v>370.17735961</v>
      </c>
      <c r="AD21" s="275">
        <v>145.15235765</v>
      </c>
      <c r="AE21" s="275">
        <v>48.088852824</v>
      </c>
      <c r="AF21" s="275">
        <v>1.4922718746999999</v>
      </c>
      <c r="AG21" s="275">
        <v>0.30131347469999997</v>
      </c>
      <c r="AH21" s="275">
        <v>0.39904321556</v>
      </c>
      <c r="AI21" s="275">
        <v>13.073119946</v>
      </c>
      <c r="AJ21" s="275">
        <v>137.2444284</v>
      </c>
      <c r="AK21" s="275">
        <v>352.91085127000002</v>
      </c>
      <c r="AL21" s="275">
        <v>519.92852149999999</v>
      </c>
      <c r="AM21" s="275">
        <v>614.77507703000003</v>
      </c>
      <c r="AN21" s="275">
        <v>521.57087553999997</v>
      </c>
      <c r="AO21" s="275">
        <v>362.25824659</v>
      </c>
      <c r="AP21" s="275">
        <v>141.07284737000001</v>
      </c>
      <c r="AQ21" s="275">
        <v>41.595619206000002</v>
      </c>
      <c r="AR21" s="275">
        <v>1.4046231159</v>
      </c>
      <c r="AS21" s="275">
        <v>0.30388869805000002</v>
      </c>
      <c r="AT21" s="275">
        <v>0.43514242482999999</v>
      </c>
      <c r="AU21" s="275">
        <v>13.405279152</v>
      </c>
      <c r="AV21" s="275">
        <v>139.86518340000001</v>
      </c>
      <c r="AW21" s="275">
        <v>347.26139939000001</v>
      </c>
      <c r="AX21" s="275">
        <v>484.94630404999998</v>
      </c>
      <c r="AY21" s="275">
        <v>633.64103990000001</v>
      </c>
      <c r="AZ21" s="275">
        <v>518.07146947000001</v>
      </c>
      <c r="BA21" s="275">
        <v>350.28728243</v>
      </c>
      <c r="BB21" s="275">
        <v>145.70622337</v>
      </c>
      <c r="BC21" s="275">
        <v>40.972279205</v>
      </c>
      <c r="BD21" s="275">
        <v>1.2267515766999999</v>
      </c>
      <c r="BE21" s="275">
        <v>0.30036069052999997</v>
      </c>
      <c r="BF21" s="275">
        <v>0.43195294574999998</v>
      </c>
      <c r="BG21" s="275">
        <v>10.91737831</v>
      </c>
      <c r="BH21" s="275">
        <v>131.27900545</v>
      </c>
      <c r="BI21" s="338">
        <v>344.33370000000002</v>
      </c>
      <c r="BJ21" s="338">
        <v>489.94929999999999</v>
      </c>
      <c r="BK21" s="338">
        <v>629.74950000000001</v>
      </c>
      <c r="BL21" s="338">
        <v>490.91399999999999</v>
      </c>
      <c r="BM21" s="338">
        <v>355.49549999999999</v>
      </c>
      <c r="BN21" s="338">
        <v>133.56049999999999</v>
      </c>
      <c r="BO21" s="338">
        <v>41.545769999999997</v>
      </c>
      <c r="BP21" s="338">
        <v>1.301353</v>
      </c>
      <c r="BQ21" s="338">
        <v>0.2452744</v>
      </c>
      <c r="BR21" s="338">
        <v>0.4880718</v>
      </c>
      <c r="BS21" s="338">
        <v>11.6463</v>
      </c>
      <c r="BT21" s="338">
        <v>134.6875</v>
      </c>
      <c r="BU21" s="338">
        <v>340.00979999999998</v>
      </c>
      <c r="BV21" s="338">
        <v>497.81619999999998</v>
      </c>
    </row>
    <row r="22" spans="1:74" ht="11.1" customHeight="1" x14ac:dyDescent="0.2">
      <c r="A22" s="9" t="s">
        <v>153</v>
      </c>
      <c r="B22" s="212" t="s">
        <v>574</v>
      </c>
      <c r="C22" s="275">
        <v>783.34774154000002</v>
      </c>
      <c r="D22" s="275">
        <v>638.68161478000002</v>
      </c>
      <c r="E22" s="275">
        <v>397.04735011999998</v>
      </c>
      <c r="F22" s="275">
        <v>175.52225314</v>
      </c>
      <c r="G22" s="275">
        <v>53.398548673000001</v>
      </c>
      <c r="H22" s="275">
        <v>2.2222416243000001</v>
      </c>
      <c r="I22" s="275">
        <v>0.16477663866</v>
      </c>
      <c r="J22" s="275">
        <v>0.40952750982000002</v>
      </c>
      <c r="K22" s="275">
        <v>20.470534495999999</v>
      </c>
      <c r="L22" s="275">
        <v>192.38067634000001</v>
      </c>
      <c r="M22" s="275">
        <v>421.53812355000002</v>
      </c>
      <c r="N22" s="275">
        <v>709.03596176999997</v>
      </c>
      <c r="O22" s="275">
        <v>756.61715062999997</v>
      </c>
      <c r="P22" s="275">
        <v>633.31985980000002</v>
      </c>
      <c r="Q22" s="275">
        <v>420.39411746000002</v>
      </c>
      <c r="R22" s="275">
        <v>180.76601880999999</v>
      </c>
      <c r="S22" s="275">
        <v>54.661322499999997</v>
      </c>
      <c r="T22" s="275">
        <v>1.3250442275000001</v>
      </c>
      <c r="U22" s="275">
        <v>0.16477663866</v>
      </c>
      <c r="V22" s="275">
        <v>0.40952750982000002</v>
      </c>
      <c r="W22" s="275">
        <v>18.764337364999999</v>
      </c>
      <c r="X22" s="275">
        <v>190.11312479</v>
      </c>
      <c r="Y22" s="275">
        <v>443.07859553999998</v>
      </c>
      <c r="Z22" s="275">
        <v>703.48872249999999</v>
      </c>
      <c r="AA22" s="275">
        <v>776.87803382000004</v>
      </c>
      <c r="AB22" s="275">
        <v>635.63404957</v>
      </c>
      <c r="AC22" s="275">
        <v>441.06550290000001</v>
      </c>
      <c r="AD22" s="275">
        <v>177.79714687000001</v>
      </c>
      <c r="AE22" s="275">
        <v>57.164022039999999</v>
      </c>
      <c r="AF22" s="275">
        <v>1.1380500341999999</v>
      </c>
      <c r="AG22" s="275">
        <v>0.23521000596</v>
      </c>
      <c r="AH22" s="275">
        <v>4.7079192196E-2</v>
      </c>
      <c r="AI22" s="275">
        <v>18.510939101999998</v>
      </c>
      <c r="AJ22" s="275">
        <v>194.93250143</v>
      </c>
      <c r="AK22" s="275">
        <v>472.67310550000002</v>
      </c>
      <c r="AL22" s="275">
        <v>691.17268777000004</v>
      </c>
      <c r="AM22" s="275">
        <v>795.92553922000002</v>
      </c>
      <c r="AN22" s="275">
        <v>669.01209208</v>
      </c>
      <c r="AO22" s="275">
        <v>433.75182203000003</v>
      </c>
      <c r="AP22" s="275">
        <v>172.73343571000001</v>
      </c>
      <c r="AQ22" s="275">
        <v>51.389705927000001</v>
      </c>
      <c r="AR22" s="275">
        <v>1.1847173512</v>
      </c>
      <c r="AS22" s="275">
        <v>0.23521000596</v>
      </c>
      <c r="AT22" s="275">
        <v>0.16432428576999999</v>
      </c>
      <c r="AU22" s="275">
        <v>19.03688438</v>
      </c>
      <c r="AV22" s="275">
        <v>193.75826941</v>
      </c>
      <c r="AW22" s="275">
        <v>464.84146626</v>
      </c>
      <c r="AX22" s="275">
        <v>649.28470326000001</v>
      </c>
      <c r="AY22" s="275">
        <v>824.12292108999998</v>
      </c>
      <c r="AZ22" s="275">
        <v>658.99294946999999</v>
      </c>
      <c r="BA22" s="275">
        <v>422.46239136000003</v>
      </c>
      <c r="BB22" s="275">
        <v>179.04272391999999</v>
      </c>
      <c r="BC22" s="275">
        <v>51.209522538000002</v>
      </c>
      <c r="BD22" s="275">
        <v>0.82199901231000005</v>
      </c>
      <c r="BE22" s="275">
        <v>0.23521000596</v>
      </c>
      <c r="BF22" s="275">
        <v>0.16432428576999999</v>
      </c>
      <c r="BG22" s="275">
        <v>15.398082038</v>
      </c>
      <c r="BH22" s="275">
        <v>178.45412757</v>
      </c>
      <c r="BI22" s="338">
        <v>453.5702</v>
      </c>
      <c r="BJ22" s="338">
        <v>654.9307</v>
      </c>
      <c r="BK22" s="338">
        <v>810.76419999999996</v>
      </c>
      <c r="BL22" s="338">
        <v>624.57830000000001</v>
      </c>
      <c r="BM22" s="338">
        <v>432.48320000000001</v>
      </c>
      <c r="BN22" s="338">
        <v>162.74700000000001</v>
      </c>
      <c r="BO22" s="338">
        <v>53.369419999999998</v>
      </c>
      <c r="BP22" s="338">
        <v>1.0909949999999999</v>
      </c>
      <c r="BQ22" s="338">
        <v>0.23521</v>
      </c>
      <c r="BR22" s="338">
        <v>0.2345121</v>
      </c>
      <c r="BS22" s="338">
        <v>17.13944</v>
      </c>
      <c r="BT22" s="338">
        <v>182.8442</v>
      </c>
      <c r="BU22" s="338">
        <v>450.04640000000001</v>
      </c>
      <c r="BV22" s="338">
        <v>667.10770000000002</v>
      </c>
    </row>
    <row r="23" spans="1:74" ht="11.1" customHeight="1" x14ac:dyDescent="0.2">
      <c r="A23" s="9" t="s">
        <v>154</v>
      </c>
      <c r="B23" s="212" t="s">
        <v>575</v>
      </c>
      <c r="C23" s="275">
        <v>538.57894411999996</v>
      </c>
      <c r="D23" s="275">
        <v>419.24998525000001</v>
      </c>
      <c r="E23" s="275">
        <v>219.17951604000001</v>
      </c>
      <c r="F23" s="275">
        <v>70.428173962000002</v>
      </c>
      <c r="G23" s="275">
        <v>8.4037196283999993</v>
      </c>
      <c r="H23" s="275">
        <v>0.21986286469999999</v>
      </c>
      <c r="I23" s="275">
        <v>8.2734363365000001E-3</v>
      </c>
      <c r="J23" s="275">
        <v>0.18232936008</v>
      </c>
      <c r="K23" s="275">
        <v>5.6320701066999996</v>
      </c>
      <c r="L23" s="275">
        <v>67.777118943999994</v>
      </c>
      <c r="M23" s="275">
        <v>232.48293122000001</v>
      </c>
      <c r="N23" s="275">
        <v>501.35628602000003</v>
      </c>
      <c r="O23" s="275">
        <v>526.47583592000001</v>
      </c>
      <c r="P23" s="275">
        <v>408.91572043000002</v>
      </c>
      <c r="Q23" s="275">
        <v>222.37944977000001</v>
      </c>
      <c r="R23" s="275">
        <v>76.271880629999998</v>
      </c>
      <c r="S23" s="275">
        <v>9.1526141105000001</v>
      </c>
      <c r="T23" s="275">
        <v>0.10539008744</v>
      </c>
      <c r="U23" s="275">
        <v>8.2734363365000001E-3</v>
      </c>
      <c r="V23" s="275">
        <v>0.19789471010000001</v>
      </c>
      <c r="W23" s="275">
        <v>4.7072791378999996</v>
      </c>
      <c r="X23" s="275">
        <v>68.832757119999997</v>
      </c>
      <c r="Y23" s="275">
        <v>246.04951962000001</v>
      </c>
      <c r="Z23" s="275">
        <v>512.50807261</v>
      </c>
      <c r="AA23" s="275">
        <v>540.89253212999995</v>
      </c>
      <c r="AB23" s="275">
        <v>407.84661358</v>
      </c>
      <c r="AC23" s="275">
        <v>240.10272176000001</v>
      </c>
      <c r="AD23" s="275">
        <v>76.218885963000005</v>
      </c>
      <c r="AE23" s="275">
        <v>9.7813607804</v>
      </c>
      <c r="AF23" s="275">
        <v>7.5343012769999995E-2</v>
      </c>
      <c r="AG23" s="275">
        <v>7.7053615077999999E-3</v>
      </c>
      <c r="AH23" s="275">
        <v>9.2410740475000003E-2</v>
      </c>
      <c r="AI23" s="275">
        <v>4.7189732366000001</v>
      </c>
      <c r="AJ23" s="275">
        <v>69.191842676999997</v>
      </c>
      <c r="AK23" s="275">
        <v>261.19018183999998</v>
      </c>
      <c r="AL23" s="275">
        <v>503.61789196000001</v>
      </c>
      <c r="AM23" s="275">
        <v>558.14937667000004</v>
      </c>
      <c r="AN23" s="275">
        <v>423.04278070999999</v>
      </c>
      <c r="AO23" s="275">
        <v>239.87839978</v>
      </c>
      <c r="AP23" s="275">
        <v>73.161151012999994</v>
      </c>
      <c r="AQ23" s="275">
        <v>9.8132959624999998</v>
      </c>
      <c r="AR23" s="275">
        <v>6.7086318815000004E-2</v>
      </c>
      <c r="AS23" s="275">
        <v>7.7053615077999999E-3</v>
      </c>
      <c r="AT23" s="275">
        <v>0.13528397515999999</v>
      </c>
      <c r="AU23" s="275">
        <v>4.7624947511000002</v>
      </c>
      <c r="AV23" s="275">
        <v>66.884726702999998</v>
      </c>
      <c r="AW23" s="275">
        <v>262.72339083999998</v>
      </c>
      <c r="AX23" s="275">
        <v>485.21920603000001</v>
      </c>
      <c r="AY23" s="275">
        <v>577.37525581</v>
      </c>
      <c r="AZ23" s="275">
        <v>411.34461056999999</v>
      </c>
      <c r="BA23" s="275">
        <v>238.57411076</v>
      </c>
      <c r="BB23" s="275">
        <v>76.948643035000003</v>
      </c>
      <c r="BC23" s="275">
        <v>11.115855835</v>
      </c>
      <c r="BD23" s="275">
        <v>5.0531555127999998E-2</v>
      </c>
      <c r="BE23" s="275">
        <v>7.7053615077999999E-3</v>
      </c>
      <c r="BF23" s="275">
        <v>0.14284164376</v>
      </c>
      <c r="BG23" s="275">
        <v>3.8909660440999998</v>
      </c>
      <c r="BH23" s="275">
        <v>62.213557254999998</v>
      </c>
      <c r="BI23" s="338">
        <v>254.1925</v>
      </c>
      <c r="BJ23" s="338">
        <v>482.9357</v>
      </c>
      <c r="BK23" s="338">
        <v>555.72929999999997</v>
      </c>
      <c r="BL23" s="338">
        <v>387.41750000000002</v>
      </c>
      <c r="BM23" s="338">
        <v>238.02789999999999</v>
      </c>
      <c r="BN23" s="338">
        <v>68.762039999999999</v>
      </c>
      <c r="BO23" s="338">
        <v>11.582990000000001</v>
      </c>
      <c r="BP23" s="338">
        <v>3.8660800000000002E-2</v>
      </c>
      <c r="BQ23" s="338">
        <v>7.7053599999999996E-3</v>
      </c>
      <c r="BR23" s="338">
        <v>0.1925306</v>
      </c>
      <c r="BS23" s="338">
        <v>3.9892560000000001</v>
      </c>
      <c r="BT23" s="338">
        <v>65.810699999999997</v>
      </c>
      <c r="BU23" s="338">
        <v>254.38050000000001</v>
      </c>
      <c r="BV23" s="338">
        <v>484.82479999999998</v>
      </c>
    </row>
    <row r="24" spans="1:74" ht="11.1" customHeight="1" x14ac:dyDescent="0.2">
      <c r="A24" s="9" t="s">
        <v>155</v>
      </c>
      <c r="B24" s="212" t="s">
        <v>576</v>
      </c>
      <c r="C24" s="275">
        <v>883.76040239999998</v>
      </c>
      <c r="D24" s="275">
        <v>757.34591351999995</v>
      </c>
      <c r="E24" s="275">
        <v>596.66410344999997</v>
      </c>
      <c r="F24" s="275">
        <v>414.08506253000002</v>
      </c>
      <c r="G24" s="275">
        <v>229.35708885</v>
      </c>
      <c r="H24" s="275">
        <v>84.514046843000003</v>
      </c>
      <c r="I24" s="275">
        <v>12.44989749</v>
      </c>
      <c r="J24" s="275">
        <v>25.203506724</v>
      </c>
      <c r="K24" s="275">
        <v>120.69285589</v>
      </c>
      <c r="L24" s="275">
        <v>340.95031173000001</v>
      </c>
      <c r="M24" s="275">
        <v>613.56592526999998</v>
      </c>
      <c r="N24" s="275">
        <v>915.13112140999999</v>
      </c>
      <c r="O24" s="275">
        <v>913.13346519000004</v>
      </c>
      <c r="P24" s="275">
        <v>760.56719408000004</v>
      </c>
      <c r="Q24" s="275">
        <v>593.68232639999997</v>
      </c>
      <c r="R24" s="275">
        <v>417.84032501000002</v>
      </c>
      <c r="S24" s="275">
        <v>230.03778118</v>
      </c>
      <c r="T24" s="275">
        <v>80.692774751000002</v>
      </c>
      <c r="U24" s="275">
        <v>13.122105156</v>
      </c>
      <c r="V24" s="275">
        <v>25.676019344</v>
      </c>
      <c r="W24" s="275">
        <v>117.15603994</v>
      </c>
      <c r="X24" s="275">
        <v>357.41097264000001</v>
      </c>
      <c r="Y24" s="275">
        <v>603.61603267999999</v>
      </c>
      <c r="Z24" s="275">
        <v>926.54760425999996</v>
      </c>
      <c r="AA24" s="275">
        <v>904.35724979999998</v>
      </c>
      <c r="AB24" s="275">
        <v>749.36532296999997</v>
      </c>
      <c r="AC24" s="275">
        <v>605.11724457000003</v>
      </c>
      <c r="AD24" s="275">
        <v>419.26925889</v>
      </c>
      <c r="AE24" s="275">
        <v>230.92056926999999</v>
      </c>
      <c r="AF24" s="275">
        <v>80.011315191999998</v>
      </c>
      <c r="AG24" s="275">
        <v>12.011034266999999</v>
      </c>
      <c r="AH24" s="275">
        <v>24.829944125000001</v>
      </c>
      <c r="AI24" s="275">
        <v>113.56711034999999</v>
      </c>
      <c r="AJ24" s="275">
        <v>349.04950846000003</v>
      </c>
      <c r="AK24" s="275">
        <v>599.97538502999998</v>
      </c>
      <c r="AL24" s="275">
        <v>924.40869595000004</v>
      </c>
      <c r="AM24" s="275">
        <v>903.13324995000005</v>
      </c>
      <c r="AN24" s="275">
        <v>738.88715973000001</v>
      </c>
      <c r="AO24" s="275">
        <v>589.27969836</v>
      </c>
      <c r="AP24" s="275">
        <v>415.98436865000002</v>
      </c>
      <c r="AQ24" s="275">
        <v>235.30321044999999</v>
      </c>
      <c r="AR24" s="275">
        <v>73.513798105000006</v>
      </c>
      <c r="AS24" s="275">
        <v>13.37532116</v>
      </c>
      <c r="AT24" s="275">
        <v>23.675484333</v>
      </c>
      <c r="AU24" s="275">
        <v>109.79152189</v>
      </c>
      <c r="AV24" s="275">
        <v>341.53571443999999</v>
      </c>
      <c r="AW24" s="275">
        <v>610.47902121000004</v>
      </c>
      <c r="AX24" s="275">
        <v>928.47947323999995</v>
      </c>
      <c r="AY24" s="275">
        <v>913.60317162000001</v>
      </c>
      <c r="AZ24" s="275">
        <v>727.21327595000002</v>
      </c>
      <c r="BA24" s="275">
        <v>574.94363050000004</v>
      </c>
      <c r="BB24" s="275">
        <v>417.84116089000003</v>
      </c>
      <c r="BC24" s="275">
        <v>242.99757946</v>
      </c>
      <c r="BD24" s="275">
        <v>72.923890532000001</v>
      </c>
      <c r="BE24" s="275">
        <v>14.187761753</v>
      </c>
      <c r="BF24" s="275">
        <v>23.871426732</v>
      </c>
      <c r="BG24" s="275">
        <v>104.01198699</v>
      </c>
      <c r="BH24" s="275">
        <v>329.28914036999998</v>
      </c>
      <c r="BI24" s="338">
        <v>602.38400000000001</v>
      </c>
      <c r="BJ24" s="338">
        <v>930.07629999999995</v>
      </c>
      <c r="BK24" s="338">
        <v>904.96069999999997</v>
      </c>
      <c r="BL24" s="338">
        <v>717.85829999999999</v>
      </c>
      <c r="BM24" s="338">
        <v>571.02530000000002</v>
      </c>
      <c r="BN24" s="338">
        <v>418.0231</v>
      </c>
      <c r="BO24" s="338">
        <v>246.50059999999999</v>
      </c>
      <c r="BP24" s="338">
        <v>72.233069999999998</v>
      </c>
      <c r="BQ24" s="338">
        <v>14.45173</v>
      </c>
      <c r="BR24" s="338">
        <v>24.951219999999999</v>
      </c>
      <c r="BS24" s="338">
        <v>104.629</v>
      </c>
      <c r="BT24" s="338">
        <v>327.99540000000002</v>
      </c>
      <c r="BU24" s="338">
        <v>609.45730000000003</v>
      </c>
      <c r="BV24" s="338">
        <v>920.82830000000001</v>
      </c>
    </row>
    <row r="25" spans="1:74" ht="11.1" customHeight="1" x14ac:dyDescent="0.2">
      <c r="A25" s="9" t="s">
        <v>156</v>
      </c>
      <c r="B25" s="212" t="s">
        <v>577</v>
      </c>
      <c r="C25" s="275">
        <v>571.03859384999998</v>
      </c>
      <c r="D25" s="275">
        <v>505.58104299000001</v>
      </c>
      <c r="E25" s="275">
        <v>458.14446063000003</v>
      </c>
      <c r="F25" s="275">
        <v>361.96614219000003</v>
      </c>
      <c r="G25" s="275">
        <v>199.76352535000001</v>
      </c>
      <c r="H25" s="275">
        <v>83.957625515000004</v>
      </c>
      <c r="I25" s="275">
        <v>17.491884424999999</v>
      </c>
      <c r="J25" s="275">
        <v>19.250529081</v>
      </c>
      <c r="K25" s="275">
        <v>57.557108393999997</v>
      </c>
      <c r="L25" s="275">
        <v>207.71523453</v>
      </c>
      <c r="M25" s="275">
        <v>419.89239634</v>
      </c>
      <c r="N25" s="275">
        <v>608.95873219999999</v>
      </c>
      <c r="O25" s="275">
        <v>592.55744620999997</v>
      </c>
      <c r="P25" s="275">
        <v>507.50577296</v>
      </c>
      <c r="Q25" s="275">
        <v>454.65629015000002</v>
      </c>
      <c r="R25" s="275">
        <v>347.67618706000002</v>
      </c>
      <c r="S25" s="275">
        <v>194.99241946999999</v>
      </c>
      <c r="T25" s="275">
        <v>82.818801950999998</v>
      </c>
      <c r="U25" s="275">
        <v>17.724349618000002</v>
      </c>
      <c r="V25" s="275">
        <v>19.058725008</v>
      </c>
      <c r="W25" s="275">
        <v>59.050038854999997</v>
      </c>
      <c r="X25" s="275">
        <v>218.6165723</v>
      </c>
      <c r="Y25" s="275">
        <v>408.30999429000002</v>
      </c>
      <c r="Z25" s="275">
        <v>609.33680301000004</v>
      </c>
      <c r="AA25" s="275">
        <v>574.93000633999998</v>
      </c>
      <c r="AB25" s="275">
        <v>498.99271406999998</v>
      </c>
      <c r="AC25" s="275">
        <v>460.92779615000001</v>
      </c>
      <c r="AD25" s="275">
        <v>347.91203985999999</v>
      </c>
      <c r="AE25" s="275">
        <v>191.42005280000001</v>
      </c>
      <c r="AF25" s="275">
        <v>82.624226539000006</v>
      </c>
      <c r="AG25" s="275">
        <v>17.648403927</v>
      </c>
      <c r="AH25" s="275">
        <v>19.078740258</v>
      </c>
      <c r="AI25" s="275">
        <v>55.844716499999997</v>
      </c>
      <c r="AJ25" s="275">
        <v>206.82609381</v>
      </c>
      <c r="AK25" s="275">
        <v>394.97113322000001</v>
      </c>
      <c r="AL25" s="275">
        <v>603.82989681000004</v>
      </c>
      <c r="AM25" s="275">
        <v>563.78520426</v>
      </c>
      <c r="AN25" s="275">
        <v>484.58393928999999</v>
      </c>
      <c r="AO25" s="275">
        <v>447.53650418000001</v>
      </c>
      <c r="AP25" s="275">
        <v>341.26811602999999</v>
      </c>
      <c r="AQ25" s="275">
        <v>194.99882861</v>
      </c>
      <c r="AR25" s="275">
        <v>74.002592661999998</v>
      </c>
      <c r="AS25" s="275">
        <v>16.932608698999999</v>
      </c>
      <c r="AT25" s="275">
        <v>18.939901922000001</v>
      </c>
      <c r="AU25" s="275">
        <v>52.482269371000001</v>
      </c>
      <c r="AV25" s="275">
        <v>196.75727852</v>
      </c>
      <c r="AW25" s="275">
        <v>403.95982845999998</v>
      </c>
      <c r="AX25" s="275">
        <v>611.60594848000005</v>
      </c>
      <c r="AY25" s="275">
        <v>564.05745605000004</v>
      </c>
      <c r="AZ25" s="275">
        <v>471.70509780999998</v>
      </c>
      <c r="BA25" s="275">
        <v>426.50980815999998</v>
      </c>
      <c r="BB25" s="275">
        <v>327.10994134999999</v>
      </c>
      <c r="BC25" s="275">
        <v>196.70351434</v>
      </c>
      <c r="BD25" s="275">
        <v>73.962067473999994</v>
      </c>
      <c r="BE25" s="275">
        <v>17.692870663000001</v>
      </c>
      <c r="BF25" s="275">
        <v>17.604285866000001</v>
      </c>
      <c r="BG25" s="275">
        <v>53.347727978999998</v>
      </c>
      <c r="BH25" s="275">
        <v>192.88213976</v>
      </c>
      <c r="BI25" s="338">
        <v>397.2978</v>
      </c>
      <c r="BJ25" s="338">
        <v>615.48760000000004</v>
      </c>
      <c r="BK25" s="338">
        <v>563.55769999999995</v>
      </c>
      <c r="BL25" s="338">
        <v>472.8759</v>
      </c>
      <c r="BM25" s="338">
        <v>428.74669999999998</v>
      </c>
      <c r="BN25" s="338">
        <v>325.72590000000002</v>
      </c>
      <c r="BO25" s="338">
        <v>195.9084</v>
      </c>
      <c r="BP25" s="338">
        <v>71.323030000000003</v>
      </c>
      <c r="BQ25" s="338">
        <v>17.844889999999999</v>
      </c>
      <c r="BR25" s="338">
        <v>16.25196</v>
      </c>
      <c r="BS25" s="338">
        <v>49.794319999999999</v>
      </c>
      <c r="BT25" s="338">
        <v>183.49379999999999</v>
      </c>
      <c r="BU25" s="338">
        <v>402.4212</v>
      </c>
      <c r="BV25" s="338">
        <v>610.55489999999998</v>
      </c>
    </row>
    <row r="26" spans="1:74" ht="11.1" customHeight="1" x14ac:dyDescent="0.2">
      <c r="A26" s="9" t="s">
        <v>157</v>
      </c>
      <c r="B26" s="212" t="s">
        <v>605</v>
      </c>
      <c r="C26" s="275">
        <v>877.87340499000004</v>
      </c>
      <c r="D26" s="275">
        <v>741.21274026000003</v>
      </c>
      <c r="E26" s="275">
        <v>552.90527811000004</v>
      </c>
      <c r="F26" s="275">
        <v>317.42721305999999</v>
      </c>
      <c r="G26" s="275">
        <v>146.99172066</v>
      </c>
      <c r="H26" s="275">
        <v>34.604607907000002</v>
      </c>
      <c r="I26" s="275">
        <v>6.8497249127000002</v>
      </c>
      <c r="J26" s="275">
        <v>11.371625194</v>
      </c>
      <c r="K26" s="275">
        <v>59.016633868</v>
      </c>
      <c r="L26" s="275">
        <v>263.43659579000001</v>
      </c>
      <c r="M26" s="275">
        <v>497.78612705</v>
      </c>
      <c r="N26" s="275">
        <v>796.81581299000004</v>
      </c>
      <c r="O26" s="275">
        <v>865.82503850000001</v>
      </c>
      <c r="P26" s="275">
        <v>733.90246778000005</v>
      </c>
      <c r="Q26" s="275">
        <v>560.83675913000002</v>
      </c>
      <c r="R26" s="275">
        <v>316.21481901999999</v>
      </c>
      <c r="S26" s="275">
        <v>142.94052160999999</v>
      </c>
      <c r="T26" s="275">
        <v>32.765274146000003</v>
      </c>
      <c r="U26" s="275">
        <v>6.8473571553000001</v>
      </c>
      <c r="V26" s="275">
        <v>11.885562434000001</v>
      </c>
      <c r="W26" s="275">
        <v>58.226709550000002</v>
      </c>
      <c r="X26" s="275">
        <v>262.52709987999998</v>
      </c>
      <c r="Y26" s="275">
        <v>506.02892313000001</v>
      </c>
      <c r="Z26" s="275">
        <v>800.47959390000005</v>
      </c>
      <c r="AA26" s="275">
        <v>866.01000424999995</v>
      </c>
      <c r="AB26" s="275">
        <v>737.12284693000004</v>
      </c>
      <c r="AC26" s="275">
        <v>579.37389458999996</v>
      </c>
      <c r="AD26" s="275">
        <v>317.50250363999999</v>
      </c>
      <c r="AE26" s="275">
        <v>143.96305963</v>
      </c>
      <c r="AF26" s="275">
        <v>31.432676882999999</v>
      </c>
      <c r="AG26" s="275">
        <v>6.9335543588000004</v>
      </c>
      <c r="AH26" s="275">
        <v>11.033930504000001</v>
      </c>
      <c r="AI26" s="275">
        <v>58.680895843000002</v>
      </c>
      <c r="AJ26" s="275">
        <v>258.62711992999999</v>
      </c>
      <c r="AK26" s="275">
        <v>517.76368316000003</v>
      </c>
      <c r="AL26" s="275">
        <v>790.79745063999997</v>
      </c>
      <c r="AM26" s="275">
        <v>869.55255113999999</v>
      </c>
      <c r="AN26" s="275">
        <v>756.45549746999995</v>
      </c>
      <c r="AO26" s="275">
        <v>573.06461182999999</v>
      </c>
      <c r="AP26" s="275">
        <v>316.02009419000001</v>
      </c>
      <c r="AQ26" s="275">
        <v>136.60104641999999</v>
      </c>
      <c r="AR26" s="275">
        <v>30.779253034</v>
      </c>
      <c r="AS26" s="275">
        <v>7.1529898735000002</v>
      </c>
      <c r="AT26" s="275">
        <v>11.336717887000001</v>
      </c>
      <c r="AU26" s="275">
        <v>57.553387352999998</v>
      </c>
      <c r="AV26" s="275">
        <v>257.07262019000001</v>
      </c>
      <c r="AW26" s="275">
        <v>514.98973425999998</v>
      </c>
      <c r="AX26" s="275">
        <v>762.59221021999997</v>
      </c>
      <c r="AY26" s="275">
        <v>887.77233014000001</v>
      </c>
      <c r="AZ26" s="275">
        <v>746.88130537999996</v>
      </c>
      <c r="BA26" s="275">
        <v>557.78259701000002</v>
      </c>
      <c r="BB26" s="275">
        <v>319.43836035999999</v>
      </c>
      <c r="BC26" s="275">
        <v>137.37916555000001</v>
      </c>
      <c r="BD26" s="275">
        <v>30.265807563999999</v>
      </c>
      <c r="BE26" s="275">
        <v>7.4258103459000004</v>
      </c>
      <c r="BF26" s="275">
        <v>10.824111595</v>
      </c>
      <c r="BG26" s="275">
        <v>52.718651278000003</v>
      </c>
      <c r="BH26" s="275">
        <v>245.73414305</v>
      </c>
      <c r="BI26" s="338">
        <v>509.2364</v>
      </c>
      <c r="BJ26" s="338">
        <v>771.70510000000002</v>
      </c>
      <c r="BK26" s="338">
        <v>880.48180000000002</v>
      </c>
      <c r="BL26" s="338">
        <v>717.63210000000004</v>
      </c>
      <c r="BM26" s="338">
        <v>562.11339999999996</v>
      </c>
      <c r="BN26" s="338">
        <v>306.91809999999998</v>
      </c>
      <c r="BO26" s="338">
        <v>141.0617</v>
      </c>
      <c r="BP26" s="338">
        <v>30.002929999999999</v>
      </c>
      <c r="BQ26" s="338">
        <v>7.3037520000000002</v>
      </c>
      <c r="BR26" s="338">
        <v>11.44937</v>
      </c>
      <c r="BS26" s="338">
        <v>52.106549999999999</v>
      </c>
      <c r="BT26" s="338">
        <v>246.32919999999999</v>
      </c>
      <c r="BU26" s="338">
        <v>506.95030000000003</v>
      </c>
      <c r="BV26" s="338">
        <v>770.42020000000002</v>
      </c>
    </row>
    <row r="27" spans="1:74" ht="11.1" customHeight="1" x14ac:dyDescent="0.2">
      <c r="A27" s="8"/>
      <c r="B27" s="193" t="s">
        <v>170</v>
      </c>
      <c r="C27" s="250"/>
      <c r="D27" s="250"/>
      <c r="E27" s="250"/>
      <c r="F27" s="250"/>
      <c r="G27" s="250"/>
      <c r="H27" s="250"/>
      <c r="I27" s="250"/>
      <c r="J27" s="250"/>
      <c r="K27" s="250"/>
      <c r="L27" s="250"/>
      <c r="M27" s="250"/>
      <c r="N27" s="250"/>
      <c r="O27" s="250"/>
      <c r="P27" s="250"/>
      <c r="Q27" s="250"/>
      <c r="R27" s="250"/>
      <c r="S27" s="250"/>
      <c r="T27" s="250"/>
      <c r="U27" s="250"/>
      <c r="V27" s="250"/>
      <c r="W27" s="250"/>
      <c r="X27" s="250"/>
      <c r="Y27" s="250"/>
      <c r="Z27" s="250"/>
      <c r="AA27" s="250"/>
      <c r="AB27" s="250"/>
      <c r="AC27" s="250"/>
      <c r="AD27" s="250"/>
      <c r="AE27" s="250"/>
      <c r="AF27" s="250"/>
      <c r="AG27" s="250"/>
      <c r="AH27" s="250"/>
      <c r="AI27" s="250"/>
      <c r="AJ27" s="250"/>
      <c r="AK27" s="250"/>
      <c r="AL27" s="250"/>
      <c r="AM27" s="250"/>
      <c r="AN27" s="250"/>
      <c r="AO27" s="250"/>
      <c r="AP27" s="250"/>
      <c r="AQ27" s="250"/>
      <c r="AR27" s="250"/>
      <c r="AS27" s="250"/>
      <c r="AT27" s="250"/>
      <c r="AU27" s="250"/>
      <c r="AV27" s="250"/>
      <c r="AW27" s="250"/>
      <c r="AX27" s="250"/>
      <c r="AY27" s="250"/>
      <c r="AZ27" s="250"/>
      <c r="BA27" s="250"/>
      <c r="BB27" s="250"/>
      <c r="BC27" s="250"/>
      <c r="BD27" s="250"/>
      <c r="BE27" s="250"/>
      <c r="BF27" s="250"/>
      <c r="BG27" s="250"/>
      <c r="BH27" s="250"/>
      <c r="BI27" s="501"/>
      <c r="BJ27" s="501"/>
      <c r="BK27" s="340"/>
      <c r="BL27" s="340"/>
      <c r="BM27" s="340"/>
      <c r="BN27" s="340"/>
      <c r="BO27" s="340"/>
      <c r="BP27" s="340"/>
      <c r="BQ27" s="340"/>
      <c r="BR27" s="340"/>
      <c r="BS27" s="340"/>
      <c r="BT27" s="340"/>
      <c r="BU27" s="340"/>
      <c r="BV27" s="340"/>
    </row>
    <row r="28" spans="1:74" ht="11.1" customHeight="1" x14ac:dyDescent="0.2">
      <c r="A28" s="9" t="s">
        <v>41</v>
      </c>
      <c r="B28" s="212" t="s">
        <v>570</v>
      </c>
      <c r="C28" s="275">
        <v>0</v>
      </c>
      <c r="D28" s="275">
        <v>0</v>
      </c>
      <c r="E28" s="275">
        <v>0</v>
      </c>
      <c r="F28" s="275">
        <v>0</v>
      </c>
      <c r="G28" s="275">
        <v>8.3601185817000001</v>
      </c>
      <c r="H28" s="275">
        <v>87.684013745000001</v>
      </c>
      <c r="I28" s="275">
        <v>303.56042997999998</v>
      </c>
      <c r="J28" s="275">
        <v>123.04803076</v>
      </c>
      <c r="K28" s="275">
        <v>17.242313045</v>
      </c>
      <c r="L28" s="275">
        <v>0</v>
      </c>
      <c r="M28" s="275">
        <v>0</v>
      </c>
      <c r="N28" s="275">
        <v>0</v>
      </c>
      <c r="O28" s="275">
        <v>0</v>
      </c>
      <c r="P28" s="275">
        <v>0</v>
      </c>
      <c r="Q28" s="275">
        <v>0</v>
      </c>
      <c r="R28" s="275">
        <v>0</v>
      </c>
      <c r="S28" s="275">
        <v>7.5605971065000004</v>
      </c>
      <c r="T28" s="275">
        <v>68.782717105000003</v>
      </c>
      <c r="U28" s="275">
        <v>201.03424296</v>
      </c>
      <c r="V28" s="275">
        <v>109.17441801</v>
      </c>
      <c r="W28" s="275">
        <v>32.396057345000003</v>
      </c>
      <c r="X28" s="275">
        <v>0.48847878287000002</v>
      </c>
      <c r="Y28" s="275">
        <v>0</v>
      </c>
      <c r="Z28" s="275">
        <v>0</v>
      </c>
      <c r="AA28" s="275">
        <v>0</v>
      </c>
      <c r="AB28" s="275">
        <v>0</v>
      </c>
      <c r="AC28" s="275">
        <v>0</v>
      </c>
      <c r="AD28" s="275">
        <v>0</v>
      </c>
      <c r="AE28" s="275">
        <v>30.882973961000001</v>
      </c>
      <c r="AF28" s="275">
        <v>39.389256549999999</v>
      </c>
      <c r="AG28" s="275">
        <v>193.27011938999999</v>
      </c>
      <c r="AH28" s="275">
        <v>205.14336089</v>
      </c>
      <c r="AI28" s="275">
        <v>86.518210565999993</v>
      </c>
      <c r="AJ28" s="275">
        <v>0</v>
      </c>
      <c r="AK28" s="275">
        <v>0</v>
      </c>
      <c r="AL28" s="275">
        <v>0</v>
      </c>
      <c r="AM28" s="275">
        <v>0</v>
      </c>
      <c r="AN28" s="275">
        <v>0</v>
      </c>
      <c r="AO28" s="275">
        <v>0</v>
      </c>
      <c r="AP28" s="275">
        <v>0</v>
      </c>
      <c r="AQ28" s="275">
        <v>6.7430873290999997</v>
      </c>
      <c r="AR28" s="275">
        <v>73.685754833000004</v>
      </c>
      <c r="AS28" s="275">
        <v>239.58692533999999</v>
      </c>
      <c r="AT28" s="275">
        <v>239.43217404000001</v>
      </c>
      <c r="AU28" s="275">
        <v>60.724743447000002</v>
      </c>
      <c r="AV28" s="275">
        <v>0</v>
      </c>
      <c r="AW28" s="275">
        <v>0</v>
      </c>
      <c r="AX28" s="275">
        <v>0</v>
      </c>
      <c r="AY28" s="275">
        <v>0</v>
      </c>
      <c r="AZ28" s="275">
        <v>0</v>
      </c>
      <c r="BA28" s="275">
        <v>0</v>
      </c>
      <c r="BB28" s="275">
        <v>0</v>
      </c>
      <c r="BC28" s="275">
        <v>2.8407275971999999</v>
      </c>
      <c r="BD28" s="275">
        <v>69.985256514</v>
      </c>
      <c r="BE28" s="275">
        <v>169.17824646</v>
      </c>
      <c r="BF28" s="275">
        <v>127.14598503000001</v>
      </c>
      <c r="BG28" s="275">
        <v>69.569310744999996</v>
      </c>
      <c r="BH28" s="275">
        <v>14.384406857</v>
      </c>
      <c r="BI28" s="338">
        <v>0</v>
      </c>
      <c r="BJ28" s="338">
        <v>0</v>
      </c>
      <c r="BK28" s="338">
        <v>0</v>
      </c>
      <c r="BL28" s="338">
        <v>0</v>
      </c>
      <c r="BM28" s="338">
        <v>0</v>
      </c>
      <c r="BN28" s="338">
        <v>0</v>
      </c>
      <c r="BO28" s="338">
        <v>7.7517375599999996</v>
      </c>
      <c r="BP28" s="338">
        <v>73.299008169000004</v>
      </c>
      <c r="BQ28" s="338">
        <v>200.82061454999999</v>
      </c>
      <c r="BR28" s="338">
        <v>169.32664098999999</v>
      </c>
      <c r="BS28" s="338">
        <v>29.978160607</v>
      </c>
      <c r="BT28" s="338">
        <v>1.4013433552000001</v>
      </c>
      <c r="BU28" s="338">
        <v>0</v>
      </c>
      <c r="BV28" s="338">
        <v>0</v>
      </c>
    </row>
    <row r="29" spans="1:74" ht="11.1" customHeight="1" x14ac:dyDescent="0.2">
      <c r="A29" s="9" t="s">
        <v>42</v>
      </c>
      <c r="B29" s="212" t="s">
        <v>603</v>
      </c>
      <c r="C29" s="275">
        <v>0</v>
      </c>
      <c r="D29" s="275">
        <v>0</v>
      </c>
      <c r="E29" s="275">
        <v>0</v>
      </c>
      <c r="F29" s="275">
        <v>0</v>
      </c>
      <c r="G29" s="275">
        <v>22.524253234</v>
      </c>
      <c r="H29" s="275">
        <v>132.33509914999999</v>
      </c>
      <c r="I29" s="275">
        <v>325.76759350999998</v>
      </c>
      <c r="J29" s="275">
        <v>158.80444489000001</v>
      </c>
      <c r="K29" s="275">
        <v>36.134212101000003</v>
      </c>
      <c r="L29" s="275">
        <v>5.6489942646999998</v>
      </c>
      <c r="M29" s="275">
        <v>0</v>
      </c>
      <c r="N29" s="275">
        <v>0</v>
      </c>
      <c r="O29" s="275">
        <v>0</v>
      </c>
      <c r="P29" s="275">
        <v>0</v>
      </c>
      <c r="Q29" s="275">
        <v>0</v>
      </c>
      <c r="R29" s="275">
        <v>0</v>
      </c>
      <c r="S29" s="275">
        <v>26.076899388000001</v>
      </c>
      <c r="T29" s="275">
        <v>131.15593851</v>
      </c>
      <c r="U29" s="275">
        <v>218.58051154</v>
      </c>
      <c r="V29" s="275">
        <v>150.14452120000001</v>
      </c>
      <c r="W29" s="275">
        <v>64.819139190000001</v>
      </c>
      <c r="X29" s="275">
        <v>5.5079373102</v>
      </c>
      <c r="Y29" s="275">
        <v>0</v>
      </c>
      <c r="Z29" s="275">
        <v>0</v>
      </c>
      <c r="AA29" s="275">
        <v>0</v>
      </c>
      <c r="AB29" s="275">
        <v>0</v>
      </c>
      <c r="AC29" s="275">
        <v>0</v>
      </c>
      <c r="AD29" s="275">
        <v>0</v>
      </c>
      <c r="AE29" s="275">
        <v>72.215461379000004</v>
      </c>
      <c r="AF29" s="275">
        <v>113.97215405</v>
      </c>
      <c r="AG29" s="275">
        <v>249.94296069999999</v>
      </c>
      <c r="AH29" s="275">
        <v>229.98154725000001</v>
      </c>
      <c r="AI29" s="275">
        <v>136.10867051</v>
      </c>
      <c r="AJ29" s="275">
        <v>0.86214287155000002</v>
      </c>
      <c r="AK29" s="275">
        <v>0</v>
      </c>
      <c r="AL29" s="275">
        <v>0.86229013220999995</v>
      </c>
      <c r="AM29" s="275">
        <v>0</v>
      </c>
      <c r="AN29" s="275">
        <v>0</v>
      </c>
      <c r="AO29" s="275">
        <v>0</v>
      </c>
      <c r="AP29" s="275">
        <v>0</v>
      </c>
      <c r="AQ29" s="275">
        <v>16.975624879000001</v>
      </c>
      <c r="AR29" s="275">
        <v>128.22560587999999</v>
      </c>
      <c r="AS29" s="275">
        <v>306.96175419999997</v>
      </c>
      <c r="AT29" s="275">
        <v>310.35078399999998</v>
      </c>
      <c r="AU29" s="275">
        <v>113.73531819999999</v>
      </c>
      <c r="AV29" s="275">
        <v>5.5718329781999998</v>
      </c>
      <c r="AW29" s="275">
        <v>0</v>
      </c>
      <c r="AX29" s="275">
        <v>0</v>
      </c>
      <c r="AY29" s="275">
        <v>0</v>
      </c>
      <c r="AZ29" s="275">
        <v>0</v>
      </c>
      <c r="BA29" s="275">
        <v>0</v>
      </c>
      <c r="BB29" s="275">
        <v>2.1882417544999999</v>
      </c>
      <c r="BC29" s="275">
        <v>13.332386966</v>
      </c>
      <c r="BD29" s="275">
        <v>121.47987739</v>
      </c>
      <c r="BE29" s="275">
        <v>249.21694772000001</v>
      </c>
      <c r="BF29" s="275">
        <v>161.39541947999999</v>
      </c>
      <c r="BG29" s="275">
        <v>91.016090051999996</v>
      </c>
      <c r="BH29" s="275">
        <v>28.137131809</v>
      </c>
      <c r="BI29" s="338">
        <v>0</v>
      </c>
      <c r="BJ29" s="338">
        <v>0</v>
      </c>
      <c r="BK29" s="338">
        <v>0</v>
      </c>
      <c r="BL29" s="338">
        <v>0</v>
      </c>
      <c r="BM29" s="338">
        <v>0</v>
      </c>
      <c r="BN29" s="338">
        <v>0</v>
      </c>
      <c r="BO29" s="338">
        <v>25.003463733</v>
      </c>
      <c r="BP29" s="338">
        <v>122.99811792</v>
      </c>
      <c r="BQ29" s="338">
        <v>247.74822126000001</v>
      </c>
      <c r="BR29" s="338">
        <v>208.78241462</v>
      </c>
      <c r="BS29" s="338">
        <v>57.202759463</v>
      </c>
      <c r="BT29" s="338">
        <v>4.173360014</v>
      </c>
      <c r="BU29" s="338">
        <v>0</v>
      </c>
      <c r="BV29" s="338">
        <v>0</v>
      </c>
    </row>
    <row r="30" spans="1:74" ht="11.1" customHeight="1" x14ac:dyDescent="0.2">
      <c r="A30" s="9" t="s">
        <v>43</v>
      </c>
      <c r="B30" s="212" t="s">
        <v>571</v>
      </c>
      <c r="C30" s="275">
        <v>0</v>
      </c>
      <c r="D30" s="275">
        <v>0</v>
      </c>
      <c r="E30" s="275">
        <v>0</v>
      </c>
      <c r="F30" s="275">
        <v>0</v>
      </c>
      <c r="G30" s="275">
        <v>70.623432958999999</v>
      </c>
      <c r="H30" s="275">
        <v>142.12976578999999</v>
      </c>
      <c r="I30" s="275">
        <v>217.26987323</v>
      </c>
      <c r="J30" s="275">
        <v>180.99480693999999</v>
      </c>
      <c r="K30" s="275">
        <v>72.441172570000006</v>
      </c>
      <c r="L30" s="275">
        <v>5.4303024292000002</v>
      </c>
      <c r="M30" s="275">
        <v>0</v>
      </c>
      <c r="N30" s="275">
        <v>0</v>
      </c>
      <c r="O30" s="275">
        <v>0</v>
      </c>
      <c r="P30" s="275">
        <v>0</v>
      </c>
      <c r="Q30" s="275">
        <v>0</v>
      </c>
      <c r="R30" s="275">
        <v>0.55761224089999994</v>
      </c>
      <c r="S30" s="275">
        <v>53.578095703000002</v>
      </c>
      <c r="T30" s="275">
        <v>176.00648014999999</v>
      </c>
      <c r="U30" s="275">
        <v>133.11688957000001</v>
      </c>
      <c r="V30" s="275">
        <v>197.10440481000001</v>
      </c>
      <c r="W30" s="275">
        <v>46.481430701999997</v>
      </c>
      <c r="X30" s="275">
        <v>2.6655621602999999</v>
      </c>
      <c r="Y30" s="275">
        <v>0</v>
      </c>
      <c r="Z30" s="275">
        <v>0</v>
      </c>
      <c r="AA30" s="275">
        <v>0</v>
      </c>
      <c r="AB30" s="275">
        <v>0</v>
      </c>
      <c r="AC30" s="275">
        <v>0</v>
      </c>
      <c r="AD30" s="275">
        <v>1.1071035827</v>
      </c>
      <c r="AE30" s="275">
        <v>81.818872006000007</v>
      </c>
      <c r="AF30" s="275">
        <v>138.81995426</v>
      </c>
      <c r="AG30" s="275">
        <v>202.09741177000001</v>
      </c>
      <c r="AH30" s="275">
        <v>169.40818195</v>
      </c>
      <c r="AI30" s="275">
        <v>127.18598839000001</v>
      </c>
      <c r="AJ30" s="275">
        <v>7.2141845089999999</v>
      </c>
      <c r="AK30" s="275">
        <v>0</v>
      </c>
      <c r="AL30" s="275">
        <v>1.5509695231</v>
      </c>
      <c r="AM30" s="275">
        <v>0</v>
      </c>
      <c r="AN30" s="275">
        <v>0</v>
      </c>
      <c r="AO30" s="275">
        <v>3.7204624346999999</v>
      </c>
      <c r="AP30" s="275">
        <v>0.68956678358000001</v>
      </c>
      <c r="AQ30" s="275">
        <v>42.272117616000003</v>
      </c>
      <c r="AR30" s="275">
        <v>186.78154183000001</v>
      </c>
      <c r="AS30" s="275">
        <v>277.03114968</v>
      </c>
      <c r="AT30" s="275">
        <v>296.29628346999999</v>
      </c>
      <c r="AU30" s="275">
        <v>130.8626879</v>
      </c>
      <c r="AV30" s="275">
        <v>19.003567317000002</v>
      </c>
      <c r="AW30" s="275">
        <v>0</v>
      </c>
      <c r="AX30" s="275">
        <v>0</v>
      </c>
      <c r="AY30" s="275">
        <v>0</v>
      </c>
      <c r="AZ30" s="275">
        <v>0.41533077905999999</v>
      </c>
      <c r="BA30" s="275">
        <v>0.55747030184000002</v>
      </c>
      <c r="BB30" s="275">
        <v>6.3379106478000002</v>
      </c>
      <c r="BC30" s="275">
        <v>36.661554258999999</v>
      </c>
      <c r="BD30" s="275">
        <v>166.18336263</v>
      </c>
      <c r="BE30" s="275">
        <v>240.90545968000001</v>
      </c>
      <c r="BF30" s="275">
        <v>146.55565956000001</v>
      </c>
      <c r="BG30" s="275">
        <v>93.791246599999994</v>
      </c>
      <c r="BH30" s="275">
        <v>19.608033439</v>
      </c>
      <c r="BI30" s="338">
        <v>0</v>
      </c>
      <c r="BJ30" s="338">
        <v>0</v>
      </c>
      <c r="BK30" s="338">
        <v>0</v>
      </c>
      <c r="BL30" s="338">
        <v>0</v>
      </c>
      <c r="BM30" s="338">
        <v>0.41496756541000002</v>
      </c>
      <c r="BN30" s="338">
        <v>1.4933261222000001</v>
      </c>
      <c r="BO30" s="338">
        <v>53.906449662</v>
      </c>
      <c r="BP30" s="338">
        <v>154.69666035</v>
      </c>
      <c r="BQ30" s="338">
        <v>245.31942715</v>
      </c>
      <c r="BR30" s="338">
        <v>205.26590701999999</v>
      </c>
      <c r="BS30" s="338">
        <v>63.815946594000003</v>
      </c>
      <c r="BT30" s="338">
        <v>6.1647448975000003</v>
      </c>
      <c r="BU30" s="338">
        <v>0</v>
      </c>
      <c r="BV30" s="338">
        <v>0</v>
      </c>
    </row>
    <row r="31" spans="1:74" ht="11.1" customHeight="1" x14ac:dyDescent="0.2">
      <c r="A31" s="9" t="s">
        <v>44</v>
      </c>
      <c r="B31" s="212" t="s">
        <v>572</v>
      </c>
      <c r="C31" s="275">
        <v>0</v>
      </c>
      <c r="D31" s="275">
        <v>0</v>
      </c>
      <c r="E31" s="275">
        <v>0</v>
      </c>
      <c r="F31" s="275">
        <v>0.57883947798000002</v>
      </c>
      <c r="G31" s="275">
        <v>49.109606603000003</v>
      </c>
      <c r="H31" s="275">
        <v>180.66147702000001</v>
      </c>
      <c r="I31" s="275">
        <v>262.34851302999999</v>
      </c>
      <c r="J31" s="275">
        <v>251.05366462999999</v>
      </c>
      <c r="K31" s="275">
        <v>140.77436929000001</v>
      </c>
      <c r="L31" s="275">
        <v>6.6450820931000001</v>
      </c>
      <c r="M31" s="275">
        <v>0</v>
      </c>
      <c r="N31" s="275">
        <v>0</v>
      </c>
      <c r="O31" s="275">
        <v>0</v>
      </c>
      <c r="P31" s="275">
        <v>0</v>
      </c>
      <c r="Q31" s="275">
        <v>0</v>
      </c>
      <c r="R31" s="275">
        <v>3.6911987727</v>
      </c>
      <c r="S31" s="275">
        <v>64.998509726999998</v>
      </c>
      <c r="T31" s="275">
        <v>193.67481624000001</v>
      </c>
      <c r="U31" s="275">
        <v>199.22327788999999</v>
      </c>
      <c r="V31" s="275">
        <v>261.17761303999998</v>
      </c>
      <c r="W31" s="275">
        <v>77.979050502999996</v>
      </c>
      <c r="X31" s="275">
        <v>11.72022473</v>
      </c>
      <c r="Y31" s="275">
        <v>0</v>
      </c>
      <c r="Z31" s="275">
        <v>0</v>
      </c>
      <c r="AA31" s="275">
        <v>0</v>
      </c>
      <c r="AB31" s="275">
        <v>0</v>
      </c>
      <c r="AC31" s="275">
        <v>2.8824523874999999</v>
      </c>
      <c r="AD31" s="275">
        <v>8.4723388966000002</v>
      </c>
      <c r="AE31" s="275">
        <v>55.411631194999998</v>
      </c>
      <c r="AF31" s="275">
        <v>202.59109873</v>
      </c>
      <c r="AG31" s="275">
        <v>288.95653434000002</v>
      </c>
      <c r="AH31" s="275">
        <v>202.19585484999999</v>
      </c>
      <c r="AI31" s="275">
        <v>168.05129944000001</v>
      </c>
      <c r="AJ31" s="275">
        <v>12.918708876</v>
      </c>
      <c r="AK31" s="275">
        <v>0</v>
      </c>
      <c r="AL31" s="275">
        <v>0</v>
      </c>
      <c r="AM31" s="275">
        <v>0</v>
      </c>
      <c r="AN31" s="275">
        <v>7.6607207247E-2</v>
      </c>
      <c r="AO31" s="275">
        <v>9.5576834824999999</v>
      </c>
      <c r="AP31" s="275">
        <v>7.8853215269000003</v>
      </c>
      <c r="AQ31" s="275">
        <v>48.335230021000001</v>
      </c>
      <c r="AR31" s="275">
        <v>263.26207111000002</v>
      </c>
      <c r="AS31" s="275">
        <v>306.2224061</v>
      </c>
      <c r="AT31" s="275">
        <v>267.56409954999998</v>
      </c>
      <c r="AU31" s="275">
        <v>138.23327462</v>
      </c>
      <c r="AV31" s="275">
        <v>28.258565124</v>
      </c>
      <c r="AW31" s="275">
        <v>1.984889887</v>
      </c>
      <c r="AX31" s="275">
        <v>0</v>
      </c>
      <c r="AY31" s="275">
        <v>0</v>
      </c>
      <c r="AZ31" s="275">
        <v>2.9690847763999999</v>
      </c>
      <c r="BA31" s="275">
        <v>5.7264727487</v>
      </c>
      <c r="BB31" s="275">
        <v>8.7293074237999999</v>
      </c>
      <c r="BC31" s="275">
        <v>50.334085782000002</v>
      </c>
      <c r="BD31" s="275">
        <v>205.44337125999999</v>
      </c>
      <c r="BE31" s="275">
        <v>330.56684149</v>
      </c>
      <c r="BF31" s="275">
        <v>165.94097239999999</v>
      </c>
      <c r="BG31" s="275">
        <v>127.63735527999999</v>
      </c>
      <c r="BH31" s="275">
        <v>20.157174785999999</v>
      </c>
      <c r="BI31" s="338">
        <v>0.28703853497999998</v>
      </c>
      <c r="BJ31" s="338">
        <v>0</v>
      </c>
      <c r="BK31" s="338">
        <v>0</v>
      </c>
      <c r="BL31" s="338">
        <v>0</v>
      </c>
      <c r="BM31" s="338">
        <v>3.0050395794</v>
      </c>
      <c r="BN31" s="338">
        <v>6.9601624130999999</v>
      </c>
      <c r="BO31" s="338">
        <v>64.452608286</v>
      </c>
      <c r="BP31" s="338">
        <v>187.47226531000001</v>
      </c>
      <c r="BQ31" s="338">
        <v>302.65630455000002</v>
      </c>
      <c r="BR31" s="338">
        <v>259.37799294000001</v>
      </c>
      <c r="BS31" s="338">
        <v>92.358257652999995</v>
      </c>
      <c r="BT31" s="338">
        <v>9.5878117367000009</v>
      </c>
      <c r="BU31" s="338">
        <v>0.28672496239</v>
      </c>
      <c r="BV31" s="338">
        <v>0</v>
      </c>
    </row>
    <row r="32" spans="1:74" ht="11.1" customHeight="1" x14ac:dyDescent="0.2">
      <c r="A32" s="9" t="s">
        <v>351</v>
      </c>
      <c r="B32" s="212" t="s">
        <v>604</v>
      </c>
      <c r="C32" s="275">
        <v>57.499233969000002</v>
      </c>
      <c r="D32" s="275">
        <v>35.077447536000001</v>
      </c>
      <c r="E32" s="275">
        <v>16.158807750000001</v>
      </c>
      <c r="F32" s="275">
        <v>91.184872890999998</v>
      </c>
      <c r="G32" s="275">
        <v>155.34810664</v>
      </c>
      <c r="H32" s="275">
        <v>349.51988706999998</v>
      </c>
      <c r="I32" s="275">
        <v>415.20968051</v>
      </c>
      <c r="J32" s="275">
        <v>371.66975718999998</v>
      </c>
      <c r="K32" s="275">
        <v>256.61006766999998</v>
      </c>
      <c r="L32" s="275">
        <v>134.25339456</v>
      </c>
      <c r="M32" s="275">
        <v>66.082655457000001</v>
      </c>
      <c r="N32" s="275">
        <v>58.310868511000002</v>
      </c>
      <c r="O32" s="275">
        <v>20.265808416999999</v>
      </c>
      <c r="P32" s="275">
        <v>44.686740210000004</v>
      </c>
      <c r="Q32" s="275">
        <v>42.557167872999997</v>
      </c>
      <c r="R32" s="275">
        <v>82.659389543000003</v>
      </c>
      <c r="S32" s="275">
        <v>209.63240450000001</v>
      </c>
      <c r="T32" s="275">
        <v>350.85973548999999</v>
      </c>
      <c r="U32" s="275">
        <v>400.21940052000002</v>
      </c>
      <c r="V32" s="275">
        <v>381.96802364000001</v>
      </c>
      <c r="W32" s="275">
        <v>280.30834902999999</v>
      </c>
      <c r="X32" s="275">
        <v>126.71985055</v>
      </c>
      <c r="Y32" s="275">
        <v>31.461379520000001</v>
      </c>
      <c r="Z32" s="275">
        <v>36.103442833999999</v>
      </c>
      <c r="AA32" s="275">
        <v>33.643756259</v>
      </c>
      <c r="AB32" s="275">
        <v>18.872900641000001</v>
      </c>
      <c r="AC32" s="275">
        <v>84.135539656999995</v>
      </c>
      <c r="AD32" s="275">
        <v>130.62107122</v>
      </c>
      <c r="AE32" s="275">
        <v>242.04330952000001</v>
      </c>
      <c r="AF32" s="275">
        <v>394.22673734</v>
      </c>
      <c r="AG32" s="275">
        <v>456.08486921000002</v>
      </c>
      <c r="AH32" s="275">
        <v>410.66100309000001</v>
      </c>
      <c r="AI32" s="275">
        <v>295.76616254999999</v>
      </c>
      <c r="AJ32" s="275">
        <v>135.12568060999999</v>
      </c>
      <c r="AK32" s="275">
        <v>103.00945634</v>
      </c>
      <c r="AL32" s="275">
        <v>100.04468292</v>
      </c>
      <c r="AM32" s="275">
        <v>25.165540364999998</v>
      </c>
      <c r="AN32" s="275">
        <v>23.818688933000001</v>
      </c>
      <c r="AO32" s="275">
        <v>89.864192646000006</v>
      </c>
      <c r="AP32" s="275">
        <v>87.576559727000003</v>
      </c>
      <c r="AQ32" s="275">
        <v>185.12809755999999</v>
      </c>
      <c r="AR32" s="275">
        <v>379.83354376</v>
      </c>
      <c r="AS32" s="275">
        <v>508.87888011000001</v>
      </c>
      <c r="AT32" s="275">
        <v>484.91977049000002</v>
      </c>
      <c r="AU32" s="275">
        <v>352.39733302000002</v>
      </c>
      <c r="AV32" s="275">
        <v>157.64495909999999</v>
      </c>
      <c r="AW32" s="275">
        <v>56.374430248000003</v>
      </c>
      <c r="AX32" s="275">
        <v>66.305098596999997</v>
      </c>
      <c r="AY32" s="275">
        <v>49.653854097</v>
      </c>
      <c r="AZ32" s="275">
        <v>53.629663456999999</v>
      </c>
      <c r="BA32" s="275">
        <v>55.094287156999997</v>
      </c>
      <c r="BB32" s="275">
        <v>123.31049765</v>
      </c>
      <c r="BC32" s="275">
        <v>210.25602807000001</v>
      </c>
      <c r="BD32" s="275">
        <v>336.40898721000002</v>
      </c>
      <c r="BE32" s="275">
        <v>468.37534798000002</v>
      </c>
      <c r="BF32" s="275">
        <v>405.99085753999998</v>
      </c>
      <c r="BG32" s="275">
        <v>280.55074300000001</v>
      </c>
      <c r="BH32" s="275">
        <v>185.36408603000001</v>
      </c>
      <c r="BI32" s="338">
        <v>59.110021815000003</v>
      </c>
      <c r="BJ32" s="338">
        <v>34.771752081999999</v>
      </c>
      <c r="BK32" s="338">
        <v>31.429000756000001</v>
      </c>
      <c r="BL32" s="338">
        <v>33.906955332000003</v>
      </c>
      <c r="BM32" s="338">
        <v>54.062770039999997</v>
      </c>
      <c r="BN32" s="338">
        <v>81.615703816000007</v>
      </c>
      <c r="BO32" s="338">
        <v>206.46013490999999</v>
      </c>
      <c r="BP32" s="338">
        <v>355.17733686999998</v>
      </c>
      <c r="BQ32" s="338">
        <v>443.51918396999997</v>
      </c>
      <c r="BR32" s="338">
        <v>416.85212188999998</v>
      </c>
      <c r="BS32" s="338">
        <v>271.49541417</v>
      </c>
      <c r="BT32" s="338">
        <v>133.36744524</v>
      </c>
      <c r="BU32" s="338">
        <v>57.867292231</v>
      </c>
      <c r="BV32" s="338">
        <v>33.271243564000002</v>
      </c>
    </row>
    <row r="33" spans="1:74" ht="11.1" customHeight="1" x14ac:dyDescent="0.2">
      <c r="A33" s="9" t="s">
        <v>45</v>
      </c>
      <c r="B33" s="212" t="s">
        <v>574</v>
      </c>
      <c r="C33" s="275">
        <v>9.1973129626999999</v>
      </c>
      <c r="D33" s="275">
        <v>2.3115183102999999</v>
      </c>
      <c r="E33" s="275">
        <v>2.3111816058999999</v>
      </c>
      <c r="F33" s="275">
        <v>20.203505010000001</v>
      </c>
      <c r="G33" s="275">
        <v>112.78573401</v>
      </c>
      <c r="H33" s="275">
        <v>319.06882905999998</v>
      </c>
      <c r="I33" s="275">
        <v>338.49914781000001</v>
      </c>
      <c r="J33" s="275">
        <v>342.19953142999998</v>
      </c>
      <c r="K33" s="275">
        <v>235.16108292000001</v>
      </c>
      <c r="L33" s="275">
        <v>54.914011737000003</v>
      </c>
      <c r="M33" s="275">
        <v>1.4116660414</v>
      </c>
      <c r="N33" s="275">
        <v>1.6692445459</v>
      </c>
      <c r="O33" s="275">
        <v>0.25782256084999999</v>
      </c>
      <c r="P33" s="275">
        <v>1.4108492279</v>
      </c>
      <c r="Q33" s="275">
        <v>4.5879436533</v>
      </c>
      <c r="R33" s="275">
        <v>26.146419260999998</v>
      </c>
      <c r="S33" s="275">
        <v>147.33289581</v>
      </c>
      <c r="T33" s="275">
        <v>329.11605821000001</v>
      </c>
      <c r="U33" s="275">
        <v>307.33662756000001</v>
      </c>
      <c r="V33" s="275">
        <v>375.41612892000001</v>
      </c>
      <c r="W33" s="275">
        <v>236.47357073000001</v>
      </c>
      <c r="X33" s="275">
        <v>60.683554205999997</v>
      </c>
      <c r="Y33" s="275">
        <v>0.41636839403999998</v>
      </c>
      <c r="Z33" s="275">
        <v>3.8065628565999998</v>
      </c>
      <c r="AA33" s="275">
        <v>2.5570826393999999</v>
      </c>
      <c r="AB33" s="275">
        <v>0</v>
      </c>
      <c r="AC33" s="275">
        <v>20.600946384</v>
      </c>
      <c r="AD33" s="275">
        <v>52.145869503999997</v>
      </c>
      <c r="AE33" s="275">
        <v>174.79658169000001</v>
      </c>
      <c r="AF33" s="275">
        <v>352.52885813</v>
      </c>
      <c r="AG33" s="275">
        <v>442.40335474</v>
      </c>
      <c r="AH33" s="275">
        <v>339.33217031999999</v>
      </c>
      <c r="AI33" s="275">
        <v>235.08195297</v>
      </c>
      <c r="AJ33" s="275">
        <v>58.756459085000003</v>
      </c>
      <c r="AK33" s="275">
        <v>16.05188854</v>
      </c>
      <c r="AL33" s="275">
        <v>23.680252510999999</v>
      </c>
      <c r="AM33" s="275">
        <v>2.1339920540000001</v>
      </c>
      <c r="AN33" s="275">
        <v>3.4370690821999998</v>
      </c>
      <c r="AO33" s="275">
        <v>36.215551081999998</v>
      </c>
      <c r="AP33" s="275">
        <v>37.733908395999997</v>
      </c>
      <c r="AQ33" s="275">
        <v>124.51844718</v>
      </c>
      <c r="AR33" s="275">
        <v>371.06540279000001</v>
      </c>
      <c r="AS33" s="275">
        <v>473.42733493999998</v>
      </c>
      <c r="AT33" s="275">
        <v>459.79255832000001</v>
      </c>
      <c r="AU33" s="275">
        <v>319.64056439000001</v>
      </c>
      <c r="AV33" s="275">
        <v>113.48875443999999</v>
      </c>
      <c r="AW33" s="275">
        <v>11.888475980999999</v>
      </c>
      <c r="AX33" s="275">
        <v>3.8823452701000001</v>
      </c>
      <c r="AY33" s="275">
        <v>19.581362494</v>
      </c>
      <c r="AZ33" s="275">
        <v>18.020418852999999</v>
      </c>
      <c r="BA33" s="275">
        <v>27.845384055</v>
      </c>
      <c r="BB33" s="275">
        <v>74.246801027000004</v>
      </c>
      <c r="BC33" s="275">
        <v>135.91483012</v>
      </c>
      <c r="BD33" s="275">
        <v>271.18198855000003</v>
      </c>
      <c r="BE33" s="275">
        <v>430.06273685000002</v>
      </c>
      <c r="BF33" s="275">
        <v>340.24818536999999</v>
      </c>
      <c r="BG33" s="275">
        <v>194.82781772000001</v>
      </c>
      <c r="BH33" s="275">
        <v>95.680911703000007</v>
      </c>
      <c r="BI33" s="338">
        <v>7.3106646848999999</v>
      </c>
      <c r="BJ33" s="338">
        <v>2.633619398</v>
      </c>
      <c r="BK33" s="338">
        <v>5.3814271315999997</v>
      </c>
      <c r="BL33" s="338">
        <v>3.7122440048000001</v>
      </c>
      <c r="BM33" s="338">
        <v>18.116052891999999</v>
      </c>
      <c r="BN33" s="338">
        <v>34.778955897000003</v>
      </c>
      <c r="BO33" s="338">
        <v>156.36994056</v>
      </c>
      <c r="BP33" s="338">
        <v>313.3485177</v>
      </c>
      <c r="BQ33" s="338">
        <v>413.27646384000002</v>
      </c>
      <c r="BR33" s="338">
        <v>390.96417609999997</v>
      </c>
      <c r="BS33" s="338">
        <v>212.92520221999999</v>
      </c>
      <c r="BT33" s="338">
        <v>53.805685345999997</v>
      </c>
      <c r="BU33" s="338">
        <v>6.5326476668</v>
      </c>
      <c r="BV33" s="338">
        <v>2.2155021539000002</v>
      </c>
    </row>
    <row r="34" spans="1:74" ht="11.1" customHeight="1" x14ac:dyDescent="0.2">
      <c r="A34" s="9" t="s">
        <v>46</v>
      </c>
      <c r="B34" s="212" t="s">
        <v>575</v>
      </c>
      <c r="C34" s="275">
        <v>17.781653515999999</v>
      </c>
      <c r="D34" s="275">
        <v>22.350681760000001</v>
      </c>
      <c r="E34" s="275">
        <v>34.228948760999998</v>
      </c>
      <c r="F34" s="275">
        <v>63.790461145999998</v>
      </c>
      <c r="G34" s="275">
        <v>228.5791298</v>
      </c>
      <c r="H34" s="275">
        <v>490.36823676</v>
      </c>
      <c r="I34" s="275">
        <v>518.60831192000001</v>
      </c>
      <c r="J34" s="275">
        <v>562.87396355999999</v>
      </c>
      <c r="K34" s="275">
        <v>432.93895543999997</v>
      </c>
      <c r="L34" s="275">
        <v>144.60583313000001</v>
      </c>
      <c r="M34" s="275">
        <v>15.358743072999999</v>
      </c>
      <c r="N34" s="275">
        <v>3.7706212308999998</v>
      </c>
      <c r="O34" s="275">
        <v>4.8071485313000002</v>
      </c>
      <c r="P34" s="275">
        <v>8.3365779712000005</v>
      </c>
      <c r="Q34" s="275">
        <v>21.974031206999999</v>
      </c>
      <c r="R34" s="275">
        <v>96.196503398000004</v>
      </c>
      <c r="S34" s="275">
        <v>226.01589035999999</v>
      </c>
      <c r="T34" s="275">
        <v>457.13494444999998</v>
      </c>
      <c r="U34" s="275">
        <v>502.36842825000002</v>
      </c>
      <c r="V34" s="275">
        <v>556.49692654</v>
      </c>
      <c r="W34" s="275">
        <v>380.16722426000001</v>
      </c>
      <c r="X34" s="275">
        <v>195.47857691999999</v>
      </c>
      <c r="Y34" s="275">
        <v>10.213244076000001</v>
      </c>
      <c r="Z34" s="275">
        <v>14.588522955</v>
      </c>
      <c r="AA34" s="275">
        <v>5.3159945570999998</v>
      </c>
      <c r="AB34" s="275">
        <v>5.6411088739000004</v>
      </c>
      <c r="AC34" s="275">
        <v>39.117268373000002</v>
      </c>
      <c r="AD34" s="275">
        <v>141.26524139</v>
      </c>
      <c r="AE34" s="275">
        <v>260.38265612999999</v>
      </c>
      <c r="AF34" s="275">
        <v>452.87298147000001</v>
      </c>
      <c r="AG34" s="275">
        <v>585.81293660999995</v>
      </c>
      <c r="AH34" s="275">
        <v>561.14285972000005</v>
      </c>
      <c r="AI34" s="275">
        <v>423.83492998000003</v>
      </c>
      <c r="AJ34" s="275">
        <v>187.98601038000001</v>
      </c>
      <c r="AK34" s="275">
        <v>51.610281380000004</v>
      </c>
      <c r="AL34" s="275">
        <v>25.306721713999998</v>
      </c>
      <c r="AM34" s="275">
        <v>9.3146653278000002</v>
      </c>
      <c r="AN34" s="275">
        <v>26.261417671</v>
      </c>
      <c r="AO34" s="275">
        <v>86.607789823000005</v>
      </c>
      <c r="AP34" s="275">
        <v>122.52670299</v>
      </c>
      <c r="AQ34" s="275">
        <v>237.99213924</v>
      </c>
      <c r="AR34" s="275">
        <v>475.66832840000001</v>
      </c>
      <c r="AS34" s="275">
        <v>619.82033408999996</v>
      </c>
      <c r="AT34" s="275">
        <v>546.73724231999995</v>
      </c>
      <c r="AU34" s="275">
        <v>428.97917740000003</v>
      </c>
      <c r="AV34" s="275">
        <v>232.53544536000001</v>
      </c>
      <c r="AW34" s="275">
        <v>80.381564742999998</v>
      </c>
      <c r="AX34" s="275">
        <v>16.631165978999999</v>
      </c>
      <c r="AY34" s="275">
        <v>34.831013956</v>
      </c>
      <c r="AZ34" s="275">
        <v>66.562717344000006</v>
      </c>
      <c r="BA34" s="275">
        <v>111.90275468999999</v>
      </c>
      <c r="BB34" s="275">
        <v>140.06900587999999</v>
      </c>
      <c r="BC34" s="275">
        <v>238.49253078000001</v>
      </c>
      <c r="BD34" s="275">
        <v>444.47080187</v>
      </c>
      <c r="BE34" s="275">
        <v>581.31737339999995</v>
      </c>
      <c r="BF34" s="275">
        <v>504.34335828000002</v>
      </c>
      <c r="BG34" s="275">
        <v>370.40968144999999</v>
      </c>
      <c r="BH34" s="275">
        <v>207.21906457</v>
      </c>
      <c r="BI34" s="338">
        <v>45.873287120999997</v>
      </c>
      <c r="BJ34" s="338">
        <v>11.334991328999999</v>
      </c>
      <c r="BK34" s="338">
        <v>16.013337717999999</v>
      </c>
      <c r="BL34" s="338">
        <v>19.253210003</v>
      </c>
      <c r="BM34" s="338">
        <v>55.840118169999997</v>
      </c>
      <c r="BN34" s="338">
        <v>115.03995135</v>
      </c>
      <c r="BO34" s="338">
        <v>288.02102020000001</v>
      </c>
      <c r="BP34" s="338">
        <v>456.64583395</v>
      </c>
      <c r="BQ34" s="338">
        <v>562.68823963</v>
      </c>
      <c r="BR34" s="338">
        <v>565.40936615999999</v>
      </c>
      <c r="BS34" s="338">
        <v>372.29752174999999</v>
      </c>
      <c r="BT34" s="338">
        <v>149.50856704</v>
      </c>
      <c r="BU34" s="338">
        <v>41.839809975999998</v>
      </c>
      <c r="BV34" s="338">
        <v>9.6892767271999993</v>
      </c>
    </row>
    <row r="35" spans="1:74" ht="11.1" customHeight="1" x14ac:dyDescent="0.2">
      <c r="A35" s="9" t="s">
        <v>49</v>
      </c>
      <c r="B35" s="212" t="s">
        <v>576</v>
      </c>
      <c r="C35" s="275">
        <v>0</v>
      </c>
      <c r="D35" s="275">
        <v>0</v>
      </c>
      <c r="E35" s="275">
        <v>22.646349508</v>
      </c>
      <c r="F35" s="275">
        <v>47.012052998999998</v>
      </c>
      <c r="G35" s="275">
        <v>122.01080843</v>
      </c>
      <c r="H35" s="275">
        <v>309.13395946999998</v>
      </c>
      <c r="I35" s="275">
        <v>389.638103</v>
      </c>
      <c r="J35" s="275">
        <v>336.49552914999998</v>
      </c>
      <c r="K35" s="275">
        <v>185.26842489000001</v>
      </c>
      <c r="L35" s="275">
        <v>39.383722835</v>
      </c>
      <c r="M35" s="275">
        <v>9.4728804122000003</v>
      </c>
      <c r="N35" s="275">
        <v>0</v>
      </c>
      <c r="O35" s="275">
        <v>3.0962255684</v>
      </c>
      <c r="P35" s="275">
        <v>7.2339527261000001</v>
      </c>
      <c r="Q35" s="275">
        <v>20.255311674000001</v>
      </c>
      <c r="R35" s="275">
        <v>47.096377267999998</v>
      </c>
      <c r="S35" s="275">
        <v>118.93386081</v>
      </c>
      <c r="T35" s="275">
        <v>271.23202735000001</v>
      </c>
      <c r="U35" s="275">
        <v>391.18514292999998</v>
      </c>
      <c r="V35" s="275">
        <v>271.72832253000001</v>
      </c>
      <c r="W35" s="275">
        <v>205.19287385000001</v>
      </c>
      <c r="X35" s="275">
        <v>85.377975098999997</v>
      </c>
      <c r="Y35" s="275">
        <v>8.6911804735999993</v>
      </c>
      <c r="Z35" s="275">
        <v>0</v>
      </c>
      <c r="AA35" s="275">
        <v>1.6510078141</v>
      </c>
      <c r="AB35" s="275">
        <v>11.002226648000001</v>
      </c>
      <c r="AC35" s="275">
        <v>31.88630131</v>
      </c>
      <c r="AD35" s="275">
        <v>40.276872330000003</v>
      </c>
      <c r="AE35" s="275">
        <v>75.169001850000001</v>
      </c>
      <c r="AF35" s="275">
        <v>313.21320219</v>
      </c>
      <c r="AG35" s="275">
        <v>325.18825351999999</v>
      </c>
      <c r="AH35" s="275">
        <v>361.63714797</v>
      </c>
      <c r="AI35" s="275">
        <v>231.17915554999999</v>
      </c>
      <c r="AJ35" s="275">
        <v>83.917594808999993</v>
      </c>
      <c r="AK35" s="275">
        <v>2.9037646555999999</v>
      </c>
      <c r="AL35" s="275">
        <v>0</v>
      </c>
      <c r="AM35" s="275">
        <v>0</v>
      </c>
      <c r="AN35" s="275">
        <v>10.076871684</v>
      </c>
      <c r="AO35" s="275">
        <v>24.126164465999999</v>
      </c>
      <c r="AP35" s="275">
        <v>42.458198463000002</v>
      </c>
      <c r="AQ35" s="275">
        <v>90.133429663000001</v>
      </c>
      <c r="AR35" s="275">
        <v>331.58919951000001</v>
      </c>
      <c r="AS35" s="275">
        <v>407.82348641999999</v>
      </c>
      <c r="AT35" s="275">
        <v>304.63606026999997</v>
      </c>
      <c r="AU35" s="275">
        <v>173.49388701999999</v>
      </c>
      <c r="AV35" s="275">
        <v>99.092196889999997</v>
      </c>
      <c r="AW35" s="275">
        <v>14.317725332</v>
      </c>
      <c r="AX35" s="275">
        <v>0</v>
      </c>
      <c r="AY35" s="275">
        <v>0</v>
      </c>
      <c r="AZ35" s="275">
        <v>5.2711773346999999</v>
      </c>
      <c r="BA35" s="275">
        <v>30.935352435999999</v>
      </c>
      <c r="BB35" s="275">
        <v>49.795935129</v>
      </c>
      <c r="BC35" s="275">
        <v>109.07202474</v>
      </c>
      <c r="BD35" s="275">
        <v>307.49433835999997</v>
      </c>
      <c r="BE35" s="275">
        <v>413.97297386999998</v>
      </c>
      <c r="BF35" s="275">
        <v>328.78684817999999</v>
      </c>
      <c r="BG35" s="275">
        <v>179.06707453000001</v>
      </c>
      <c r="BH35" s="275">
        <v>71.203255576999993</v>
      </c>
      <c r="BI35" s="338">
        <v>8.0654445937000006</v>
      </c>
      <c r="BJ35" s="338">
        <v>0.29120269899000001</v>
      </c>
      <c r="BK35" s="338">
        <v>1.3321122374000001</v>
      </c>
      <c r="BL35" s="338">
        <v>4.0344106125000003</v>
      </c>
      <c r="BM35" s="338">
        <v>14.093827327</v>
      </c>
      <c r="BN35" s="338">
        <v>43.179931603</v>
      </c>
      <c r="BO35" s="338">
        <v>125.70813243000001</v>
      </c>
      <c r="BP35" s="338">
        <v>262.39013418000002</v>
      </c>
      <c r="BQ35" s="338">
        <v>383.99612263</v>
      </c>
      <c r="BR35" s="338">
        <v>339.51026790999998</v>
      </c>
      <c r="BS35" s="338">
        <v>201.08450367</v>
      </c>
      <c r="BT35" s="338">
        <v>66.895423167999994</v>
      </c>
      <c r="BU35" s="338">
        <v>8.3713258792000005</v>
      </c>
      <c r="BV35" s="338">
        <v>0.29173190437000002</v>
      </c>
    </row>
    <row r="36" spans="1:74" ht="11.1" customHeight="1" x14ac:dyDescent="0.2">
      <c r="A36" s="9" t="s">
        <v>50</v>
      </c>
      <c r="B36" s="212" t="s">
        <v>577</v>
      </c>
      <c r="C36" s="275">
        <v>6.6215761763999996</v>
      </c>
      <c r="D36" s="275">
        <v>6.9783222033000003</v>
      </c>
      <c r="E36" s="275">
        <v>12.730372143</v>
      </c>
      <c r="F36" s="275">
        <v>25.123617403000001</v>
      </c>
      <c r="G36" s="275">
        <v>58.133890577999999</v>
      </c>
      <c r="H36" s="275">
        <v>135.2622781</v>
      </c>
      <c r="I36" s="275">
        <v>250.24069356000001</v>
      </c>
      <c r="J36" s="275">
        <v>208.54782342999999</v>
      </c>
      <c r="K36" s="275">
        <v>137.33493551000001</v>
      </c>
      <c r="L36" s="275">
        <v>26.573384256000001</v>
      </c>
      <c r="M36" s="275">
        <v>13.410623219</v>
      </c>
      <c r="N36" s="275">
        <v>8.7487835271000005</v>
      </c>
      <c r="O36" s="275">
        <v>14.047830623999999</v>
      </c>
      <c r="P36" s="275">
        <v>9.6441743063000001</v>
      </c>
      <c r="Q36" s="275">
        <v>15.492875078999999</v>
      </c>
      <c r="R36" s="275">
        <v>25.836416681999999</v>
      </c>
      <c r="S36" s="275">
        <v>72.103310672000006</v>
      </c>
      <c r="T36" s="275">
        <v>127.27822934</v>
      </c>
      <c r="U36" s="275">
        <v>274.06737500000003</v>
      </c>
      <c r="V36" s="275">
        <v>228.16536156000001</v>
      </c>
      <c r="W36" s="275">
        <v>189.85040749999999</v>
      </c>
      <c r="X36" s="275">
        <v>85.873234046999997</v>
      </c>
      <c r="Y36" s="275">
        <v>18.671736000999999</v>
      </c>
      <c r="Z36" s="275">
        <v>7.4700998865999999</v>
      </c>
      <c r="AA36" s="275">
        <v>10.21343016</v>
      </c>
      <c r="AB36" s="275">
        <v>12.764514835</v>
      </c>
      <c r="AC36" s="275">
        <v>26.756268737999999</v>
      </c>
      <c r="AD36" s="275">
        <v>22.618198272000001</v>
      </c>
      <c r="AE36" s="275">
        <v>27.625091690000001</v>
      </c>
      <c r="AF36" s="275">
        <v>175.54123641999999</v>
      </c>
      <c r="AG36" s="275">
        <v>218.32649255000001</v>
      </c>
      <c r="AH36" s="275">
        <v>260.75574175000003</v>
      </c>
      <c r="AI36" s="275">
        <v>193.10584184999999</v>
      </c>
      <c r="AJ36" s="275">
        <v>97.043602276000001</v>
      </c>
      <c r="AK36" s="275">
        <v>12.186351030999999</v>
      </c>
      <c r="AL36" s="275">
        <v>10.416650727</v>
      </c>
      <c r="AM36" s="275">
        <v>7.7812348563000002</v>
      </c>
      <c r="AN36" s="275">
        <v>14.281200702</v>
      </c>
      <c r="AO36" s="275">
        <v>13.384567686</v>
      </c>
      <c r="AP36" s="275">
        <v>26.064281241</v>
      </c>
      <c r="AQ36" s="275">
        <v>36.789453088999998</v>
      </c>
      <c r="AR36" s="275">
        <v>166.42995465000001</v>
      </c>
      <c r="AS36" s="275">
        <v>233.92961421000001</v>
      </c>
      <c r="AT36" s="275">
        <v>230.85102491999999</v>
      </c>
      <c r="AU36" s="275">
        <v>121.46914137</v>
      </c>
      <c r="AV36" s="275">
        <v>46.335918399999997</v>
      </c>
      <c r="AW36" s="275">
        <v>17.136311607</v>
      </c>
      <c r="AX36" s="275">
        <v>8.0070723046999994</v>
      </c>
      <c r="AY36" s="275">
        <v>7.0061811936999998</v>
      </c>
      <c r="AZ36" s="275">
        <v>6.5988283831999999</v>
      </c>
      <c r="BA36" s="275">
        <v>16.736443148999999</v>
      </c>
      <c r="BB36" s="275">
        <v>24.905145307000002</v>
      </c>
      <c r="BC36" s="275">
        <v>45.776973013999999</v>
      </c>
      <c r="BD36" s="275">
        <v>148.88331209</v>
      </c>
      <c r="BE36" s="275">
        <v>283.97178305</v>
      </c>
      <c r="BF36" s="275">
        <v>278.78780154999998</v>
      </c>
      <c r="BG36" s="275">
        <v>132.5197153</v>
      </c>
      <c r="BH36" s="275">
        <v>63.675789559999998</v>
      </c>
      <c r="BI36" s="338">
        <v>11.629012781</v>
      </c>
      <c r="BJ36" s="338">
        <v>8.0921606167999993</v>
      </c>
      <c r="BK36" s="338">
        <v>8.5834700489000006</v>
      </c>
      <c r="BL36" s="338">
        <v>8.1175411470000007</v>
      </c>
      <c r="BM36" s="338">
        <v>11.803968177</v>
      </c>
      <c r="BN36" s="338">
        <v>18.823629100000002</v>
      </c>
      <c r="BO36" s="338">
        <v>45.729647354000001</v>
      </c>
      <c r="BP36" s="338">
        <v>101.77046893000001</v>
      </c>
      <c r="BQ36" s="338">
        <v>217.70712258</v>
      </c>
      <c r="BR36" s="338">
        <v>214.15296172000001</v>
      </c>
      <c r="BS36" s="338">
        <v>132.14195262000001</v>
      </c>
      <c r="BT36" s="338">
        <v>38.485650620000001</v>
      </c>
      <c r="BU36" s="338">
        <v>11.583794991</v>
      </c>
      <c r="BV36" s="338">
        <v>8.0537073994000004</v>
      </c>
    </row>
    <row r="37" spans="1:74" ht="11.1" customHeight="1" x14ac:dyDescent="0.2">
      <c r="A37" s="9" t="s">
        <v>710</v>
      </c>
      <c r="B37" s="212" t="s">
        <v>605</v>
      </c>
      <c r="C37" s="275">
        <v>14.976482524</v>
      </c>
      <c r="D37" s="275">
        <v>10.797520575</v>
      </c>
      <c r="E37" s="275">
        <v>11.098487935</v>
      </c>
      <c r="F37" s="275">
        <v>34.176086720999997</v>
      </c>
      <c r="G37" s="275">
        <v>99.710053334999998</v>
      </c>
      <c r="H37" s="275">
        <v>244.62928878</v>
      </c>
      <c r="I37" s="275">
        <v>338.29746318000002</v>
      </c>
      <c r="J37" s="275">
        <v>288.47285857000003</v>
      </c>
      <c r="K37" s="275">
        <v>177.35438181000001</v>
      </c>
      <c r="L37" s="275">
        <v>56.055006259999999</v>
      </c>
      <c r="M37" s="275">
        <v>17.735251891000001</v>
      </c>
      <c r="N37" s="275">
        <v>13.393613070000001</v>
      </c>
      <c r="O37" s="275">
        <v>7.0735496387000003</v>
      </c>
      <c r="P37" s="275">
        <v>11.937372445999999</v>
      </c>
      <c r="Q37" s="275">
        <v>15.252598482</v>
      </c>
      <c r="R37" s="275">
        <v>37.300298322000003</v>
      </c>
      <c r="S37" s="275">
        <v>113.33789553</v>
      </c>
      <c r="T37" s="275">
        <v>242.66170409</v>
      </c>
      <c r="U37" s="275">
        <v>300.73294657000002</v>
      </c>
      <c r="V37" s="275">
        <v>291.91002517999999</v>
      </c>
      <c r="W37" s="275">
        <v>182.67420758</v>
      </c>
      <c r="X37" s="275">
        <v>74.235928079000004</v>
      </c>
      <c r="Y37" s="275">
        <v>11.120122426</v>
      </c>
      <c r="Z37" s="275">
        <v>10.305895671</v>
      </c>
      <c r="AA37" s="275">
        <v>9.1961788422000001</v>
      </c>
      <c r="AB37" s="275">
        <v>7.2818764649999999</v>
      </c>
      <c r="AC37" s="275">
        <v>29.399292091</v>
      </c>
      <c r="AD37" s="275">
        <v>53.285908655</v>
      </c>
      <c r="AE37" s="275">
        <v>125.89063464</v>
      </c>
      <c r="AF37" s="275">
        <v>255.05607721999999</v>
      </c>
      <c r="AG37" s="275">
        <v>336.07852929000001</v>
      </c>
      <c r="AH37" s="275">
        <v>315.21826379999999</v>
      </c>
      <c r="AI37" s="275">
        <v>223.23798267000001</v>
      </c>
      <c r="AJ37" s="275">
        <v>77.010085384000007</v>
      </c>
      <c r="AK37" s="275">
        <v>29.762927691000002</v>
      </c>
      <c r="AL37" s="275">
        <v>26.264235206999999</v>
      </c>
      <c r="AM37" s="275">
        <v>7.5023020651000003</v>
      </c>
      <c r="AN37" s="275">
        <v>11.190899447</v>
      </c>
      <c r="AO37" s="275">
        <v>35.585381333999997</v>
      </c>
      <c r="AP37" s="275">
        <v>42.493635249</v>
      </c>
      <c r="AQ37" s="275">
        <v>97.420458416000002</v>
      </c>
      <c r="AR37" s="275">
        <v>270.79408704999997</v>
      </c>
      <c r="AS37" s="275">
        <v>382.99736593</v>
      </c>
      <c r="AT37" s="275">
        <v>361.09451128000001</v>
      </c>
      <c r="AU37" s="275">
        <v>218.98722788000001</v>
      </c>
      <c r="AV37" s="275">
        <v>86.565456358000006</v>
      </c>
      <c r="AW37" s="275">
        <v>25.706411503000002</v>
      </c>
      <c r="AX37" s="275">
        <v>16.723720425</v>
      </c>
      <c r="AY37" s="275">
        <v>16.410371501</v>
      </c>
      <c r="AZ37" s="275">
        <v>21.581446331999999</v>
      </c>
      <c r="BA37" s="275">
        <v>31.780612864999998</v>
      </c>
      <c r="BB37" s="275">
        <v>55.553615663999999</v>
      </c>
      <c r="BC37" s="275">
        <v>104.98440377999999</v>
      </c>
      <c r="BD37" s="275">
        <v>240.51045622999999</v>
      </c>
      <c r="BE37" s="275">
        <v>362.60130599000001</v>
      </c>
      <c r="BF37" s="275">
        <v>290.93996500999998</v>
      </c>
      <c r="BG37" s="275">
        <v>184.31144705</v>
      </c>
      <c r="BH37" s="275">
        <v>92.057659526999998</v>
      </c>
      <c r="BI37" s="338">
        <v>20.361977062000001</v>
      </c>
      <c r="BJ37" s="338">
        <v>9.8194993381</v>
      </c>
      <c r="BK37" s="338">
        <v>10.051392404</v>
      </c>
      <c r="BL37" s="338">
        <v>10.975351087</v>
      </c>
      <c r="BM37" s="338">
        <v>21.957089306</v>
      </c>
      <c r="BN37" s="338">
        <v>39.467724820000001</v>
      </c>
      <c r="BO37" s="338">
        <v>118.15568879999999</v>
      </c>
      <c r="BP37" s="338">
        <v>235.03229782</v>
      </c>
      <c r="BQ37" s="338">
        <v>341.73958269000002</v>
      </c>
      <c r="BR37" s="338">
        <v>316.67299636000001</v>
      </c>
      <c r="BS37" s="338">
        <v>173.08787085</v>
      </c>
      <c r="BT37" s="338">
        <v>61.677344132000002</v>
      </c>
      <c r="BU37" s="338">
        <v>19.659682645</v>
      </c>
      <c r="BV37" s="338">
        <v>9.3177891487999993</v>
      </c>
    </row>
    <row r="38" spans="1:74" ht="11.1" customHeight="1" x14ac:dyDescent="0.2">
      <c r="A38" s="9"/>
      <c r="B38" s="193" t="s">
        <v>171</v>
      </c>
      <c r="C38" s="249"/>
      <c r="D38" s="249"/>
      <c r="E38" s="249"/>
      <c r="F38" s="249"/>
      <c r="G38" s="249"/>
      <c r="H38" s="249"/>
      <c r="I38" s="249"/>
      <c r="J38" s="249"/>
      <c r="K38" s="249"/>
      <c r="L38" s="249"/>
      <c r="M38" s="249"/>
      <c r="N38" s="249"/>
      <c r="O38" s="249"/>
      <c r="P38" s="249"/>
      <c r="Q38" s="249"/>
      <c r="R38" s="249"/>
      <c r="S38" s="249"/>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752"/>
      <c r="AZ38" s="752"/>
      <c r="BA38" s="752"/>
      <c r="BB38" s="752"/>
      <c r="BC38" s="752"/>
      <c r="BD38" s="752"/>
      <c r="BE38" s="752"/>
      <c r="BF38" s="752"/>
      <c r="BG38" s="752"/>
      <c r="BH38" s="752"/>
      <c r="BI38" s="339"/>
      <c r="BJ38" s="339"/>
      <c r="BK38" s="339"/>
      <c r="BL38" s="339"/>
      <c r="BM38" s="339"/>
      <c r="BN38" s="339"/>
      <c r="BO38" s="339"/>
      <c r="BP38" s="339"/>
      <c r="BQ38" s="339"/>
      <c r="BR38" s="339"/>
      <c r="BS38" s="339"/>
      <c r="BT38" s="339"/>
      <c r="BU38" s="339"/>
      <c r="BV38" s="339"/>
    </row>
    <row r="39" spans="1:74" ht="11.1" customHeight="1" x14ac:dyDescent="0.2">
      <c r="A39" s="9" t="s">
        <v>158</v>
      </c>
      <c r="B39" s="212" t="s">
        <v>570</v>
      </c>
      <c r="C39" s="257">
        <v>0</v>
      </c>
      <c r="D39" s="257">
        <v>0</v>
      </c>
      <c r="E39" s="257">
        <v>0</v>
      </c>
      <c r="F39" s="257">
        <v>0</v>
      </c>
      <c r="G39" s="257">
        <v>8.544128529</v>
      </c>
      <c r="H39" s="257">
        <v>68.803065411000006</v>
      </c>
      <c r="I39" s="257">
        <v>207.28201953999999</v>
      </c>
      <c r="J39" s="257">
        <v>170.88353025000001</v>
      </c>
      <c r="K39" s="257">
        <v>36.902813856000002</v>
      </c>
      <c r="L39" s="257">
        <v>0.71475225021</v>
      </c>
      <c r="M39" s="257">
        <v>0</v>
      </c>
      <c r="N39" s="257">
        <v>0</v>
      </c>
      <c r="O39" s="257">
        <v>0</v>
      </c>
      <c r="P39" s="257">
        <v>0</v>
      </c>
      <c r="Q39" s="257">
        <v>0</v>
      </c>
      <c r="R39" s="257">
        <v>0</v>
      </c>
      <c r="S39" s="257">
        <v>9.3801403872000009</v>
      </c>
      <c r="T39" s="257">
        <v>73.369756783</v>
      </c>
      <c r="U39" s="257">
        <v>218.46292235999999</v>
      </c>
      <c r="V39" s="257">
        <v>162.35740335</v>
      </c>
      <c r="W39" s="257">
        <v>35.280540913000003</v>
      </c>
      <c r="X39" s="257">
        <v>0.71475225021</v>
      </c>
      <c r="Y39" s="257">
        <v>0</v>
      </c>
      <c r="Z39" s="257">
        <v>0</v>
      </c>
      <c r="AA39" s="257">
        <v>0</v>
      </c>
      <c r="AB39" s="257">
        <v>0</v>
      </c>
      <c r="AC39" s="257">
        <v>0</v>
      </c>
      <c r="AD39" s="257">
        <v>0</v>
      </c>
      <c r="AE39" s="257">
        <v>8.9528928874000009</v>
      </c>
      <c r="AF39" s="257">
        <v>76.126619864000006</v>
      </c>
      <c r="AG39" s="257">
        <v>224.61668459000001</v>
      </c>
      <c r="AH39" s="257">
        <v>159.00100325</v>
      </c>
      <c r="AI39" s="257">
        <v>35.350906819000002</v>
      </c>
      <c r="AJ39" s="257">
        <v>0.76360012850000003</v>
      </c>
      <c r="AK39" s="257">
        <v>0</v>
      </c>
      <c r="AL39" s="257">
        <v>0</v>
      </c>
      <c r="AM39" s="257">
        <v>0</v>
      </c>
      <c r="AN39" s="257">
        <v>0</v>
      </c>
      <c r="AO39" s="257">
        <v>0</v>
      </c>
      <c r="AP39" s="257">
        <v>0</v>
      </c>
      <c r="AQ39" s="257">
        <v>12.041190283000001</v>
      </c>
      <c r="AR39" s="257">
        <v>68.943597050999998</v>
      </c>
      <c r="AS39" s="257">
        <v>223.70836097</v>
      </c>
      <c r="AT39" s="257">
        <v>157.21205017</v>
      </c>
      <c r="AU39" s="257">
        <v>37.848496107999999</v>
      </c>
      <c r="AV39" s="257">
        <v>0.76360012850000003</v>
      </c>
      <c r="AW39" s="257">
        <v>0</v>
      </c>
      <c r="AX39" s="257">
        <v>0</v>
      </c>
      <c r="AY39" s="257">
        <v>0</v>
      </c>
      <c r="AZ39" s="257">
        <v>0</v>
      </c>
      <c r="BA39" s="257">
        <v>0</v>
      </c>
      <c r="BB39" s="257">
        <v>0</v>
      </c>
      <c r="BC39" s="257">
        <v>12.278802676</v>
      </c>
      <c r="BD39" s="257">
        <v>68.510647301999995</v>
      </c>
      <c r="BE39" s="257">
        <v>221.94142633999999</v>
      </c>
      <c r="BF39" s="257">
        <v>168.10291276000001</v>
      </c>
      <c r="BG39" s="257">
        <v>42.525275809999997</v>
      </c>
      <c r="BH39" s="257">
        <v>0.76360012850000003</v>
      </c>
      <c r="BI39" s="341">
        <v>0</v>
      </c>
      <c r="BJ39" s="341">
        <v>0</v>
      </c>
      <c r="BK39" s="341">
        <v>0</v>
      </c>
      <c r="BL39" s="341">
        <v>0</v>
      </c>
      <c r="BM39" s="341">
        <v>0</v>
      </c>
      <c r="BN39" s="341">
        <v>0</v>
      </c>
      <c r="BO39" s="341">
        <v>11.468719999999999</v>
      </c>
      <c r="BP39" s="341">
        <v>69.00376</v>
      </c>
      <c r="BQ39" s="341">
        <v>222.1344</v>
      </c>
      <c r="BR39" s="341">
        <v>165.4059</v>
      </c>
      <c r="BS39" s="341">
        <v>45.410600000000002</v>
      </c>
      <c r="BT39" s="341">
        <v>1.536519</v>
      </c>
      <c r="BU39" s="341">
        <v>0</v>
      </c>
      <c r="BV39" s="341">
        <v>0</v>
      </c>
    </row>
    <row r="40" spans="1:74" ht="11.1" customHeight="1" x14ac:dyDescent="0.2">
      <c r="A40" s="9" t="s">
        <v>159</v>
      </c>
      <c r="B40" s="212" t="s">
        <v>603</v>
      </c>
      <c r="C40" s="257">
        <v>0</v>
      </c>
      <c r="D40" s="257">
        <v>0</v>
      </c>
      <c r="E40" s="257">
        <v>0.19787499651000001</v>
      </c>
      <c r="F40" s="257">
        <v>4.3029058380999997E-2</v>
      </c>
      <c r="G40" s="257">
        <v>30.086834844999998</v>
      </c>
      <c r="H40" s="257">
        <v>128.64818407999999</v>
      </c>
      <c r="I40" s="257">
        <v>264.10262283999998</v>
      </c>
      <c r="J40" s="257">
        <v>223.05956376</v>
      </c>
      <c r="K40" s="257">
        <v>72.677998068999997</v>
      </c>
      <c r="L40" s="257">
        <v>4.4290838807000004</v>
      </c>
      <c r="M40" s="257">
        <v>0</v>
      </c>
      <c r="N40" s="257">
        <v>0</v>
      </c>
      <c r="O40" s="257">
        <v>0</v>
      </c>
      <c r="P40" s="257">
        <v>0</v>
      </c>
      <c r="Q40" s="257">
        <v>0.19787499651000001</v>
      </c>
      <c r="R40" s="257">
        <v>4.3029058380999997E-2</v>
      </c>
      <c r="S40" s="257">
        <v>31.649861989000001</v>
      </c>
      <c r="T40" s="257">
        <v>135.04312431</v>
      </c>
      <c r="U40" s="257">
        <v>273.97025029999998</v>
      </c>
      <c r="V40" s="257">
        <v>213.67385372000001</v>
      </c>
      <c r="W40" s="257">
        <v>70.298210091000001</v>
      </c>
      <c r="X40" s="257">
        <v>4.9939833071999997</v>
      </c>
      <c r="Y40" s="257">
        <v>0</v>
      </c>
      <c r="Z40" s="257">
        <v>0</v>
      </c>
      <c r="AA40" s="257">
        <v>0</v>
      </c>
      <c r="AB40" s="257">
        <v>0</v>
      </c>
      <c r="AC40" s="257">
        <v>0.19787499651000001</v>
      </c>
      <c r="AD40" s="257">
        <v>4.3029058380999997E-2</v>
      </c>
      <c r="AE40" s="257">
        <v>28.223254090000001</v>
      </c>
      <c r="AF40" s="257">
        <v>139.43225063</v>
      </c>
      <c r="AG40" s="257">
        <v>276.45988511000002</v>
      </c>
      <c r="AH40" s="257">
        <v>211.30484501999999</v>
      </c>
      <c r="AI40" s="257">
        <v>69.262297469999993</v>
      </c>
      <c r="AJ40" s="257">
        <v>5.4803247232999999</v>
      </c>
      <c r="AK40" s="257">
        <v>0</v>
      </c>
      <c r="AL40" s="257">
        <v>0</v>
      </c>
      <c r="AM40" s="257">
        <v>0</v>
      </c>
      <c r="AN40" s="257">
        <v>0</v>
      </c>
      <c r="AO40" s="257">
        <v>0.19787499651000001</v>
      </c>
      <c r="AP40" s="257">
        <v>4.3029058380999997E-2</v>
      </c>
      <c r="AQ40" s="257">
        <v>35.163685495000003</v>
      </c>
      <c r="AR40" s="257">
        <v>132.49284641</v>
      </c>
      <c r="AS40" s="257">
        <v>272.7419137</v>
      </c>
      <c r="AT40" s="257">
        <v>205.01257129000001</v>
      </c>
      <c r="AU40" s="257">
        <v>70.728581954999996</v>
      </c>
      <c r="AV40" s="257">
        <v>5.1710329581999996</v>
      </c>
      <c r="AW40" s="257">
        <v>0</v>
      </c>
      <c r="AX40" s="257">
        <v>8.6229013221000003E-2</v>
      </c>
      <c r="AY40" s="257">
        <v>0</v>
      </c>
      <c r="AZ40" s="257">
        <v>0</v>
      </c>
      <c r="BA40" s="257">
        <v>0.19787499651000001</v>
      </c>
      <c r="BB40" s="257">
        <v>4.3029058380999997E-2</v>
      </c>
      <c r="BC40" s="257">
        <v>34.828044089000002</v>
      </c>
      <c r="BD40" s="257">
        <v>133.79049560999999</v>
      </c>
      <c r="BE40" s="257">
        <v>273.40579206000001</v>
      </c>
      <c r="BF40" s="257">
        <v>213.73258231</v>
      </c>
      <c r="BG40" s="257">
        <v>78.762507217000007</v>
      </c>
      <c r="BH40" s="257">
        <v>5.6637150811000003</v>
      </c>
      <c r="BI40" s="341">
        <v>0</v>
      </c>
      <c r="BJ40" s="341">
        <v>8.6229E-2</v>
      </c>
      <c r="BK40" s="341">
        <v>0</v>
      </c>
      <c r="BL40" s="341">
        <v>0</v>
      </c>
      <c r="BM40" s="341">
        <v>0.197875</v>
      </c>
      <c r="BN40" s="341">
        <v>0.26185320000000001</v>
      </c>
      <c r="BO40" s="341">
        <v>32.805210000000002</v>
      </c>
      <c r="BP40" s="341">
        <v>132.53219999999999</v>
      </c>
      <c r="BQ40" s="341">
        <v>278.17619999999999</v>
      </c>
      <c r="BR40" s="341">
        <v>208.369</v>
      </c>
      <c r="BS40" s="341">
        <v>79.613190000000003</v>
      </c>
      <c r="BT40" s="341">
        <v>5.781568</v>
      </c>
      <c r="BU40" s="341">
        <v>0</v>
      </c>
      <c r="BV40" s="341">
        <v>8.6229E-2</v>
      </c>
    </row>
    <row r="41" spans="1:74" ht="11.1" customHeight="1" x14ac:dyDescent="0.2">
      <c r="A41" s="9" t="s">
        <v>160</v>
      </c>
      <c r="B41" s="212" t="s">
        <v>571</v>
      </c>
      <c r="C41" s="257">
        <v>0.1047395297</v>
      </c>
      <c r="D41" s="257">
        <v>0</v>
      </c>
      <c r="E41" s="257">
        <v>2.8592540776000002</v>
      </c>
      <c r="F41" s="257">
        <v>1.9903377992</v>
      </c>
      <c r="G41" s="257">
        <v>56.587338844999998</v>
      </c>
      <c r="H41" s="257">
        <v>161.73049596999999</v>
      </c>
      <c r="I41" s="257">
        <v>261.38711338000002</v>
      </c>
      <c r="J41" s="257">
        <v>216.97981962</v>
      </c>
      <c r="K41" s="257">
        <v>69.551878384999995</v>
      </c>
      <c r="L41" s="257">
        <v>5.9632417996999996</v>
      </c>
      <c r="M41" s="257">
        <v>0</v>
      </c>
      <c r="N41" s="257">
        <v>0</v>
      </c>
      <c r="O41" s="257">
        <v>0.1047395297</v>
      </c>
      <c r="P41" s="257">
        <v>0</v>
      </c>
      <c r="Q41" s="257">
        <v>2.8182292086</v>
      </c>
      <c r="R41" s="257">
        <v>1.9082869199000001</v>
      </c>
      <c r="S41" s="257">
        <v>60.422572056</v>
      </c>
      <c r="T41" s="257">
        <v>167.09780283000001</v>
      </c>
      <c r="U41" s="257">
        <v>262.05881803</v>
      </c>
      <c r="V41" s="257">
        <v>210.94529098999999</v>
      </c>
      <c r="W41" s="257">
        <v>72.574875032999998</v>
      </c>
      <c r="X41" s="257">
        <v>6.3035364613000002</v>
      </c>
      <c r="Y41" s="257">
        <v>0</v>
      </c>
      <c r="Z41" s="257">
        <v>0</v>
      </c>
      <c r="AA41" s="257">
        <v>0.1047395297</v>
      </c>
      <c r="AB41" s="257">
        <v>0</v>
      </c>
      <c r="AC41" s="257">
        <v>2.7361234443</v>
      </c>
      <c r="AD41" s="257">
        <v>1.8819386657999999</v>
      </c>
      <c r="AE41" s="257">
        <v>58.414991440000001</v>
      </c>
      <c r="AF41" s="257">
        <v>173.18718518</v>
      </c>
      <c r="AG41" s="257">
        <v>256.81503827</v>
      </c>
      <c r="AH41" s="257">
        <v>219.3604057</v>
      </c>
      <c r="AI41" s="257">
        <v>68.202505337000005</v>
      </c>
      <c r="AJ41" s="257">
        <v>6.0344714087</v>
      </c>
      <c r="AK41" s="257">
        <v>0</v>
      </c>
      <c r="AL41" s="257">
        <v>0</v>
      </c>
      <c r="AM41" s="257">
        <v>0.1047395297</v>
      </c>
      <c r="AN41" s="257">
        <v>0</v>
      </c>
      <c r="AO41" s="257">
        <v>2.7361234443</v>
      </c>
      <c r="AP41" s="257">
        <v>1.8307341832999999</v>
      </c>
      <c r="AQ41" s="257">
        <v>64.074202423000003</v>
      </c>
      <c r="AR41" s="257">
        <v>162.75192349</v>
      </c>
      <c r="AS41" s="257">
        <v>248.65150586999999</v>
      </c>
      <c r="AT41" s="257">
        <v>210.44410364000001</v>
      </c>
      <c r="AU41" s="257">
        <v>68.564380817</v>
      </c>
      <c r="AV41" s="257">
        <v>5.9833378329000002</v>
      </c>
      <c r="AW41" s="257">
        <v>0</v>
      </c>
      <c r="AX41" s="257">
        <v>0.15509695231000001</v>
      </c>
      <c r="AY41" s="257">
        <v>0</v>
      </c>
      <c r="AZ41" s="257">
        <v>0</v>
      </c>
      <c r="BA41" s="257">
        <v>3.0807256938999998</v>
      </c>
      <c r="BB41" s="257">
        <v>1.3648988019999999</v>
      </c>
      <c r="BC41" s="257">
        <v>64.174057656000002</v>
      </c>
      <c r="BD41" s="257">
        <v>168.63045228999999</v>
      </c>
      <c r="BE41" s="257">
        <v>247.04412868</v>
      </c>
      <c r="BF41" s="257">
        <v>216.94898108000001</v>
      </c>
      <c r="BG41" s="257">
        <v>78.433736491999994</v>
      </c>
      <c r="BH41" s="257">
        <v>7.8424591475999996</v>
      </c>
      <c r="BI41" s="341">
        <v>0</v>
      </c>
      <c r="BJ41" s="341">
        <v>0.15509700000000001</v>
      </c>
      <c r="BK41" s="341">
        <v>0</v>
      </c>
      <c r="BL41" s="341">
        <v>4.1533100000000003E-2</v>
      </c>
      <c r="BM41" s="341">
        <v>2.838857</v>
      </c>
      <c r="BN41" s="341">
        <v>1.9986900000000001</v>
      </c>
      <c r="BO41" s="341">
        <v>58.685279999999999</v>
      </c>
      <c r="BP41" s="341">
        <v>167.2997</v>
      </c>
      <c r="BQ41" s="341">
        <v>251.58029999999999</v>
      </c>
      <c r="BR41" s="341">
        <v>203.50729999999999</v>
      </c>
      <c r="BS41" s="341">
        <v>77.517709999999994</v>
      </c>
      <c r="BT41" s="341">
        <v>7.0467719999999998</v>
      </c>
      <c r="BU41" s="341">
        <v>0</v>
      </c>
      <c r="BV41" s="341">
        <v>0.15509700000000001</v>
      </c>
    </row>
    <row r="42" spans="1:74" ht="11.1" customHeight="1" x14ac:dyDescent="0.2">
      <c r="A42" s="9" t="s">
        <v>161</v>
      </c>
      <c r="B42" s="212" t="s">
        <v>572</v>
      </c>
      <c r="C42" s="257">
        <v>0.20605248340999999</v>
      </c>
      <c r="D42" s="257">
        <v>0</v>
      </c>
      <c r="E42" s="257">
        <v>7.2741069318999996</v>
      </c>
      <c r="F42" s="257">
        <v>8.5493114147</v>
      </c>
      <c r="G42" s="257">
        <v>67.043655307999998</v>
      </c>
      <c r="H42" s="257">
        <v>196.74688298999999</v>
      </c>
      <c r="I42" s="257">
        <v>327.54104941999998</v>
      </c>
      <c r="J42" s="257">
        <v>266.76635033000002</v>
      </c>
      <c r="K42" s="257">
        <v>89.502685907</v>
      </c>
      <c r="L42" s="257">
        <v>9.3748954763000008</v>
      </c>
      <c r="M42" s="257">
        <v>7.2334818071999998E-2</v>
      </c>
      <c r="N42" s="257">
        <v>0</v>
      </c>
      <c r="O42" s="257">
        <v>0.20605248340999999</v>
      </c>
      <c r="P42" s="257">
        <v>0</v>
      </c>
      <c r="Q42" s="257">
        <v>7.1448372909</v>
      </c>
      <c r="R42" s="257">
        <v>7.9230100238999999</v>
      </c>
      <c r="S42" s="257">
        <v>67.330974140999999</v>
      </c>
      <c r="T42" s="257">
        <v>201.88175436</v>
      </c>
      <c r="U42" s="257">
        <v>321.87584722999998</v>
      </c>
      <c r="V42" s="257">
        <v>258.27624779000001</v>
      </c>
      <c r="W42" s="257">
        <v>97.909988599000002</v>
      </c>
      <c r="X42" s="257">
        <v>8.9797156112999996</v>
      </c>
      <c r="Y42" s="257">
        <v>7.2334818071999998E-2</v>
      </c>
      <c r="Z42" s="257">
        <v>0</v>
      </c>
      <c r="AA42" s="257">
        <v>0.20605248340999999</v>
      </c>
      <c r="AB42" s="257">
        <v>0</v>
      </c>
      <c r="AC42" s="257">
        <v>6.4850522477999997</v>
      </c>
      <c r="AD42" s="257">
        <v>7.6992968702000004</v>
      </c>
      <c r="AE42" s="257">
        <v>66.047787112999998</v>
      </c>
      <c r="AF42" s="257">
        <v>208.23517783</v>
      </c>
      <c r="AG42" s="257">
        <v>319.34039156</v>
      </c>
      <c r="AH42" s="257">
        <v>270.21369807000002</v>
      </c>
      <c r="AI42" s="257">
        <v>93.521494024999996</v>
      </c>
      <c r="AJ42" s="257">
        <v>8.9390887089</v>
      </c>
      <c r="AK42" s="257">
        <v>7.2334818071999998E-2</v>
      </c>
      <c r="AL42" s="257">
        <v>0</v>
      </c>
      <c r="AM42" s="257">
        <v>0.20605248340999999</v>
      </c>
      <c r="AN42" s="257">
        <v>0</v>
      </c>
      <c r="AO42" s="257">
        <v>6.6762254231</v>
      </c>
      <c r="AP42" s="257">
        <v>7.6259545416999996</v>
      </c>
      <c r="AQ42" s="257">
        <v>66.763611088999994</v>
      </c>
      <c r="AR42" s="257">
        <v>204.26946176999999</v>
      </c>
      <c r="AS42" s="257">
        <v>315.29668667999999</v>
      </c>
      <c r="AT42" s="257">
        <v>263.3725958</v>
      </c>
      <c r="AU42" s="257">
        <v>95.107109606999998</v>
      </c>
      <c r="AV42" s="257">
        <v>9.2136891792999993</v>
      </c>
      <c r="AW42" s="257">
        <v>7.2334818071999998E-2</v>
      </c>
      <c r="AX42" s="257">
        <v>0</v>
      </c>
      <c r="AY42" s="257">
        <v>0</v>
      </c>
      <c r="AZ42" s="257">
        <v>7.6607207246999999E-3</v>
      </c>
      <c r="BA42" s="257">
        <v>7.2732023895999998</v>
      </c>
      <c r="BB42" s="257">
        <v>6.3343427298000003</v>
      </c>
      <c r="BC42" s="257">
        <v>64.622108666000003</v>
      </c>
      <c r="BD42" s="257">
        <v>209.91664976000001</v>
      </c>
      <c r="BE42" s="257">
        <v>307.97233825000001</v>
      </c>
      <c r="BF42" s="257">
        <v>260.67227866000002</v>
      </c>
      <c r="BG42" s="257">
        <v>103.70786651</v>
      </c>
      <c r="BH42" s="257">
        <v>11.654605498</v>
      </c>
      <c r="BI42" s="341">
        <v>0.2708238</v>
      </c>
      <c r="BJ42" s="341">
        <v>0</v>
      </c>
      <c r="BK42" s="341">
        <v>0</v>
      </c>
      <c r="BL42" s="341">
        <v>0.30456919999999998</v>
      </c>
      <c r="BM42" s="341">
        <v>6.4410069999999999</v>
      </c>
      <c r="BN42" s="341">
        <v>7.1795840000000002</v>
      </c>
      <c r="BO42" s="341">
        <v>58.918950000000002</v>
      </c>
      <c r="BP42" s="341">
        <v>210.41079999999999</v>
      </c>
      <c r="BQ42" s="341">
        <v>310.86219999999997</v>
      </c>
      <c r="BR42" s="341">
        <v>243.22499999999999</v>
      </c>
      <c r="BS42" s="341">
        <v>104.664</v>
      </c>
      <c r="BT42" s="341">
        <v>11.66621</v>
      </c>
      <c r="BU42" s="341">
        <v>0.29952770000000001</v>
      </c>
      <c r="BV42" s="341">
        <v>0</v>
      </c>
    </row>
    <row r="43" spans="1:74" ht="11.1" customHeight="1" x14ac:dyDescent="0.2">
      <c r="A43" s="9" t="s">
        <v>162</v>
      </c>
      <c r="B43" s="212" t="s">
        <v>604</v>
      </c>
      <c r="C43" s="257">
        <v>26.701643422</v>
      </c>
      <c r="D43" s="257">
        <v>28.706864067000001</v>
      </c>
      <c r="E43" s="257">
        <v>56.873400895000003</v>
      </c>
      <c r="F43" s="257">
        <v>76.454183318999995</v>
      </c>
      <c r="G43" s="257">
        <v>203.98294437999999</v>
      </c>
      <c r="H43" s="257">
        <v>353.6136032</v>
      </c>
      <c r="I43" s="257">
        <v>445.24828158999998</v>
      </c>
      <c r="J43" s="257">
        <v>435.58199015999998</v>
      </c>
      <c r="K43" s="257">
        <v>278.9300053</v>
      </c>
      <c r="L43" s="257">
        <v>126.08310462</v>
      </c>
      <c r="M43" s="257">
        <v>49.454937864999998</v>
      </c>
      <c r="N43" s="257">
        <v>32.543726194999998</v>
      </c>
      <c r="O43" s="257">
        <v>31.513190325</v>
      </c>
      <c r="P43" s="257">
        <v>28.732644783000001</v>
      </c>
      <c r="Q43" s="257">
        <v>49.438793175999997</v>
      </c>
      <c r="R43" s="257">
        <v>78.911773199999999</v>
      </c>
      <c r="S43" s="257">
        <v>199.64745948999999</v>
      </c>
      <c r="T43" s="257">
        <v>359.14944646999999</v>
      </c>
      <c r="U43" s="257">
        <v>445.99790677999999</v>
      </c>
      <c r="V43" s="257">
        <v>430.79861782</v>
      </c>
      <c r="W43" s="257">
        <v>279.83759065999999</v>
      </c>
      <c r="X43" s="257">
        <v>127.20647658999999</v>
      </c>
      <c r="Y43" s="257">
        <v>48.633993015999998</v>
      </c>
      <c r="Z43" s="257">
        <v>36.770019355999999</v>
      </c>
      <c r="AA43" s="257">
        <v>31.280847161000001</v>
      </c>
      <c r="AB43" s="257">
        <v>30.255645394999998</v>
      </c>
      <c r="AC43" s="257">
        <v>48.184288047999999</v>
      </c>
      <c r="AD43" s="257">
        <v>81.594063585000001</v>
      </c>
      <c r="AE43" s="257">
        <v>194.82985338</v>
      </c>
      <c r="AF43" s="257">
        <v>359.73159461</v>
      </c>
      <c r="AG43" s="257">
        <v>443.82797128999999</v>
      </c>
      <c r="AH43" s="257">
        <v>432.51326254000003</v>
      </c>
      <c r="AI43" s="257">
        <v>281.18848348</v>
      </c>
      <c r="AJ43" s="257">
        <v>125.91103767</v>
      </c>
      <c r="AK43" s="257">
        <v>45.672307527000001</v>
      </c>
      <c r="AL43" s="257">
        <v>38.202134235999999</v>
      </c>
      <c r="AM43" s="257">
        <v>31.201782777999998</v>
      </c>
      <c r="AN43" s="257">
        <v>29.351726141</v>
      </c>
      <c r="AO43" s="257">
        <v>52.975769661000001</v>
      </c>
      <c r="AP43" s="257">
        <v>89.951545964999994</v>
      </c>
      <c r="AQ43" s="257">
        <v>204.62766995000001</v>
      </c>
      <c r="AR43" s="257">
        <v>366.45947847999997</v>
      </c>
      <c r="AS43" s="257">
        <v>441.79399691999998</v>
      </c>
      <c r="AT43" s="257">
        <v>427.44796047</v>
      </c>
      <c r="AU43" s="257">
        <v>277.75567243</v>
      </c>
      <c r="AV43" s="257">
        <v>125.76993951999999</v>
      </c>
      <c r="AW43" s="257">
        <v>49.884177563000001</v>
      </c>
      <c r="AX43" s="257">
        <v>46.157520531999999</v>
      </c>
      <c r="AY43" s="257">
        <v>29.676763537999999</v>
      </c>
      <c r="AZ43" s="257">
        <v>29.739954252</v>
      </c>
      <c r="BA43" s="257">
        <v>57.370195424999999</v>
      </c>
      <c r="BB43" s="257">
        <v>87.826779462000005</v>
      </c>
      <c r="BC43" s="257">
        <v>206.2334784</v>
      </c>
      <c r="BD43" s="257">
        <v>371.76493407999999</v>
      </c>
      <c r="BE43" s="257">
        <v>447.82934982</v>
      </c>
      <c r="BF43" s="257">
        <v>429.61460399999999</v>
      </c>
      <c r="BG43" s="257">
        <v>289.46384929999999</v>
      </c>
      <c r="BH43" s="257">
        <v>131.00221038999999</v>
      </c>
      <c r="BI43" s="341">
        <v>51.793959999999998</v>
      </c>
      <c r="BJ43" s="341">
        <v>47.237679999999997</v>
      </c>
      <c r="BK43" s="341">
        <v>29.899159999999998</v>
      </c>
      <c r="BL43" s="341">
        <v>32.891039999999997</v>
      </c>
      <c r="BM43" s="341">
        <v>56.450240000000001</v>
      </c>
      <c r="BN43" s="341">
        <v>94.151660000000007</v>
      </c>
      <c r="BO43" s="341">
        <v>209.2363</v>
      </c>
      <c r="BP43" s="341">
        <v>371.51400000000001</v>
      </c>
      <c r="BQ43" s="341">
        <v>453.8433</v>
      </c>
      <c r="BR43" s="341">
        <v>419.86840000000001</v>
      </c>
      <c r="BS43" s="341">
        <v>286.76190000000003</v>
      </c>
      <c r="BT43" s="341">
        <v>130.55690000000001</v>
      </c>
      <c r="BU43" s="341">
        <v>52.945030000000003</v>
      </c>
      <c r="BV43" s="341">
        <v>45.449959999999997</v>
      </c>
    </row>
    <row r="44" spans="1:74" ht="11.1" customHeight="1" x14ac:dyDescent="0.2">
      <c r="A44" s="9" t="s">
        <v>163</v>
      </c>
      <c r="B44" s="212" t="s">
        <v>574</v>
      </c>
      <c r="C44" s="257">
        <v>6.1529210213000001</v>
      </c>
      <c r="D44" s="257">
        <v>2.5966812228</v>
      </c>
      <c r="E44" s="257">
        <v>27.662066969000001</v>
      </c>
      <c r="F44" s="257">
        <v>36.252457882999998</v>
      </c>
      <c r="G44" s="257">
        <v>159.46852713999999</v>
      </c>
      <c r="H44" s="257">
        <v>328.84355613000002</v>
      </c>
      <c r="I44" s="257">
        <v>416.92709315000002</v>
      </c>
      <c r="J44" s="257">
        <v>412.83666961</v>
      </c>
      <c r="K44" s="257">
        <v>218.44401124000001</v>
      </c>
      <c r="L44" s="257">
        <v>49.087558631</v>
      </c>
      <c r="M44" s="257">
        <v>5.5126042707999998</v>
      </c>
      <c r="N44" s="257">
        <v>2.2629647164</v>
      </c>
      <c r="O44" s="257">
        <v>6.9709915179999999</v>
      </c>
      <c r="P44" s="257">
        <v>2.6576635506000001</v>
      </c>
      <c r="Q44" s="257">
        <v>25.789363649999999</v>
      </c>
      <c r="R44" s="257">
        <v>34.800151937000003</v>
      </c>
      <c r="S44" s="257">
        <v>155.13383762999999</v>
      </c>
      <c r="T44" s="257">
        <v>337.71845475999999</v>
      </c>
      <c r="U44" s="257">
        <v>413.45555059999998</v>
      </c>
      <c r="V44" s="257">
        <v>406.89500213000002</v>
      </c>
      <c r="W44" s="257">
        <v>224.58417904999999</v>
      </c>
      <c r="X44" s="257">
        <v>50.12678906</v>
      </c>
      <c r="Y44" s="257">
        <v>4.3925296742000004</v>
      </c>
      <c r="Z44" s="257">
        <v>2.4039431196000001</v>
      </c>
      <c r="AA44" s="257">
        <v>6.6757702407000004</v>
      </c>
      <c r="AB44" s="257">
        <v>2.7303395101999999</v>
      </c>
      <c r="AC44" s="257">
        <v>23.256409274999999</v>
      </c>
      <c r="AD44" s="257">
        <v>35.383044454</v>
      </c>
      <c r="AE44" s="257">
        <v>149.13977976999999</v>
      </c>
      <c r="AF44" s="257">
        <v>341.30384393999998</v>
      </c>
      <c r="AG44" s="257">
        <v>407.71561000999998</v>
      </c>
      <c r="AH44" s="257">
        <v>416.98666279000003</v>
      </c>
      <c r="AI44" s="257">
        <v>227.53055687</v>
      </c>
      <c r="AJ44" s="257">
        <v>45.969697017000001</v>
      </c>
      <c r="AK44" s="257">
        <v>3.1596377715999999</v>
      </c>
      <c r="AL44" s="257">
        <v>2.742201975</v>
      </c>
      <c r="AM44" s="257">
        <v>5.7300315369000003</v>
      </c>
      <c r="AN44" s="257">
        <v>2.1643096806000002</v>
      </c>
      <c r="AO44" s="257">
        <v>24.464057342</v>
      </c>
      <c r="AP44" s="257">
        <v>38.372012925</v>
      </c>
      <c r="AQ44" s="257">
        <v>156.98895863999999</v>
      </c>
      <c r="AR44" s="257">
        <v>345.77215444000001</v>
      </c>
      <c r="AS44" s="257">
        <v>408.84706382000002</v>
      </c>
      <c r="AT44" s="257">
        <v>405.84142244999998</v>
      </c>
      <c r="AU44" s="257">
        <v>222.48885292</v>
      </c>
      <c r="AV44" s="257">
        <v>47.086525352000002</v>
      </c>
      <c r="AW44" s="257">
        <v>4.0827718659999999</v>
      </c>
      <c r="AX44" s="257">
        <v>5.0679471164000001</v>
      </c>
      <c r="AY44" s="257">
        <v>4.1099567375000001</v>
      </c>
      <c r="AZ44" s="257">
        <v>2.3908455462</v>
      </c>
      <c r="BA44" s="257">
        <v>26.338060655</v>
      </c>
      <c r="BB44" s="257">
        <v>34.276632360000001</v>
      </c>
      <c r="BC44" s="257">
        <v>156.59734488999999</v>
      </c>
      <c r="BD44" s="257">
        <v>353.17915835999997</v>
      </c>
      <c r="BE44" s="257">
        <v>412.04380133000001</v>
      </c>
      <c r="BF44" s="257">
        <v>404.95367854</v>
      </c>
      <c r="BG44" s="257">
        <v>238.59792582</v>
      </c>
      <c r="BH44" s="257">
        <v>55.245000728000001</v>
      </c>
      <c r="BI44" s="341">
        <v>5.0540880000000001</v>
      </c>
      <c r="BJ44" s="341">
        <v>5.1446540000000001</v>
      </c>
      <c r="BK44" s="341">
        <v>5.5360670000000001</v>
      </c>
      <c r="BL44" s="341">
        <v>4.0760509999999996</v>
      </c>
      <c r="BM44" s="341">
        <v>24.528870000000001</v>
      </c>
      <c r="BN44" s="341">
        <v>40.426360000000003</v>
      </c>
      <c r="BO44" s="341">
        <v>152.3202</v>
      </c>
      <c r="BP44" s="341">
        <v>346.02530000000002</v>
      </c>
      <c r="BQ44" s="341">
        <v>417.87290000000002</v>
      </c>
      <c r="BR44" s="341">
        <v>383.55259999999998</v>
      </c>
      <c r="BS44" s="341">
        <v>229.99369999999999</v>
      </c>
      <c r="BT44" s="341">
        <v>55.890700000000002</v>
      </c>
      <c r="BU44" s="341">
        <v>5.4188530000000004</v>
      </c>
      <c r="BV44" s="341">
        <v>4.8117080000000003</v>
      </c>
    </row>
    <row r="45" spans="1:74" ht="11.1" customHeight="1" x14ac:dyDescent="0.2">
      <c r="A45" s="9" t="s">
        <v>164</v>
      </c>
      <c r="B45" s="212" t="s">
        <v>575</v>
      </c>
      <c r="C45" s="257">
        <v>15.820777866</v>
      </c>
      <c r="D45" s="257">
        <v>14.536635325000001</v>
      </c>
      <c r="E45" s="257">
        <v>69.115258241000006</v>
      </c>
      <c r="F45" s="257">
        <v>120.07943237000001</v>
      </c>
      <c r="G45" s="257">
        <v>290.69470888000001</v>
      </c>
      <c r="H45" s="257">
        <v>477.55151340999998</v>
      </c>
      <c r="I45" s="257">
        <v>556.20601667000005</v>
      </c>
      <c r="J45" s="257">
        <v>575.78207164000003</v>
      </c>
      <c r="K45" s="257">
        <v>361.13180641000002</v>
      </c>
      <c r="L45" s="257">
        <v>144.43379780000001</v>
      </c>
      <c r="M45" s="257">
        <v>41.614165921000001</v>
      </c>
      <c r="N45" s="257">
        <v>8.2258612881000008</v>
      </c>
      <c r="O45" s="257">
        <v>16.990792751000001</v>
      </c>
      <c r="P45" s="257">
        <v>16.068723132999999</v>
      </c>
      <c r="Q45" s="257">
        <v>68.726928521000005</v>
      </c>
      <c r="R45" s="257">
        <v>115.44175608</v>
      </c>
      <c r="S45" s="257">
        <v>280.08505887000001</v>
      </c>
      <c r="T45" s="257">
        <v>486.03292061000002</v>
      </c>
      <c r="U45" s="257">
        <v>554.25498754</v>
      </c>
      <c r="V45" s="257">
        <v>575.68794135999997</v>
      </c>
      <c r="W45" s="257">
        <v>375.49172384000002</v>
      </c>
      <c r="X45" s="257">
        <v>144.58774921</v>
      </c>
      <c r="Y45" s="257">
        <v>37.855701093999997</v>
      </c>
      <c r="Z45" s="257">
        <v>8.0093689978999993</v>
      </c>
      <c r="AA45" s="257">
        <v>15.795107454</v>
      </c>
      <c r="AB45" s="257">
        <v>16.253715737</v>
      </c>
      <c r="AC45" s="257">
        <v>62.038863159999998</v>
      </c>
      <c r="AD45" s="257">
        <v>116.13855653</v>
      </c>
      <c r="AE45" s="257">
        <v>275.40909935000002</v>
      </c>
      <c r="AF45" s="257">
        <v>491.1335158</v>
      </c>
      <c r="AG45" s="257">
        <v>554.94380020000006</v>
      </c>
      <c r="AH45" s="257">
        <v>585.71617632000005</v>
      </c>
      <c r="AI45" s="257">
        <v>377.46995344999999</v>
      </c>
      <c r="AJ45" s="257">
        <v>140.24145164000001</v>
      </c>
      <c r="AK45" s="257">
        <v>34.512518182000001</v>
      </c>
      <c r="AL45" s="257">
        <v>8.9812091238999994</v>
      </c>
      <c r="AM45" s="257">
        <v>13.724427893</v>
      </c>
      <c r="AN45" s="257">
        <v>14.758483623</v>
      </c>
      <c r="AO45" s="257">
        <v>61.923628895999997</v>
      </c>
      <c r="AP45" s="257">
        <v>121.74198675</v>
      </c>
      <c r="AQ45" s="257">
        <v>278.18415118000001</v>
      </c>
      <c r="AR45" s="257">
        <v>489.57605459000001</v>
      </c>
      <c r="AS45" s="257">
        <v>558.70352560000003</v>
      </c>
      <c r="AT45" s="257">
        <v>586.04938906999996</v>
      </c>
      <c r="AU45" s="257">
        <v>372.37952610000002</v>
      </c>
      <c r="AV45" s="257">
        <v>145.58122126999999</v>
      </c>
      <c r="AW45" s="257">
        <v>34.387279493000001</v>
      </c>
      <c r="AX45" s="257">
        <v>11.02484338</v>
      </c>
      <c r="AY45" s="257">
        <v>11.176180048000001</v>
      </c>
      <c r="AZ45" s="257">
        <v>16.329369335999999</v>
      </c>
      <c r="BA45" s="257">
        <v>62.158598068000003</v>
      </c>
      <c r="BB45" s="257">
        <v>113.59908077</v>
      </c>
      <c r="BC45" s="257">
        <v>270.85472818</v>
      </c>
      <c r="BD45" s="257">
        <v>491.84677837999999</v>
      </c>
      <c r="BE45" s="257">
        <v>563.89532437000003</v>
      </c>
      <c r="BF45" s="257">
        <v>579.63795106999999</v>
      </c>
      <c r="BG45" s="257">
        <v>383.72867738000002</v>
      </c>
      <c r="BH45" s="257">
        <v>154.26703431999999</v>
      </c>
      <c r="BI45" s="341">
        <v>38.484900000000003</v>
      </c>
      <c r="BJ45" s="341">
        <v>11.83756</v>
      </c>
      <c r="BK45" s="341">
        <v>13.957190000000001</v>
      </c>
      <c r="BL45" s="341">
        <v>22.116820000000001</v>
      </c>
      <c r="BM45" s="341">
        <v>63.747210000000003</v>
      </c>
      <c r="BN45" s="341">
        <v>122.1609</v>
      </c>
      <c r="BO45" s="341">
        <v>269.29759999999999</v>
      </c>
      <c r="BP45" s="341">
        <v>494.80360000000002</v>
      </c>
      <c r="BQ45" s="341">
        <v>576.20579999999995</v>
      </c>
      <c r="BR45" s="341">
        <v>573.22339999999997</v>
      </c>
      <c r="BS45" s="341">
        <v>381.93610000000001</v>
      </c>
      <c r="BT45" s="341">
        <v>158.17750000000001</v>
      </c>
      <c r="BU45" s="341">
        <v>38.857950000000002</v>
      </c>
      <c r="BV45" s="341">
        <v>11.35486</v>
      </c>
    </row>
    <row r="46" spans="1:74" ht="11.1" customHeight="1" x14ac:dyDescent="0.2">
      <c r="A46" s="9" t="s">
        <v>165</v>
      </c>
      <c r="B46" s="212" t="s">
        <v>576</v>
      </c>
      <c r="C46" s="257">
        <v>1.2019958841</v>
      </c>
      <c r="D46" s="257">
        <v>1.9811114127</v>
      </c>
      <c r="E46" s="257">
        <v>14.193281847</v>
      </c>
      <c r="F46" s="257">
        <v>36.909740327000002</v>
      </c>
      <c r="G46" s="257">
        <v>119.76039655</v>
      </c>
      <c r="H46" s="257">
        <v>254.39646646</v>
      </c>
      <c r="I46" s="257">
        <v>399.60173947999999</v>
      </c>
      <c r="J46" s="257">
        <v>336.41046256999999</v>
      </c>
      <c r="K46" s="257">
        <v>197.88341738</v>
      </c>
      <c r="L46" s="257">
        <v>67.216023863000004</v>
      </c>
      <c r="M46" s="257">
        <v>9.8999427948999994</v>
      </c>
      <c r="N46" s="257">
        <v>0</v>
      </c>
      <c r="O46" s="257">
        <v>0.69887731662999997</v>
      </c>
      <c r="P46" s="257">
        <v>1.7815878974999999</v>
      </c>
      <c r="Q46" s="257">
        <v>15.634252867000001</v>
      </c>
      <c r="R46" s="257">
        <v>39.238761238999999</v>
      </c>
      <c r="S46" s="257">
        <v>119.67898336</v>
      </c>
      <c r="T46" s="257">
        <v>261.26630503000001</v>
      </c>
      <c r="U46" s="257">
        <v>392.49427087999999</v>
      </c>
      <c r="V46" s="257">
        <v>333.71981104999998</v>
      </c>
      <c r="W46" s="257">
        <v>195.6567551</v>
      </c>
      <c r="X46" s="257">
        <v>59.792368263999997</v>
      </c>
      <c r="Y46" s="257">
        <v>10.532561555999999</v>
      </c>
      <c r="Z46" s="257">
        <v>0</v>
      </c>
      <c r="AA46" s="257">
        <v>1.0084998734999999</v>
      </c>
      <c r="AB46" s="257">
        <v>2.5049831701</v>
      </c>
      <c r="AC46" s="257">
        <v>13.718971446999999</v>
      </c>
      <c r="AD46" s="257">
        <v>40.074732001000001</v>
      </c>
      <c r="AE46" s="257">
        <v>118.70720509</v>
      </c>
      <c r="AF46" s="257">
        <v>264.48291383999998</v>
      </c>
      <c r="AG46" s="257">
        <v>397.08274403000001</v>
      </c>
      <c r="AH46" s="257">
        <v>332.78093102999998</v>
      </c>
      <c r="AI46" s="257">
        <v>199.10981720000001</v>
      </c>
      <c r="AJ46" s="257">
        <v>63.813901846</v>
      </c>
      <c r="AK46" s="257">
        <v>11.200001608999999</v>
      </c>
      <c r="AL46" s="257">
        <v>0</v>
      </c>
      <c r="AM46" s="257">
        <v>1.0581812255</v>
      </c>
      <c r="AN46" s="257">
        <v>3.3741931295000001</v>
      </c>
      <c r="AO46" s="257">
        <v>16.238233396999998</v>
      </c>
      <c r="AP46" s="257">
        <v>41.003103275000001</v>
      </c>
      <c r="AQ46" s="257">
        <v>114.07541059</v>
      </c>
      <c r="AR46" s="257">
        <v>273.81343114999999</v>
      </c>
      <c r="AS46" s="257">
        <v>387.75440922000001</v>
      </c>
      <c r="AT46" s="257">
        <v>338.89331251999999</v>
      </c>
      <c r="AU46" s="257">
        <v>203.00474843999999</v>
      </c>
      <c r="AV46" s="257">
        <v>65.508701310999996</v>
      </c>
      <c r="AW46" s="257">
        <v>10.348254729000001</v>
      </c>
      <c r="AX46" s="257">
        <v>0</v>
      </c>
      <c r="AY46" s="257">
        <v>0.91421001273000002</v>
      </c>
      <c r="AZ46" s="257">
        <v>3.9843480716999999</v>
      </c>
      <c r="BA46" s="257">
        <v>18.214476975</v>
      </c>
      <c r="BB46" s="257">
        <v>41.401100169000003</v>
      </c>
      <c r="BC46" s="257">
        <v>107.63561242</v>
      </c>
      <c r="BD46" s="257">
        <v>275.11551734</v>
      </c>
      <c r="BE46" s="257">
        <v>385.77579278000002</v>
      </c>
      <c r="BF46" s="257">
        <v>338.84803113999999</v>
      </c>
      <c r="BG46" s="257">
        <v>205.54118926000001</v>
      </c>
      <c r="BH46" s="257">
        <v>70.352389779999996</v>
      </c>
      <c r="BI46" s="341">
        <v>10.558260000000001</v>
      </c>
      <c r="BJ46" s="341">
        <v>0</v>
      </c>
      <c r="BK46" s="341">
        <v>0.91420999999999997</v>
      </c>
      <c r="BL46" s="341">
        <v>4.200189</v>
      </c>
      <c r="BM46" s="341">
        <v>18.984559999999998</v>
      </c>
      <c r="BN46" s="341">
        <v>41.938989999999997</v>
      </c>
      <c r="BO46" s="341">
        <v>105.1356</v>
      </c>
      <c r="BP46" s="341">
        <v>278.90989999999999</v>
      </c>
      <c r="BQ46" s="341">
        <v>384.32979999999998</v>
      </c>
      <c r="BR46" s="341">
        <v>334.55579999999998</v>
      </c>
      <c r="BS46" s="341">
        <v>203.49080000000001</v>
      </c>
      <c r="BT46" s="341">
        <v>70.753010000000003</v>
      </c>
      <c r="BU46" s="341">
        <v>9.3108529999999998</v>
      </c>
      <c r="BV46" s="341">
        <v>2.9120299999999998E-2</v>
      </c>
    </row>
    <row r="47" spans="1:74" ht="11.1" customHeight="1" x14ac:dyDescent="0.2">
      <c r="A47" s="9" t="s">
        <v>166</v>
      </c>
      <c r="B47" s="212" t="s">
        <v>577</v>
      </c>
      <c r="C47" s="257">
        <v>8.6750519318000006</v>
      </c>
      <c r="D47" s="257">
        <v>6.6267653356</v>
      </c>
      <c r="E47" s="257">
        <v>11.172854107999999</v>
      </c>
      <c r="F47" s="257">
        <v>15.056761304</v>
      </c>
      <c r="G47" s="257">
        <v>44.287817228999998</v>
      </c>
      <c r="H47" s="257">
        <v>99.709959923</v>
      </c>
      <c r="I47" s="257">
        <v>234.49901177000001</v>
      </c>
      <c r="J47" s="257">
        <v>220.02164755999999</v>
      </c>
      <c r="K47" s="257">
        <v>143.22676303</v>
      </c>
      <c r="L47" s="257">
        <v>41.542489181999997</v>
      </c>
      <c r="M47" s="257">
        <v>13.436557269</v>
      </c>
      <c r="N47" s="257">
        <v>8.3241158272</v>
      </c>
      <c r="O47" s="257">
        <v>7.8993370899000004</v>
      </c>
      <c r="P47" s="257">
        <v>6.6693890129</v>
      </c>
      <c r="Q47" s="257">
        <v>11.289058361</v>
      </c>
      <c r="R47" s="257">
        <v>16.574467752</v>
      </c>
      <c r="S47" s="257">
        <v>46.356022078000002</v>
      </c>
      <c r="T47" s="257">
        <v>102.71532118</v>
      </c>
      <c r="U47" s="257">
        <v>231.65318199000001</v>
      </c>
      <c r="V47" s="257">
        <v>217.20397353999999</v>
      </c>
      <c r="W47" s="257">
        <v>139.48223021000001</v>
      </c>
      <c r="X47" s="257">
        <v>35.911708617999999</v>
      </c>
      <c r="Y47" s="257">
        <v>13.725425274999999</v>
      </c>
      <c r="Z47" s="257">
        <v>8.3367904487000004</v>
      </c>
      <c r="AA47" s="257">
        <v>8.5891616866000007</v>
      </c>
      <c r="AB47" s="257">
        <v>6.8080895042999998</v>
      </c>
      <c r="AC47" s="257">
        <v>10.530539477</v>
      </c>
      <c r="AD47" s="257">
        <v>16.879103711999999</v>
      </c>
      <c r="AE47" s="257">
        <v>48.176302118000002</v>
      </c>
      <c r="AF47" s="257">
        <v>105.03276088</v>
      </c>
      <c r="AG47" s="257">
        <v>236.82971638000001</v>
      </c>
      <c r="AH47" s="257">
        <v>219.05316848000001</v>
      </c>
      <c r="AI47" s="257">
        <v>145.05209954</v>
      </c>
      <c r="AJ47" s="257">
        <v>42.124246782</v>
      </c>
      <c r="AK47" s="257">
        <v>14.600295632</v>
      </c>
      <c r="AL47" s="257">
        <v>8.2478702888999997</v>
      </c>
      <c r="AM47" s="257">
        <v>8.9392367731999993</v>
      </c>
      <c r="AN47" s="257">
        <v>7.4291630161000004</v>
      </c>
      <c r="AO47" s="257">
        <v>12.391246031</v>
      </c>
      <c r="AP47" s="257">
        <v>17.648684027000002</v>
      </c>
      <c r="AQ47" s="257">
        <v>46.290008692999997</v>
      </c>
      <c r="AR47" s="257">
        <v>115.8402782</v>
      </c>
      <c r="AS47" s="257">
        <v>232.49448175000001</v>
      </c>
      <c r="AT47" s="257">
        <v>222.14873059999999</v>
      </c>
      <c r="AU47" s="257">
        <v>156.15481751999999</v>
      </c>
      <c r="AV47" s="257">
        <v>48.831494599999999</v>
      </c>
      <c r="AW47" s="257">
        <v>14.253024185999999</v>
      </c>
      <c r="AX47" s="257">
        <v>8.5550440956999996</v>
      </c>
      <c r="AY47" s="257">
        <v>8.9094803685000006</v>
      </c>
      <c r="AZ47" s="257">
        <v>8.3073254815999995</v>
      </c>
      <c r="BA47" s="257">
        <v>12.983416581</v>
      </c>
      <c r="BB47" s="257">
        <v>19.328344162</v>
      </c>
      <c r="BC47" s="257">
        <v>44.738799342999997</v>
      </c>
      <c r="BD47" s="257">
        <v>116.36375452999999</v>
      </c>
      <c r="BE47" s="257">
        <v>224.14320456999999</v>
      </c>
      <c r="BF47" s="257">
        <v>226.73921996000001</v>
      </c>
      <c r="BG47" s="257">
        <v>156.03422616</v>
      </c>
      <c r="BH47" s="257">
        <v>50.873868967999996</v>
      </c>
      <c r="BI47" s="341">
        <v>14.322419999999999</v>
      </c>
      <c r="BJ47" s="341">
        <v>8.4607159999999997</v>
      </c>
      <c r="BK47" s="341">
        <v>8.7996269999999992</v>
      </c>
      <c r="BL47" s="341">
        <v>8.3472910000000002</v>
      </c>
      <c r="BM47" s="341">
        <v>13.12824</v>
      </c>
      <c r="BN47" s="341">
        <v>19.94369</v>
      </c>
      <c r="BO47" s="341">
        <v>44.535550000000001</v>
      </c>
      <c r="BP47" s="341">
        <v>120.5528</v>
      </c>
      <c r="BQ47" s="341">
        <v>228.7971</v>
      </c>
      <c r="BR47" s="341">
        <v>230.94380000000001</v>
      </c>
      <c r="BS47" s="341">
        <v>159.87739999999999</v>
      </c>
      <c r="BT47" s="341">
        <v>53.923200000000001</v>
      </c>
      <c r="BU47" s="341">
        <v>14.01544</v>
      </c>
      <c r="BV47" s="341">
        <v>8.4051720000000003</v>
      </c>
    </row>
    <row r="48" spans="1:74" ht="11.1" customHeight="1" x14ac:dyDescent="0.2">
      <c r="A48" s="9" t="s">
        <v>167</v>
      </c>
      <c r="B48" s="213" t="s">
        <v>605</v>
      </c>
      <c r="C48" s="255">
        <v>8.8279780215999999</v>
      </c>
      <c r="D48" s="255">
        <v>8.5516909445000007</v>
      </c>
      <c r="E48" s="255">
        <v>24.292602638999998</v>
      </c>
      <c r="F48" s="255">
        <v>36.694657435000003</v>
      </c>
      <c r="G48" s="255">
        <v>115.38421335</v>
      </c>
      <c r="H48" s="255">
        <v>235.16503444</v>
      </c>
      <c r="I48" s="255">
        <v>347.55979638999997</v>
      </c>
      <c r="J48" s="255">
        <v>323.23798571999998</v>
      </c>
      <c r="K48" s="255">
        <v>173.70302667000001</v>
      </c>
      <c r="L48" s="255">
        <v>57.466761558000002</v>
      </c>
      <c r="M48" s="255">
        <v>17.516667251000001</v>
      </c>
      <c r="N48" s="255">
        <v>8.7123943260000001</v>
      </c>
      <c r="O48" s="255">
        <v>9.8104299138000002</v>
      </c>
      <c r="P48" s="255">
        <v>8.7724868601000008</v>
      </c>
      <c r="Q48" s="255">
        <v>22.898270460999999</v>
      </c>
      <c r="R48" s="255">
        <v>37.037671254999999</v>
      </c>
      <c r="S48" s="255">
        <v>114.58640022</v>
      </c>
      <c r="T48" s="255">
        <v>241.44700098000001</v>
      </c>
      <c r="U48" s="255">
        <v>348.33014056000002</v>
      </c>
      <c r="V48" s="255">
        <v>318.63400776999998</v>
      </c>
      <c r="W48" s="255">
        <v>176.24165027999999</v>
      </c>
      <c r="X48" s="255">
        <v>56.678115691000002</v>
      </c>
      <c r="Y48" s="255">
        <v>17.029634547000001</v>
      </c>
      <c r="Z48" s="255">
        <v>9.5423373451</v>
      </c>
      <c r="AA48" s="255">
        <v>9.7686231556000003</v>
      </c>
      <c r="AB48" s="255">
        <v>9.2012334345000006</v>
      </c>
      <c r="AC48" s="255">
        <v>21.505770716000001</v>
      </c>
      <c r="AD48" s="255">
        <v>37.901707051000002</v>
      </c>
      <c r="AE48" s="255">
        <v>112.43057897</v>
      </c>
      <c r="AF48" s="255">
        <v>245.48115057000001</v>
      </c>
      <c r="AG48" s="255">
        <v>348.97694531000002</v>
      </c>
      <c r="AH48" s="255">
        <v>323.04039642999999</v>
      </c>
      <c r="AI48" s="255">
        <v>177.40672447</v>
      </c>
      <c r="AJ48" s="255">
        <v>57.270756235</v>
      </c>
      <c r="AK48" s="255">
        <v>16.239622800999999</v>
      </c>
      <c r="AL48" s="255">
        <v>9.9676620528999997</v>
      </c>
      <c r="AM48" s="255">
        <v>9.5517141601999995</v>
      </c>
      <c r="AN48" s="255">
        <v>9.0104711758999994</v>
      </c>
      <c r="AO48" s="255">
        <v>23.065335603000001</v>
      </c>
      <c r="AP48" s="255">
        <v>40.694019900999997</v>
      </c>
      <c r="AQ48" s="255">
        <v>116.72265668999999</v>
      </c>
      <c r="AR48" s="255">
        <v>246.56863343000001</v>
      </c>
      <c r="AS48" s="255">
        <v>346.12160319999998</v>
      </c>
      <c r="AT48" s="255">
        <v>320.08410051999999</v>
      </c>
      <c r="AU48" s="255">
        <v>178.79844672999999</v>
      </c>
      <c r="AV48" s="255">
        <v>59.364040426999999</v>
      </c>
      <c r="AW48" s="255">
        <v>17.079306388999999</v>
      </c>
      <c r="AX48" s="255">
        <v>12.026302462</v>
      </c>
      <c r="AY48" s="255">
        <v>8.8529659611000007</v>
      </c>
      <c r="AZ48" s="255">
        <v>9.5048588052999996</v>
      </c>
      <c r="BA48" s="255">
        <v>24.500443347000001</v>
      </c>
      <c r="BB48" s="255">
        <v>39.423374117999998</v>
      </c>
      <c r="BC48" s="255">
        <v>115.58931085</v>
      </c>
      <c r="BD48" s="255">
        <v>250.33983649999999</v>
      </c>
      <c r="BE48" s="255">
        <v>346.27037675000003</v>
      </c>
      <c r="BF48" s="255">
        <v>323.25192944000003</v>
      </c>
      <c r="BG48" s="255">
        <v>187.25357994000001</v>
      </c>
      <c r="BH48" s="255">
        <v>63.327684040999998</v>
      </c>
      <c r="BI48" s="342">
        <v>18.119440000000001</v>
      </c>
      <c r="BJ48" s="342">
        <v>12.37241</v>
      </c>
      <c r="BK48" s="342">
        <v>9.3398529999999997</v>
      </c>
      <c r="BL48" s="342">
        <v>11.009510000000001</v>
      </c>
      <c r="BM48" s="342">
        <v>24.514790000000001</v>
      </c>
      <c r="BN48" s="342">
        <v>42.505249999999997</v>
      </c>
      <c r="BO48" s="342">
        <v>114.29130000000001</v>
      </c>
      <c r="BP48" s="342">
        <v>251.22579999999999</v>
      </c>
      <c r="BQ48" s="342">
        <v>351.83109999999999</v>
      </c>
      <c r="BR48" s="342">
        <v>316.16980000000001</v>
      </c>
      <c r="BS48" s="342">
        <v>187.01689999999999</v>
      </c>
      <c r="BT48" s="342">
        <v>64.445239999999998</v>
      </c>
      <c r="BU48" s="342">
        <v>18.347750000000001</v>
      </c>
      <c r="BV48" s="342">
        <v>11.97766</v>
      </c>
    </row>
    <row r="49" spans="1:74" s="197" customFormat="1" ht="11.1" customHeight="1" x14ac:dyDescent="0.2">
      <c r="A49" s="148"/>
      <c r="B49" s="195"/>
      <c r="C49" s="196"/>
      <c r="D49" s="196"/>
      <c r="E49" s="196"/>
      <c r="F49" s="196"/>
      <c r="G49" s="196"/>
      <c r="H49" s="196"/>
      <c r="I49" s="196"/>
      <c r="J49" s="196"/>
      <c r="K49" s="196"/>
      <c r="L49" s="196"/>
      <c r="M49" s="196"/>
      <c r="N49" s="196"/>
      <c r="O49" s="196"/>
      <c r="P49" s="196"/>
      <c r="Q49" s="196"/>
      <c r="R49" s="196"/>
      <c r="S49" s="196"/>
      <c r="T49" s="196"/>
      <c r="U49" s="196"/>
      <c r="V49" s="196"/>
      <c r="W49" s="196"/>
      <c r="X49" s="196"/>
      <c r="Y49" s="196"/>
      <c r="Z49" s="196"/>
      <c r="AA49" s="196"/>
      <c r="AB49" s="196"/>
      <c r="AC49" s="196"/>
      <c r="AD49" s="196"/>
      <c r="AE49" s="196"/>
      <c r="AF49" s="196"/>
      <c r="AG49" s="196"/>
      <c r="AH49" s="196"/>
      <c r="AI49" s="196"/>
      <c r="AJ49" s="196"/>
      <c r="AK49" s="196"/>
      <c r="AL49" s="196"/>
      <c r="AM49" s="196"/>
      <c r="AN49" s="196"/>
      <c r="AO49" s="196"/>
      <c r="AP49" s="196"/>
      <c r="AQ49" s="196"/>
      <c r="AR49" s="196"/>
      <c r="AS49" s="196"/>
      <c r="AT49" s="196"/>
      <c r="AU49" s="196"/>
      <c r="AV49" s="196"/>
      <c r="AW49" s="196"/>
      <c r="AX49" s="196"/>
      <c r="AY49" s="343"/>
      <c r="AZ49" s="343"/>
      <c r="BA49" s="343"/>
      <c r="BB49" s="343"/>
      <c r="BC49" s="343"/>
      <c r="BD49" s="728"/>
      <c r="BE49" s="728"/>
      <c r="BF49" s="728"/>
      <c r="BG49" s="343"/>
      <c r="BH49" s="343"/>
      <c r="BI49" s="343"/>
      <c r="BJ49" s="343"/>
      <c r="BK49" s="343"/>
      <c r="BL49" s="343"/>
      <c r="BM49" s="343"/>
      <c r="BN49" s="343"/>
      <c r="BO49" s="343"/>
      <c r="BP49" s="343"/>
      <c r="BQ49" s="343"/>
      <c r="BR49" s="343"/>
      <c r="BS49" s="343"/>
      <c r="BT49" s="343"/>
      <c r="BU49" s="343"/>
      <c r="BV49" s="343"/>
    </row>
    <row r="50" spans="1:74" s="197" customFormat="1" ht="12" customHeight="1" x14ac:dyDescent="0.2">
      <c r="A50" s="148"/>
      <c r="B50" s="876" t="s">
        <v>1018</v>
      </c>
      <c r="C50" s="801"/>
      <c r="D50" s="801"/>
      <c r="E50" s="801"/>
      <c r="F50" s="801"/>
      <c r="G50" s="801"/>
      <c r="H50" s="801"/>
      <c r="I50" s="801"/>
      <c r="J50" s="801"/>
      <c r="K50" s="801"/>
      <c r="L50" s="801"/>
      <c r="M50" s="801"/>
      <c r="N50" s="801"/>
      <c r="O50" s="801"/>
      <c r="P50" s="801"/>
      <c r="Q50" s="801"/>
      <c r="AY50" s="506"/>
      <c r="AZ50" s="506"/>
      <c r="BA50" s="506"/>
      <c r="BB50" s="506"/>
      <c r="BC50" s="506"/>
      <c r="BD50" s="729"/>
      <c r="BE50" s="729"/>
      <c r="BF50" s="729"/>
      <c r="BG50" s="506"/>
      <c r="BH50" s="506"/>
      <c r="BI50" s="506"/>
      <c r="BJ50" s="506"/>
    </row>
    <row r="51" spans="1:74" s="472" customFormat="1" ht="12" customHeight="1" x14ac:dyDescent="0.2">
      <c r="A51" s="469"/>
      <c r="B51" s="822" t="s">
        <v>176</v>
      </c>
      <c r="C51" s="822"/>
      <c r="D51" s="822"/>
      <c r="E51" s="822"/>
      <c r="F51" s="822"/>
      <c r="G51" s="822"/>
      <c r="H51" s="822"/>
      <c r="I51" s="822"/>
      <c r="J51" s="822"/>
      <c r="K51" s="822"/>
      <c r="L51" s="822"/>
      <c r="M51" s="822"/>
      <c r="N51" s="822"/>
      <c r="O51" s="822"/>
      <c r="P51" s="822"/>
      <c r="Q51" s="822"/>
      <c r="AY51" s="507"/>
      <c r="AZ51" s="507"/>
      <c r="BA51" s="507"/>
      <c r="BB51" s="507"/>
      <c r="BC51" s="507"/>
      <c r="BD51" s="730"/>
      <c r="BE51" s="730"/>
      <c r="BF51" s="730"/>
      <c r="BG51" s="507"/>
      <c r="BH51" s="507"/>
      <c r="BI51" s="507"/>
      <c r="BJ51" s="507"/>
    </row>
    <row r="52" spans="1:74" s="472" customFormat="1" ht="12" customHeight="1" x14ac:dyDescent="0.2">
      <c r="A52" s="473"/>
      <c r="B52" s="877" t="s">
        <v>177</v>
      </c>
      <c r="C52" s="823"/>
      <c r="D52" s="823"/>
      <c r="E52" s="823"/>
      <c r="F52" s="823"/>
      <c r="G52" s="823"/>
      <c r="H52" s="823"/>
      <c r="I52" s="823"/>
      <c r="J52" s="823"/>
      <c r="K52" s="823"/>
      <c r="L52" s="823"/>
      <c r="M52" s="823"/>
      <c r="N52" s="823"/>
      <c r="O52" s="823"/>
      <c r="P52" s="823"/>
      <c r="Q52" s="819"/>
      <c r="AY52" s="507"/>
      <c r="AZ52" s="507"/>
      <c r="BA52" s="507"/>
      <c r="BB52" s="507"/>
      <c r="BC52" s="507"/>
      <c r="BD52" s="730"/>
      <c r="BE52" s="730"/>
      <c r="BF52" s="730"/>
      <c r="BG52" s="507"/>
      <c r="BH52" s="507"/>
      <c r="BI52" s="507"/>
      <c r="BJ52" s="507"/>
    </row>
    <row r="53" spans="1:74" s="472" customFormat="1" ht="12" customHeight="1" x14ac:dyDescent="0.2">
      <c r="A53" s="473"/>
      <c r="B53" s="877" t="s">
        <v>172</v>
      </c>
      <c r="C53" s="823"/>
      <c r="D53" s="823"/>
      <c r="E53" s="823"/>
      <c r="F53" s="823"/>
      <c r="G53" s="823"/>
      <c r="H53" s="823"/>
      <c r="I53" s="823"/>
      <c r="J53" s="823"/>
      <c r="K53" s="823"/>
      <c r="L53" s="823"/>
      <c r="M53" s="823"/>
      <c r="N53" s="823"/>
      <c r="O53" s="823"/>
      <c r="P53" s="823"/>
      <c r="Q53" s="819"/>
      <c r="AY53" s="507"/>
      <c r="AZ53" s="507"/>
      <c r="BA53" s="507"/>
      <c r="BB53" s="507"/>
      <c r="BC53" s="507"/>
      <c r="BD53" s="730"/>
      <c r="BE53" s="730"/>
      <c r="BF53" s="730"/>
      <c r="BG53" s="507"/>
      <c r="BH53" s="507"/>
      <c r="BI53" s="507"/>
      <c r="BJ53" s="507"/>
    </row>
    <row r="54" spans="1:74" s="472" customFormat="1" ht="12" customHeight="1" x14ac:dyDescent="0.2">
      <c r="A54" s="473"/>
      <c r="B54" s="877" t="s">
        <v>483</v>
      </c>
      <c r="C54" s="823"/>
      <c r="D54" s="823"/>
      <c r="E54" s="823"/>
      <c r="F54" s="823"/>
      <c r="G54" s="823"/>
      <c r="H54" s="823"/>
      <c r="I54" s="823"/>
      <c r="J54" s="823"/>
      <c r="K54" s="823"/>
      <c r="L54" s="823"/>
      <c r="M54" s="823"/>
      <c r="N54" s="823"/>
      <c r="O54" s="823"/>
      <c r="P54" s="823"/>
      <c r="Q54" s="819"/>
      <c r="AY54" s="507"/>
      <c r="AZ54" s="507"/>
      <c r="BA54" s="507"/>
      <c r="BB54" s="507"/>
      <c r="BC54" s="507"/>
      <c r="BD54" s="730"/>
      <c r="BE54" s="730"/>
      <c r="BF54" s="730"/>
      <c r="BG54" s="507"/>
      <c r="BH54" s="507"/>
      <c r="BI54" s="507"/>
      <c r="BJ54" s="507"/>
    </row>
    <row r="55" spans="1:74" s="474" customFormat="1" ht="12" customHeight="1" x14ac:dyDescent="0.2">
      <c r="A55" s="473"/>
      <c r="B55" s="877" t="s">
        <v>173</v>
      </c>
      <c r="C55" s="823"/>
      <c r="D55" s="823"/>
      <c r="E55" s="823"/>
      <c r="F55" s="823"/>
      <c r="G55" s="823"/>
      <c r="H55" s="823"/>
      <c r="I55" s="823"/>
      <c r="J55" s="823"/>
      <c r="K55" s="823"/>
      <c r="L55" s="823"/>
      <c r="M55" s="823"/>
      <c r="N55" s="823"/>
      <c r="O55" s="823"/>
      <c r="P55" s="823"/>
      <c r="Q55" s="819"/>
      <c r="AY55" s="508"/>
      <c r="AZ55" s="508"/>
      <c r="BA55" s="508"/>
      <c r="BB55" s="508"/>
      <c r="BC55" s="508"/>
      <c r="BD55" s="731"/>
      <c r="BE55" s="731"/>
      <c r="BF55" s="731"/>
      <c r="BG55" s="508"/>
      <c r="BH55" s="508"/>
      <c r="BI55" s="508"/>
      <c r="BJ55" s="508"/>
    </row>
    <row r="56" spans="1:74" s="474" customFormat="1" ht="12" customHeight="1" x14ac:dyDescent="0.2">
      <c r="A56" s="473"/>
      <c r="B56" s="822" t="s">
        <v>174</v>
      </c>
      <c r="C56" s="823"/>
      <c r="D56" s="823"/>
      <c r="E56" s="823"/>
      <c r="F56" s="823"/>
      <c r="G56" s="823"/>
      <c r="H56" s="823"/>
      <c r="I56" s="823"/>
      <c r="J56" s="823"/>
      <c r="K56" s="823"/>
      <c r="L56" s="823"/>
      <c r="M56" s="823"/>
      <c r="N56" s="823"/>
      <c r="O56" s="823"/>
      <c r="P56" s="823"/>
      <c r="Q56" s="819"/>
      <c r="AY56" s="508"/>
      <c r="AZ56" s="508"/>
      <c r="BA56" s="508"/>
      <c r="BB56" s="508"/>
      <c r="BC56" s="508"/>
      <c r="BD56" s="731"/>
      <c r="BE56" s="731"/>
      <c r="BF56" s="731"/>
      <c r="BG56" s="508"/>
      <c r="BH56" s="508"/>
      <c r="BI56" s="508"/>
      <c r="BJ56" s="508"/>
    </row>
    <row r="57" spans="1:74" s="474" customFormat="1" ht="12" customHeight="1" x14ac:dyDescent="0.2">
      <c r="A57" s="436"/>
      <c r="B57" s="831" t="s">
        <v>175</v>
      </c>
      <c r="C57" s="819"/>
      <c r="D57" s="819"/>
      <c r="E57" s="819"/>
      <c r="F57" s="819"/>
      <c r="G57" s="819"/>
      <c r="H57" s="819"/>
      <c r="I57" s="819"/>
      <c r="J57" s="819"/>
      <c r="K57" s="819"/>
      <c r="L57" s="819"/>
      <c r="M57" s="819"/>
      <c r="N57" s="819"/>
      <c r="O57" s="819"/>
      <c r="P57" s="819"/>
      <c r="Q57" s="819"/>
      <c r="AY57" s="508"/>
      <c r="AZ57" s="508"/>
      <c r="BA57" s="508"/>
      <c r="BB57" s="508"/>
      <c r="BC57" s="508"/>
      <c r="BD57" s="731"/>
      <c r="BE57" s="731"/>
      <c r="BF57" s="731"/>
      <c r="BG57" s="508"/>
      <c r="BH57" s="508"/>
      <c r="BI57" s="508"/>
      <c r="BJ57" s="508"/>
    </row>
    <row r="58" spans="1:74" x14ac:dyDescent="0.15">
      <c r="BK58" s="344"/>
      <c r="BL58" s="344"/>
      <c r="BM58" s="344"/>
      <c r="BN58" s="344"/>
      <c r="BO58" s="344"/>
      <c r="BP58" s="344"/>
      <c r="BQ58" s="344"/>
      <c r="BR58" s="344"/>
      <c r="BS58" s="344"/>
      <c r="BT58" s="344"/>
      <c r="BU58" s="344"/>
      <c r="BV58" s="344"/>
    </row>
    <row r="59" spans="1:74" x14ac:dyDescent="0.15">
      <c r="BK59" s="344"/>
      <c r="BL59" s="344"/>
      <c r="BM59" s="344"/>
      <c r="BN59" s="344"/>
      <c r="BO59" s="344"/>
      <c r="BP59" s="344"/>
      <c r="BQ59" s="344"/>
      <c r="BR59" s="344"/>
      <c r="BS59" s="344"/>
      <c r="BT59" s="344"/>
      <c r="BU59" s="344"/>
      <c r="BV59" s="344"/>
    </row>
    <row r="60" spans="1:74" x14ac:dyDescent="0.15">
      <c r="BK60" s="344"/>
      <c r="BL60" s="344"/>
      <c r="BM60" s="344"/>
      <c r="BN60" s="344"/>
      <c r="BO60" s="344"/>
      <c r="BP60" s="344"/>
      <c r="BQ60" s="344"/>
      <c r="BR60" s="344"/>
      <c r="BS60" s="344"/>
      <c r="BT60" s="344"/>
      <c r="BU60" s="344"/>
      <c r="BV60" s="344"/>
    </row>
    <row r="61" spans="1:74" x14ac:dyDescent="0.15">
      <c r="BK61" s="344"/>
      <c r="BL61" s="344"/>
      <c r="BM61" s="344"/>
      <c r="BN61" s="344"/>
      <c r="BO61" s="344"/>
      <c r="BP61" s="344"/>
      <c r="BQ61" s="344"/>
      <c r="BR61" s="344"/>
      <c r="BS61" s="344"/>
      <c r="BT61" s="344"/>
      <c r="BU61" s="344"/>
      <c r="BV61" s="344"/>
    </row>
    <row r="62" spans="1:74" x14ac:dyDescent="0.15">
      <c r="BK62" s="344"/>
      <c r="BL62" s="344"/>
      <c r="BM62" s="344"/>
      <c r="BN62" s="344"/>
      <c r="BO62" s="344"/>
      <c r="BP62" s="344"/>
      <c r="BQ62" s="344"/>
      <c r="BR62" s="344"/>
      <c r="BS62" s="344"/>
      <c r="BT62" s="344"/>
      <c r="BU62" s="344"/>
      <c r="BV62" s="344"/>
    </row>
    <row r="63" spans="1:74" x14ac:dyDescent="0.15">
      <c r="BK63" s="344"/>
      <c r="BL63" s="344"/>
      <c r="BM63" s="344"/>
      <c r="BN63" s="344"/>
      <c r="BO63" s="344"/>
      <c r="BP63" s="344"/>
      <c r="BQ63" s="344"/>
      <c r="BR63" s="344"/>
      <c r="BS63" s="344"/>
      <c r="BT63" s="344"/>
      <c r="BU63" s="344"/>
      <c r="BV63" s="344"/>
    </row>
    <row r="64" spans="1:74" x14ac:dyDescent="0.15">
      <c r="BK64" s="344"/>
      <c r="BL64" s="344"/>
      <c r="BM64" s="344"/>
      <c r="BN64" s="344"/>
      <c r="BO64" s="344"/>
      <c r="BP64" s="344"/>
      <c r="BQ64" s="344"/>
      <c r="BR64" s="344"/>
      <c r="BS64" s="344"/>
      <c r="BT64" s="344"/>
      <c r="BU64" s="344"/>
      <c r="BV64" s="344"/>
    </row>
    <row r="65" spans="63:74" x14ac:dyDescent="0.15">
      <c r="BK65" s="344"/>
      <c r="BL65" s="344"/>
      <c r="BM65" s="344"/>
      <c r="BN65" s="344"/>
      <c r="BO65" s="344"/>
      <c r="BP65" s="344"/>
      <c r="BQ65" s="344"/>
      <c r="BR65" s="344"/>
      <c r="BS65" s="344"/>
      <c r="BT65" s="344"/>
      <c r="BU65" s="344"/>
      <c r="BV65" s="344"/>
    </row>
    <row r="66" spans="63:74" x14ac:dyDescent="0.15">
      <c r="BK66" s="344"/>
      <c r="BL66" s="344"/>
      <c r="BM66" s="344"/>
      <c r="BN66" s="344"/>
      <c r="BO66" s="344"/>
      <c r="BP66" s="344"/>
      <c r="BQ66" s="344"/>
      <c r="BR66" s="344"/>
      <c r="BS66" s="344"/>
      <c r="BT66" s="344"/>
      <c r="BU66" s="344"/>
      <c r="BV66" s="344"/>
    </row>
    <row r="67" spans="63:74" x14ac:dyDescent="0.15">
      <c r="BK67" s="344"/>
      <c r="BL67" s="344"/>
      <c r="BM67" s="344"/>
      <c r="BN67" s="344"/>
      <c r="BO67" s="344"/>
      <c r="BP67" s="344"/>
      <c r="BQ67" s="344"/>
      <c r="BR67" s="344"/>
      <c r="BS67" s="344"/>
      <c r="BT67" s="344"/>
      <c r="BU67" s="344"/>
      <c r="BV67" s="344"/>
    </row>
    <row r="68" spans="63:74" x14ac:dyDescent="0.15">
      <c r="BK68" s="344"/>
      <c r="BL68" s="344"/>
      <c r="BM68" s="344"/>
      <c r="BN68" s="344"/>
      <c r="BO68" s="344"/>
      <c r="BP68" s="344"/>
      <c r="BQ68" s="344"/>
      <c r="BR68" s="344"/>
      <c r="BS68" s="344"/>
      <c r="BT68" s="344"/>
      <c r="BU68" s="344"/>
      <c r="BV68" s="344"/>
    </row>
    <row r="69" spans="63:74" x14ac:dyDescent="0.15">
      <c r="BK69" s="344"/>
      <c r="BL69" s="344"/>
      <c r="BM69" s="344"/>
      <c r="BN69" s="344"/>
      <c r="BO69" s="344"/>
      <c r="BP69" s="344"/>
      <c r="BQ69" s="344"/>
      <c r="BR69" s="344"/>
      <c r="BS69" s="344"/>
      <c r="BT69" s="344"/>
      <c r="BU69" s="344"/>
      <c r="BV69" s="344"/>
    </row>
    <row r="70" spans="63:74" x14ac:dyDescent="0.15">
      <c r="BK70" s="344"/>
      <c r="BL70" s="344"/>
      <c r="BM70" s="344"/>
      <c r="BN70" s="344"/>
      <c r="BO70" s="344"/>
      <c r="BP70" s="344"/>
      <c r="BQ70" s="344"/>
      <c r="BR70" s="344"/>
      <c r="BS70" s="344"/>
      <c r="BT70" s="344"/>
      <c r="BU70" s="344"/>
      <c r="BV70" s="344"/>
    </row>
    <row r="71" spans="63:74" x14ac:dyDescent="0.15">
      <c r="BK71" s="344"/>
      <c r="BL71" s="344"/>
      <c r="BM71" s="344"/>
      <c r="BN71" s="344"/>
      <c r="BO71" s="344"/>
      <c r="BP71" s="344"/>
      <c r="BQ71" s="344"/>
      <c r="BR71" s="344"/>
      <c r="BS71" s="344"/>
      <c r="BT71" s="344"/>
      <c r="BU71" s="344"/>
      <c r="BV71" s="344"/>
    </row>
    <row r="72" spans="63:74" x14ac:dyDescent="0.15">
      <c r="BK72" s="344"/>
      <c r="BL72" s="344"/>
      <c r="BM72" s="344"/>
      <c r="BN72" s="344"/>
      <c r="BO72" s="344"/>
      <c r="BP72" s="344"/>
      <c r="BQ72" s="344"/>
      <c r="BR72" s="344"/>
      <c r="BS72" s="344"/>
      <c r="BT72" s="344"/>
      <c r="BU72" s="344"/>
      <c r="BV72" s="344"/>
    </row>
    <row r="73" spans="63:74" x14ac:dyDescent="0.15">
      <c r="BK73" s="344"/>
      <c r="BL73" s="344"/>
      <c r="BM73" s="344"/>
      <c r="BN73" s="344"/>
      <c r="BO73" s="344"/>
      <c r="BP73" s="344"/>
      <c r="BQ73" s="344"/>
      <c r="BR73" s="344"/>
      <c r="BS73" s="344"/>
      <c r="BT73" s="344"/>
      <c r="BU73" s="344"/>
      <c r="BV73" s="344"/>
    </row>
    <row r="74" spans="63:74" x14ac:dyDescent="0.15">
      <c r="BK74" s="344"/>
      <c r="BL74" s="344"/>
      <c r="BM74" s="344"/>
      <c r="BN74" s="344"/>
      <c r="BO74" s="344"/>
      <c r="BP74" s="344"/>
      <c r="BQ74" s="344"/>
      <c r="BR74" s="344"/>
      <c r="BS74" s="344"/>
      <c r="BT74" s="344"/>
      <c r="BU74" s="344"/>
      <c r="BV74" s="344"/>
    </row>
    <row r="75" spans="63:74" x14ac:dyDescent="0.15">
      <c r="BK75" s="344"/>
      <c r="BL75" s="344"/>
      <c r="BM75" s="344"/>
      <c r="BN75" s="344"/>
      <c r="BO75" s="344"/>
      <c r="BP75" s="344"/>
      <c r="BQ75" s="344"/>
      <c r="BR75" s="344"/>
      <c r="BS75" s="344"/>
      <c r="BT75" s="344"/>
      <c r="BU75" s="344"/>
      <c r="BV75" s="344"/>
    </row>
    <row r="76" spans="63:74" x14ac:dyDescent="0.15">
      <c r="BK76" s="344"/>
      <c r="BL76" s="344"/>
      <c r="BM76" s="344"/>
      <c r="BN76" s="344"/>
      <c r="BO76" s="344"/>
      <c r="BP76" s="344"/>
      <c r="BQ76" s="344"/>
      <c r="BR76" s="344"/>
      <c r="BS76" s="344"/>
      <c r="BT76" s="344"/>
      <c r="BU76" s="344"/>
      <c r="BV76" s="344"/>
    </row>
    <row r="77" spans="63:74" x14ac:dyDescent="0.15">
      <c r="BK77" s="344"/>
      <c r="BL77" s="344"/>
      <c r="BM77" s="344"/>
      <c r="BN77" s="344"/>
      <c r="BO77" s="344"/>
      <c r="BP77" s="344"/>
      <c r="BQ77" s="344"/>
      <c r="BR77" s="344"/>
      <c r="BS77" s="344"/>
      <c r="BT77" s="344"/>
      <c r="BU77" s="344"/>
      <c r="BV77" s="344"/>
    </row>
    <row r="78" spans="63:74" x14ac:dyDescent="0.15">
      <c r="BK78" s="344"/>
      <c r="BL78" s="344"/>
      <c r="BM78" s="344"/>
      <c r="BN78" s="344"/>
      <c r="BO78" s="344"/>
      <c r="BP78" s="344"/>
      <c r="BQ78" s="344"/>
      <c r="BR78" s="344"/>
      <c r="BS78" s="344"/>
      <c r="BT78" s="344"/>
      <c r="BU78" s="344"/>
      <c r="BV78" s="344"/>
    </row>
    <row r="79" spans="63:74" x14ac:dyDescent="0.15">
      <c r="BK79" s="344"/>
      <c r="BL79" s="344"/>
      <c r="BM79" s="344"/>
      <c r="BN79" s="344"/>
      <c r="BO79" s="344"/>
      <c r="BP79" s="344"/>
      <c r="BQ79" s="344"/>
      <c r="BR79" s="344"/>
      <c r="BS79" s="344"/>
      <c r="BT79" s="344"/>
      <c r="BU79" s="344"/>
      <c r="BV79" s="344"/>
    </row>
    <row r="80" spans="63:74" x14ac:dyDescent="0.15">
      <c r="BK80" s="344"/>
      <c r="BL80" s="344"/>
      <c r="BM80" s="344"/>
      <c r="BN80" s="344"/>
      <c r="BO80" s="344"/>
      <c r="BP80" s="344"/>
      <c r="BQ80" s="344"/>
      <c r="BR80" s="344"/>
      <c r="BS80" s="344"/>
      <c r="BT80" s="344"/>
      <c r="BU80" s="344"/>
      <c r="BV80" s="344"/>
    </row>
    <row r="81" spans="63:74" x14ac:dyDescent="0.15">
      <c r="BK81" s="344"/>
      <c r="BL81" s="344"/>
      <c r="BM81" s="344"/>
      <c r="BN81" s="344"/>
      <c r="BO81" s="344"/>
      <c r="BP81" s="344"/>
      <c r="BQ81" s="344"/>
      <c r="BR81" s="344"/>
      <c r="BS81" s="344"/>
      <c r="BT81" s="344"/>
      <c r="BU81" s="344"/>
      <c r="BV81" s="344"/>
    </row>
    <row r="82" spans="63:74" x14ac:dyDescent="0.15">
      <c r="BK82" s="344"/>
      <c r="BL82" s="344"/>
      <c r="BM82" s="344"/>
      <c r="BN82" s="344"/>
      <c r="BO82" s="344"/>
      <c r="BP82" s="344"/>
      <c r="BQ82" s="344"/>
      <c r="BR82" s="344"/>
      <c r="BS82" s="344"/>
      <c r="BT82" s="344"/>
      <c r="BU82" s="344"/>
      <c r="BV82" s="344"/>
    </row>
    <row r="83" spans="63:74" x14ac:dyDescent="0.15">
      <c r="BK83" s="344"/>
      <c r="BL83" s="344"/>
      <c r="BM83" s="344"/>
      <c r="BN83" s="344"/>
      <c r="BO83" s="344"/>
      <c r="BP83" s="344"/>
      <c r="BQ83" s="344"/>
      <c r="BR83" s="344"/>
      <c r="BS83" s="344"/>
      <c r="BT83" s="344"/>
      <c r="BU83" s="344"/>
      <c r="BV83" s="344"/>
    </row>
    <row r="84" spans="63:74" x14ac:dyDescent="0.15">
      <c r="BK84" s="344"/>
      <c r="BL84" s="344"/>
      <c r="BM84" s="344"/>
      <c r="BN84" s="344"/>
      <c r="BO84" s="344"/>
      <c r="BP84" s="344"/>
      <c r="BQ84" s="344"/>
      <c r="BR84" s="344"/>
      <c r="BS84" s="344"/>
      <c r="BT84" s="344"/>
      <c r="BU84" s="344"/>
      <c r="BV84" s="344"/>
    </row>
    <row r="85" spans="63:74" x14ac:dyDescent="0.15">
      <c r="BK85" s="344"/>
      <c r="BL85" s="344"/>
      <c r="BM85" s="344"/>
      <c r="BN85" s="344"/>
      <c r="BO85" s="344"/>
      <c r="BP85" s="344"/>
      <c r="BQ85" s="344"/>
      <c r="BR85" s="344"/>
      <c r="BS85" s="344"/>
      <c r="BT85" s="344"/>
      <c r="BU85" s="344"/>
      <c r="BV85" s="344"/>
    </row>
    <row r="86" spans="63:74" x14ac:dyDescent="0.15">
      <c r="BK86" s="344"/>
      <c r="BL86" s="344"/>
      <c r="BM86" s="344"/>
      <c r="BN86" s="344"/>
      <c r="BO86" s="344"/>
      <c r="BP86" s="344"/>
      <c r="BQ86" s="344"/>
      <c r="BR86" s="344"/>
      <c r="BS86" s="344"/>
      <c r="BT86" s="344"/>
      <c r="BU86" s="344"/>
      <c r="BV86" s="344"/>
    </row>
    <row r="87" spans="63:74" x14ac:dyDescent="0.15">
      <c r="BK87" s="344"/>
      <c r="BL87" s="344"/>
      <c r="BM87" s="344"/>
      <c r="BN87" s="344"/>
      <c r="BO87" s="344"/>
      <c r="BP87" s="344"/>
      <c r="BQ87" s="344"/>
      <c r="BR87" s="344"/>
      <c r="BS87" s="344"/>
      <c r="BT87" s="344"/>
      <c r="BU87" s="344"/>
      <c r="BV87" s="344"/>
    </row>
    <row r="88" spans="63:74" x14ac:dyDescent="0.15">
      <c r="BK88" s="344"/>
      <c r="BL88" s="344"/>
      <c r="BM88" s="344"/>
      <c r="BN88" s="344"/>
      <c r="BO88" s="344"/>
      <c r="BP88" s="344"/>
      <c r="BQ88" s="344"/>
      <c r="BR88" s="344"/>
      <c r="BS88" s="344"/>
      <c r="BT88" s="344"/>
      <c r="BU88" s="344"/>
      <c r="BV88" s="344"/>
    </row>
    <row r="89" spans="63:74" x14ac:dyDescent="0.15">
      <c r="BK89" s="344"/>
      <c r="BL89" s="344"/>
      <c r="BM89" s="344"/>
      <c r="BN89" s="344"/>
      <c r="BO89" s="344"/>
      <c r="BP89" s="344"/>
      <c r="BQ89" s="344"/>
      <c r="BR89" s="344"/>
      <c r="BS89" s="344"/>
      <c r="BT89" s="344"/>
      <c r="BU89" s="344"/>
      <c r="BV89" s="344"/>
    </row>
    <row r="90" spans="63:74" x14ac:dyDescent="0.15">
      <c r="BK90" s="344"/>
      <c r="BL90" s="344"/>
      <c r="BM90" s="344"/>
      <c r="BN90" s="344"/>
      <c r="BO90" s="344"/>
      <c r="BP90" s="344"/>
      <c r="BQ90" s="344"/>
      <c r="BR90" s="344"/>
      <c r="BS90" s="344"/>
      <c r="BT90" s="344"/>
      <c r="BU90" s="344"/>
      <c r="BV90" s="344"/>
    </row>
    <row r="91" spans="63:74" x14ac:dyDescent="0.15">
      <c r="BK91" s="344"/>
      <c r="BL91" s="344"/>
      <c r="BM91" s="344"/>
      <c r="BN91" s="344"/>
      <c r="BO91" s="344"/>
      <c r="BP91" s="344"/>
      <c r="BQ91" s="344"/>
      <c r="BR91" s="344"/>
      <c r="BS91" s="344"/>
      <c r="BT91" s="344"/>
      <c r="BU91" s="344"/>
      <c r="BV91" s="344"/>
    </row>
    <row r="92" spans="63:74" x14ac:dyDescent="0.15">
      <c r="BK92" s="344"/>
      <c r="BL92" s="344"/>
      <c r="BM92" s="344"/>
      <c r="BN92" s="344"/>
      <c r="BO92" s="344"/>
      <c r="BP92" s="344"/>
      <c r="BQ92" s="344"/>
      <c r="BR92" s="344"/>
      <c r="BS92" s="344"/>
      <c r="BT92" s="344"/>
      <c r="BU92" s="344"/>
      <c r="BV92" s="344"/>
    </row>
    <row r="93" spans="63:74" x14ac:dyDescent="0.15">
      <c r="BK93" s="344"/>
      <c r="BL93" s="344"/>
      <c r="BM93" s="344"/>
      <c r="BN93" s="344"/>
      <c r="BO93" s="344"/>
      <c r="BP93" s="344"/>
      <c r="BQ93" s="344"/>
      <c r="BR93" s="344"/>
      <c r="BS93" s="344"/>
      <c r="BT93" s="344"/>
      <c r="BU93" s="344"/>
      <c r="BV93" s="344"/>
    </row>
    <row r="94" spans="63:74" x14ac:dyDescent="0.15">
      <c r="BK94" s="344"/>
      <c r="BL94" s="344"/>
      <c r="BM94" s="344"/>
      <c r="BN94" s="344"/>
      <c r="BO94" s="344"/>
      <c r="BP94" s="344"/>
      <c r="BQ94" s="344"/>
      <c r="BR94" s="344"/>
      <c r="BS94" s="344"/>
      <c r="BT94" s="344"/>
      <c r="BU94" s="344"/>
      <c r="BV94" s="344"/>
    </row>
    <row r="95" spans="63:74" x14ac:dyDescent="0.15">
      <c r="BK95" s="344"/>
      <c r="BL95" s="344"/>
      <c r="BM95" s="344"/>
      <c r="BN95" s="344"/>
      <c r="BO95" s="344"/>
      <c r="BP95" s="344"/>
      <c r="BQ95" s="344"/>
      <c r="BR95" s="344"/>
      <c r="BS95" s="344"/>
      <c r="BT95" s="344"/>
      <c r="BU95" s="344"/>
      <c r="BV95" s="344"/>
    </row>
    <row r="96" spans="63:74" x14ac:dyDescent="0.15">
      <c r="BK96" s="344"/>
      <c r="BL96" s="344"/>
      <c r="BM96" s="344"/>
      <c r="BN96" s="344"/>
      <c r="BO96" s="344"/>
      <c r="BP96" s="344"/>
      <c r="BQ96" s="344"/>
      <c r="BR96" s="344"/>
      <c r="BS96" s="344"/>
      <c r="BT96" s="344"/>
      <c r="BU96" s="344"/>
      <c r="BV96" s="344"/>
    </row>
    <row r="97" spans="63:74" x14ac:dyDescent="0.15">
      <c r="BK97" s="344"/>
      <c r="BL97" s="344"/>
      <c r="BM97" s="344"/>
      <c r="BN97" s="344"/>
      <c r="BO97" s="344"/>
      <c r="BP97" s="344"/>
      <c r="BQ97" s="344"/>
      <c r="BR97" s="344"/>
      <c r="BS97" s="344"/>
      <c r="BT97" s="344"/>
      <c r="BU97" s="344"/>
      <c r="BV97" s="344"/>
    </row>
    <row r="98" spans="63:74" x14ac:dyDescent="0.15">
      <c r="BK98" s="344"/>
      <c r="BL98" s="344"/>
      <c r="BM98" s="344"/>
      <c r="BN98" s="344"/>
      <c r="BO98" s="344"/>
      <c r="BP98" s="344"/>
      <c r="BQ98" s="344"/>
      <c r="BR98" s="344"/>
      <c r="BS98" s="344"/>
      <c r="BT98" s="344"/>
      <c r="BU98" s="344"/>
      <c r="BV98" s="344"/>
    </row>
    <row r="99" spans="63:74" x14ac:dyDescent="0.15">
      <c r="BK99" s="344"/>
      <c r="BL99" s="344"/>
      <c r="BM99" s="344"/>
      <c r="BN99" s="344"/>
      <c r="BO99" s="344"/>
      <c r="BP99" s="344"/>
      <c r="BQ99" s="344"/>
      <c r="BR99" s="344"/>
      <c r="BS99" s="344"/>
      <c r="BT99" s="344"/>
      <c r="BU99" s="344"/>
      <c r="BV99" s="344"/>
    </row>
    <row r="100" spans="63:74" x14ac:dyDescent="0.15">
      <c r="BK100" s="344"/>
      <c r="BL100" s="344"/>
      <c r="BM100" s="344"/>
      <c r="BN100" s="344"/>
      <c r="BO100" s="344"/>
      <c r="BP100" s="344"/>
      <c r="BQ100" s="344"/>
      <c r="BR100" s="344"/>
      <c r="BS100" s="344"/>
      <c r="BT100" s="344"/>
      <c r="BU100" s="344"/>
      <c r="BV100" s="344"/>
    </row>
    <row r="101" spans="63:74" x14ac:dyDescent="0.15">
      <c r="BK101" s="344"/>
      <c r="BL101" s="344"/>
      <c r="BM101" s="344"/>
      <c r="BN101" s="344"/>
      <c r="BO101" s="344"/>
      <c r="BP101" s="344"/>
      <c r="BQ101" s="344"/>
      <c r="BR101" s="344"/>
      <c r="BS101" s="344"/>
      <c r="BT101" s="344"/>
      <c r="BU101" s="344"/>
      <c r="BV101" s="344"/>
    </row>
    <row r="102" spans="63:74" x14ac:dyDescent="0.15">
      <c r="BK102" s="344"/>
      <c r="BL102" s="344"/>
      <c r="BM102" s="344"/>
      <c r="BN102" s="344"/>
      <c r="BO102" s="344"/>
      <c r="BP102" s="344"/>
      <c r="BQ102" s="344"/>
      <c r="BR102" s="344"/>
      <c r="BS102" s="344"/>
      <c r="BT102" s="344"/>
      <c r="BU102" s="344"/>
      <c r="BV102" s="344"/>
    </row>
    <row r="103" spans="63:74" x14ac:dyDescent="0.15">
      <c r="BK103" s="344"/>
      <c r="BL103" s="344"/>
      <c r="BM103" s="344"/>
      <c r="BN103" s="344"/>
      <c r="BO103" s="344"/>
      <c r="BP103" s="344"/>
      <c r="BQ103" s="344"/>
      <c r="BR103" s="344"/>
      <c r="BS103" s="344"/>
      <c r="BT103" s="344"/>
      <c r="BU103" s="344"/>
      <c r="BV103" s="344"/>
    </row>
    <row r="104" spans="63:74" x14ac:dyDescent="0.15">
      <c r="BK104" s="344"/>
      <c r="BL104" s="344"/>
      <c r="BM104" s="344"/>
      <c r="BN104" s="344"/>
      <c r="BO104" s="344"/>
      <c r="BP104" s="344"/>
      <c r="BQ104" s="344"/>
      <c r="BR104" s="344"/>
      <c r="BS104" s="344"/>
      <c r="BT104" s="344"/>
      <c r="BU104" s="344"/>
      <c r="BV104" s="344"/>
    </row>
    <row r="105" spans="63:74" x14ac:dyDescent="0.15">
      <c r="BK105" s="344"/>
      <c r="BL105" s="344"/>
      <c r="BM105" s="344"/>
      <c r="BN105" s="344"/>
      <c r="BO105" s="344"/>
      <c r="BP105" s="344"/>
      <c r="BQ105" s="344"/>
      <c r="BR105" s="344"/>
      <c r="BS105" s="344"/>
      <c r="BT105" s="344"/>
      <c r="BU105" s="344"/>
      <c r="BV105" s="344"/>
    </row>
    <row r="106" spans="63:74" x14ac:dyDescent="0.15">
      <c r="BK106" s="344"/>
      <c r="BL106" s="344"/>
      <c r="BM106" s="344"/>
      <c r="BN106" s="344"/>
      <c r="BO106" s="344"/>
      <c r="BP106" s="344"/>
      <c r="BQ106" s="344"/>
      <c r="BR106" s="344"/>
      <c r="BS106" s="344"/>
      <c r="BT106" s="344"/>
      <c r="BU106" s="344"/>
      <c r="BV106" s="344"/>
    </row>
    <row r="107" spans="63:74" x14ac:dyDescent="0.15">
      <c r="BK107" s="344"/>
      <c r="BL107" s="344"/>
      <c r="BM107" s="344"/>
      <c r="BN107" s="344"/>
      <c r="BO107" s="344"/>
      <c r="BP107" s="344"/>
      <c r="BQ107" s="344"/>
      <c r="BR107" s="344"/>
      <c r="BS107" s="344"/>
      <c r="BT107" s="344"/>
      <c r="BU107" s="344"/>
      <c r="BV107" s="344"/>
    </row>
    <row r="108" spans="63:74" x14ac:dyDescent="0.15">
      <c r="BK108" s="344"/>
      <c r="BL108" s="344"/>
      <c r="BM108" s="344"/>
      <c r="BN108" s="344"/>
      <c r="BO108" s="344"/>
      <c r="BP108" s="344"/>
      <c r="BQ108" s="344"/>
      <c r="BR108" s="344"/>
      <c r="BS108" s="344"/>
      <c r="BT108" s="344"/>
      <c r="BU108" s="344"/>
      <c r="BV108" s="344"/>
    </row>
    <row r="109" spans="63:74" x14ac:dyDescent="0.15">
      <c r="BK109" s="344"/>
      <c r="BL109" s="344"/>
      <c r="BM109" s="344"/>
      <c r="BN109" s="344"/>
      <c r="BO109" s="344"/>
      <c r="BP109" s="344"/>
      <c r="BQ109" s="344"/>
      <c r="BR109" s="344"/>
      <c r="BS109" s="344"/>
      <c r="BT109" s="344"/>
      <c r="BU109" s="344"/>
      <c r="BV109" s="344"/>
    </row>
    <row r="110" spans="63:74" x14ac:dyDescent="0.15">
      <c r="BK110" s="344"/>
      <c r="BL110" s="344"/>
      <c r="BM110" s="344"/>
      <c r="BN110" s="344"/>
      <c r="BO110" s="344"/>
      <c r="BP110" s="344"/>
      <c r="BQ110" s="344"/>
      <c r="BR110" s="344"/>
      <c r="BS110" s="344"/>
      <c r="BT110" s="344"/>
      <c r="BU110" s="344"/>
      <c r="BV110" s="344"/>
    </row>
    <row r="111" spans="63:74" x14ac:dyDescent="0.15">
      <c r="BK111" s="344"/>
      <c r="BL111" s="344"/>
      <c r="BM111" s="344"/>
      <c r="BN111" s="344"/>
      <c r="BO111" s="344"/>
      <c r="BP111" s="344"/>
      <c r="BQ111" s="344"/>
      <c r="BR111" s="344"/>
      <c r="BS111" s="344"/>
      <c r="BT111" s="344"/>
      <c r="BU111" s="344"/>
      <c r="BV111" s="344"/>
    </row>
    <row r="112" spans="63:74" x14ac:dyDescent="0.15">
      <c r="BK112" s="344"/>
      <c r="BL112" s="344"/>
      <c r="BM112" s="344"/>
      <c r="BN112" s="344"/>
      <c r="BO112" s="344"/>
      <c r="BP112" s="344"/>
      <c r="BQ112" s="344"/>
      <c r="BR112" s="344"/>
      <c r="BS112" s="344"/>
      <c r="BT112" s="344"/>
      <c r="BU112" s="344"/>
      <c r="BV112" s="344"/>
    </row>
    <row r="113" spans="63:74" x14ac:dyDescent="0.15">
      <c r="BK113" s="344"/>
      <c r="BL113" s="344"/>
      <c r="BM113" s="344"/>
      <c r="BN113" s="344"/>
      <c r="BO113" s="344"/>
      <c r="BP113" s="344"/>
      <c r="BQ113" s="344"/>
      <c r="BR113" s="344"/>
      <c r="BS113" s="344"/>
      <c r="BT113" s="344"/>
      <c r="BU113" s="344"/>
      <c r="BV113" s="344"/>
    </row>
    <row r="114" spans="63:74" x14ac:dyDescent="0.15">
      <c r="BK114" s="344"/>
      <c r="BL114" s="344"/>
      <c r="BM114" s="344"/>
      <c r="BN114" s="344"/>
      <c r="BO114" s="344"/>
      <c r="BP114" s="344"/>
      <c r="BQ114" s="344"/>
      <c r="BR114" s="344"/>
      <c r="BS114" s="344"/>
      <c r="BT114" s="344"/>
      <c r="BU114" s="344"/>
      <c r="BV114" s="344"/>
    </row>
    <row r="115" spans="63:74" x14ac:dyDescent="0.15">
      <c r="BK115" s="344"/>
      <c r="BL115" s="344"/>
      <c r="BM115" s="344"/>
      <c r="BN115" s="344"/>
      <c r="BO115" s="344"/>
      <c r="BP115" s="344"/>
      <c r="BQ115" s="344"/>
      <c r="BR115" s="344"/>
      <c r="BS115" s="344"/>
      <c r="BT115" s="344"/>
      <c r="BU115" s="344"/>
      <c r="BV115" s="344"/>
    </row>
    <row r="116" spans="63:74" x14ac:dyDescent="0.15">
      <c r="BK116" s="344"/>
      <c r="BL116" s="344"/>
      <c r="BM116" s="344"/>
      <c r="BN116" s="344"/>
      <c r="BO116" s="344"/>
      <c r="BP116" s="344"/>
      <c r="BQ116" s="344"/>
      <c r="BR116" s="344"/>
      <c r="BS116" s="344"/>
      <c r="BT116" s="344"/>
      <c r="BU116" s="344"/>
      <c r="BV116" s="344"/>
    </row>
    <row r="117" spans="63:74" x14ac:dyDescent="0.15">
      <c r="BK117" s="344"/>
      <c r="BL117" s="344"/>
      <c r="BM117" s="344"/>
      <c r="BN117" s="344"/>
      <c r="BO117" s="344"/>
      <c r="BP117" s="344"/>
      <c r="BQ117" s="344"/>
      <c r="BR117" s="344"/>
      <c r="BS117" s="344"/>
      <c r="BT117" s="344"/>
      <c r="BU117" s="344"/>
      <c r="BV117" s="344"/>
    </row>
    <row r="118" spans="63:74" x14ac:dyDescent="0.15">
      <c r="BK118" s="344"/>
      <c r="BL118" s="344"/>
      <c r="BM118" s="344"/>
      <c r="BN118" s="344"/>
      <c r="BO118" s="344"/>
      <c r="BP118" s="344"/>
      <c r="BQ118" s="344"/>
      <c r="BR118" s="344"/>
      <c r="BS118" s="344"/>
      <c r="BT118" s="344"/>
      <c r="BU118" s="344"/>
      <c r="BV118" s="344"/>
    </row>
    <row r="119" spans="63:74" x14ac:dyDescent="0.15">
      <c r="BK119" s="344"/>
      <c r="BL119" s="344"/>
      <c r="BM119" s="344"/>
      <c r="BN119" s="344"/>
      <c r="BO119" s="344"/>
      <c r="BP119" s="344"/>
      <c r="BQ119" s="344"/>
      <c r="BR119" s="344"/>
      <c r="BS119" s="344"/>
      <c r="BT119" s="344"/>
      <c r="BU119" s="344"/>
      <c r="BV119" s="344"/>
    </row>
    <row r="120" spans="63:74" x14ac:dyDescent="0.15">
      <c r="BK120" s="344"/>
      <c r="BL120" s="344"/>
      <c r="BM120" s="344"/>
      <c r="BN120" s="344"/>
      <c r="BO120" s="344"/>
      <c r="BP120" s="344"/>
      <c r="BQ120" s="344"/>
      <c r="BR120" s="344"/>
      <c r="BS120" s="344"/>
      <c r="BT120" s="344"/>
      <c r="BU120" s="344"/>
      <c r="BV120" s="344"/>
    </row>
    <row r="121" spans="63:74" x14ac:dyDescent="0.15">
      <c r="BK121" s="344"/>
      <c r="BL121" s="344"/>
      <c r="BM121" s="344"/>
      <c r="BN121" s="344"/>
      <c r="BO121" s="344"/>
      <c r="BP121" s="344"/>
      <c r="BQ121" s="344"/>
      <c r="BR121" s="344"/>
      <c r="BS121" s="344"/>
      <c r="BT121" s="344"/>
      <c r="BU121" s="344"/>
      <c r="BV121" s="344"/>
    </row>
    <row r="122" spans="63:74" x14ac:dyDescent="0.15">
      <c r="BK122" s="344"/>
      <c r="BL122" s="344"/>
      <c r="BM122" s="344"/>
      <c r="BN122" s="344"/>
      <c r="BO122" s="344"/>
      <c r="BP122" s="344"/>
      <c r="BQ122" s="344"/>
      <c r="BR122" s="344"/>
      <c r="BS122" s="344"/>
      <c r="BT122" s="344"/>
      <c r="BU122" s="344"/>
      <c r="BV122" s="344"/>
    </row>
    <row r="123" spans="63:74" x14ac:dyDescent="0.15">
      <c r="BK123" s="344"/>
      <c r="BL123" s="344"/>
      <c r="BM123" s="344"/>
      <c r="BN123" s="344"/>
      <c r="BO123" s="344"/>
      <c r="BP123" s="344"/>
      <c r="BQ123" s="344"/>
      <c r="BR123" s="344"/>
      <c r="BS123" s="344"/>
      <c r="BT123" s="344"/>
      <c r="BU123" s="344"/>
      <c r="BV123" s="344"/>
    </row>
    <row r="124" spans="63:74" x14ac:dyDescent="0.15">
      <c r="BK124" s="344"/>
      <c r="BL124" s="344"/>
      <c r="BM124" s="344"/>
      <c r="BN124" s="344"/>
      <c r="BO124" s="344"/>
      <c r="BP124" s="344"/>
      <c r="BQ124" s="344"/>
      <c r="BR124" s="344"/>
      <c r="BS124" s="344"/>
      <c r="BT124" s="344"/>
      <c r="BU124" s="344"/>
      <c r="BV124" s="344"/>
    </row>
    <row r="125" spans="63:74" x14ac:dyDescent="0.15">
      <c r="BK125" s="344"/>
      <c r="BL125" s="344"/>
      <c r="BM125" s="344"/>
      <c r="BN125" s="344"/>
      <c r="BO125" s="344"/>
      <c r="BP125" s="344"/>
      <c r="BQ125" s="344"/>
      <c r="BR125" s="344"/>
      <c r="BS125" s="344"/>
      <c r="BT125" s="344"/>
      <c r="BU125" s="344"/>
      <c r="BV125" s="344"/>
    </row>
    <row r="126" spans="63:74" x14ac:dyDescent="0.15">
      <c r="BK126" s="344"/>
      <c r="BL126" s="344"/>
      <c r="BM126" s="344"/>
      <c r="BN126" s="344"/>
      <c r="BO126" s="344"/>
      <c r="BP126" s="344"/>
      <c r="BQ126" s="344"/>
      <c r="BR126" s="344"/>
      <c r="BS126" s="344"/>
      <c r="BT126" s="344"/>
      <c r="BU126" s="344"/>
      <c r="BV126" s="344"/>
    </row>
    <row r="127" spans="63:74" x14ac:dyDescent="0.15">
      <c r="BK127" s="344"/>
      <c r="BL127" s="344"/>
      <c r="BM127" s="344"/>
      <c r="BN127" s="344"/>
      <c r="BO127" s="344"/>
      <c r="BP127" s="344"/>
      <c r="BQ127" s="344"/>
      <c r="BR127" s="344"/>
      <c r="BS127" s="344"/>
      <c r="BT127" s="344"/>
      <c r="BU127" s="344"/>
      <c r="BV127" s="344"/>
    </row>
    <row r="128" spans="63:74" x14ac:dyDescent="0.15">
      <c r="BK128" s="344"/>
      <c r="BL128" s="344"/>
      <c r="BM128" s="344"/>
      <c r="BN128" s="344"/>
      <c r="BO128" s="344"/>
      <c r="BP128" s="344"/>
      <c r="BQ128" s="344"/>
      <c r="BR128" s="344"/>
      <c r="BS128" s="344"/>
      <c r="BT128" s="344"/>
      <c r="BU128" s="344"/>
      <c r="BV128" s="344"/>
    </row>
    <row r="129" spans="63:74" x14ac:dyDescent="0.15">
      <c r="BK129" s="344"/>
      <c r="BL129" s="344"/>
      <c r="BM129" s="344"/>
      <c r="BN129" s="344"/>
      <c r="BO129" s="344"/>
      <c r="BP129" s="344"/>
      <c r="BQ129" s="344"/>
      <c r="BR129" s="344"/>
      <c r="BS129" s="344"/>
      <c r="BT129" s="344"/>
      <c r="BU129" s="344"/>
      <c r="BV129" s="344"/>
    </row>
    <row r="130" spans="63:74" x14ac:dyDescent="0.15">
      <c r="BK130" s="344"/>
      <c r="BL130" s="344"/>
      <c r="BM130" s="344"/>
      <c r="BN130" s="344"/>
      <c r="BO130" s="344"/>
      <c r="BP130" s="344"/>
      <c r="BQ130" s="344"/>
      <c r="BR130" s="344"/>
      <c r="BS130" s="344"/>
      <c r="BT130" s="344"/>
      <c r="BU130" s="344"/>
      <c r="BV130" s="344"/>
    </row>
    <row r="131" spans="63:74" x14ac:dyDescent="0.15">
      <c r="BK131" s="344"/>
      <c r="BL131" s="344"/>
      <c r="BM131" s="344"/>
      <c r="BN131" s="344"/>
      <c r="BO131" s="344"/>
      <c r="BP131" s="344"/>
      <c r="BQ131" s="344"/>
      <c r="BR131" s="344"/>
      <c r="BS131" s="344"/>
      <c r="BT131" s="344"/>
      <c r="BU131" s="344"/>
      <c r="BV131" s="344"/>
    </row>
    <row r="132" spans="63:74" x14ac:dyDescent="0.15">
      <c r="BK132" s="344"/>
      <c r="BL132" s="344"/>
      <c r="BM132" s="344"/>
      <c r="BN132" s="344"/>
      <c r="BO132" s="344"/>
      <c r="BP132" s="344"/>
      <c r="BQ132" s="344"/>
      <c r="BR132" s="344"/>
      <c r="BS132" s="344"/>
      <c r="BT132" s="344"/>
      <c r="BU132" s="344"/>
      <c r="BV132" s="344"/>
    </row>
    <row r="133" spans="63:74" x14ac:dyDescent="0.15">
      <c r="BK133" s="344"/>
      <c r="BL133" s="344"/>
      <c r="BM133" s="344"/>
      <c r="BN133" s="344"/>
      <c r="BO133" s="344"/>
      <c r="BP133" s="344"/>
      <c r="BQ133" s="344"/>
      <c r="BR133" s="344"/>
      <c r="BS133" s="344"/>
      <c r="BT133" s="344"/>
      <c r="BU133" s="344"/>
      <c r="BV133" s="344"/>
    </row>
    <row r="134" spans="63:74" x14ac:dyDescent="0.15">
      <c r="BK134" s="344"/>
      <c r="BL134" s="344"/>
      <c r="BM134" s="344"/>
      <c r="BN134" s="344"/>
      <c r="BO134" s="344"/>
      <c r="BP134" s="344"/>
      <c r="BQ134" s="344"/>
      <c r="BR134" s="344"/>
      <c r="BS134" s="344"/>
      <c r="BT134" s="344"/>
      <c r="BU134" s="344"/>
      <c r="BV134" s="344"/>
    </row>
    <row r="135" spans="63:74" x14ac:dyDescent="0.15">
      <c r="BK135" s="344"/>
      <c r="BL135" s="344"/>
      <c r="BM135" s="344"/>
      <c r="BN135" s="344"/>
      <c r="BO135" s="344"/>
      <c r="BP135" s="344"/>
      <c r="BQ135" s="344"/>
      <c r="BR135" s="344"/>
      <c r="BS135" s="344"/>
      <c r="BT135" s="344"/>
      <c r="BU135" s="344"/>
      <c r="BV135" s="344"/>
    </row>
    <row r="136" spans="63:74" x14ac:dyDescent="0.15">
      <c r="BK136" s="344"/>
      <c r="BL136" s="344"/>
      <c r="BM136" s="344"/>
      <c r="BN136" s="344"/>
      <c r="BO136" s="344"/>
      <c r="BP136" s="344"/>
      <c r="BQ136" s="344"/>
      <c r="BR136" s="344"/>
      <c r="BS136" s="344"/>
      <c r="BT136" s="344"/>
      <c r="BU136" s="344"/>
      <c r="BV136" s="344"/>
    </row>
    <row r="137" spans="63:74" x14ac:dyDescent="0.15">
      <c r="BK137" s="344"/>
      <c r="BL137" s="344"/>
      <c r="BM137" s="344"/>
      <c r="BN137" s="344"/>
      <c r="BO137" s="344"/>
      <c r="BP137" s="344"/>
      <c r="BQ137" s="344"/>
      <c r="BR137" s="344"/>
      <c r="BS137" s="344"/>
      <c r="BT137" s="344"/>
      <c r="BU137" s="344"/>
      <c r="BV137" s="344"/>
    </row>
    <row r="138" spans="63:74" x14ac:dyDescent="0.15">
      <c r="BK138" s="344"/>
      <c r="BL138" s="344"/>
      <c r="BM138" s="344"/>
      <c r="BN138" s="344"/>
      <c r="BO138" s="344"/>
      <c r="BP138" s="344"/>
      <c r="BQ138" s="344"/>
      <c r="BR138" s="344"/>
      <c r="BS138" s="344"/>
      <c r="BT138" s="344"/>
      <c r="BU138" s="344"/>
      <c r="BV138" s="344"/>
    </row>
    <row r="139" spans="63:74" x14ac:dyDescent="0.15">
      <c r="BK139" s="344"/>
      <c r="BL139" s="344"/>
      <c r="BM139" s="344"/>
      <c r="BN139" s="344"/>
      <c r="BO139" s="344"/>
      <c r="BP139" s="344"/>
      <c r="BQ139" s="344"/>
      <c r="BR139" s="344"/>
      <c r="BS139" s="344"/>
      <c r="BT139" s="344"/>
      <c r="BU139" s="344"/>
      <c r="BV139" s="344"/>
    </row>
    <row r="140" spans="63:74" x14ac:dyDescent="0.15">
      <c r="BK140" s="344"/>
      <c r="BL140" s="344"/>
      <c r="BM140" s="344"/>
      <c r="BN140" s="344"/>
      <c r="BO140" s="344"/>
      <c r="BP140" s="344"/>
      <c r="BQ140" s="344"/>
      <c r="BR140" s="344"/>
      <c r="BS140" s="344"/>
      <c r="BT140" s="344"/>
      <c r="BU140" s="344"/>
      <c r="BV140" s="344"/>
    </row>
    <row r="141" spans="63:74" x14ac:dyDescent="0.15">
      <c r="BK141" s="344"/>
      <c r="BL141" s="344"/>
      <c r="BM141" s="344"/>
      <c r="BN141" s="344"/>
      <c r="BO141" s="344"/>
      <c r="BP141" s="344"/>
      <c r="BQ141" s="344"/>
      <c r="BR141" s="344"/>
      <c r="BS141" s="344"/>
      <c r="BT141" s="344"/>
      <c r="BU141" s="344"/>
      <c r="BV141" s="344"/>
    </row>
    <row r="142" spans="63:74" x14ac:dyDescent="0.15">
      <c r="BK142" s="344"/>
      <c r="BL142" s="344"/>
      <c r="BM142" s="344"/>
      <c r="BN142" s="344"/>
      <c r="BO142" s="344"/>
      <c r="BP142" s="344"/>
      <c r="BQ142" s="344"/>
      <c r="BR142" s="344"/>
      <c r="BS142" s="344"/>
      <c r="BT142" s="344"/>
      <c r="BU142" s="344"/>
      <c r="BV142" s="344"/>
    </row>
    <row r="143" spans="63:74" x14ac:dyDescent="0.15">
      <c r="BK143" s="344"/>
      <c r="BL143" s="344"/>
      <c r="BM143" s="344"/>
      <c r="BN143" s="344"/>
      <c r="BO143" s="344"/>
      <c r="BP143" s="344"/>
      <c r="BQ143" s="344"/>
      <c r="BR143" s="344"/>
      <c r="BS143" s="344"/>
      <c r="BT143" s="344"/>
      <c r="BU143" s="344"/>
      <c r="BV143" s="344"/>
    </row>
  </sheetData>
  <mergeCells count="16">
    <mergeCell ref="AM3:AX3"/>
    <mergeCell ref="AY3:BJ3"/>
    <mergeCell ref="BK3:BV3"/>
    <mergeCell ref="B1:AL1"/>
    <mergeCell ref="C3:N3"/>
    <mergeCell ref="O3:Z3"/>
    <mergeCell ref="AA3:AL3"/>
    <mergeCell ref="B56:Q56"/>
    <mergeCell ref="B57:Q57"/>
    <mergeCell ref="A1:A2"/>
    <mergeCell ref="B50:Q50"/>
    <mergeCell ref="B51:Q51"/>
    <mergeCell ref="B52:Q52"/>
    <mergeCell ref="B53:Q53"/>
    <mergeCell ref="B54:Q54"/>
    <mergeCell ref="B55:Q55"/>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C5" transitionEvaluation="1" transitionEntry="1" codeName="Sheet3">
    <pageSetUpPr fitToPage="1"/>
  </sheetPr>
  <dimension ref="A1:BV144"/>
  <sheetViews>
    <sheetView showGridLines="0" workbookViewId="0">
      <pane xSplit="2" ySplit="4" topLeftCell="C5" activePane="bottomRight" state="frozen"/>
      <selection activeCell="BF63" sqref="BF63"/>
      <selection pane="topRight" activeCell="BF63" sqref="BF63"/>
      <selection pane="bottomLeft" activeCell="BF63" sqref="BF63"/>
      <selection pane="bottomRight" activeCell="B2" sqref="B2"/>
    </sheetView>
  </sheetViews>
  <sheetFormatPr defaultColWidth="9.5703125" defaultRowHeight="11.25" x14ac:dyDescent="0.2"/>
  <cols>
    <col min="1" max="1" width="10.5703125" style="12" bestFit="1" customWidth="1"/>
    <col min="2" max="2" width="28" style="12" customWidth="1"/>
    <col min="3" max="12" width="6.5703125" style="12" customWidth="1"/>
    <col min="13" max="13" width="7.42578125" style="12" customWidth="1"/>
    <col min="14" max="50" width="6.5703125" style="12" customWidth="1"/>
    <col min="51" max="55" width="6.5703125" style="337" customWidth="1"/>
    <col min="56" max="58" width="6.5703125" style="795" customWidth="1"/>
    <col min="59" max="62" width="6.5703125" style="337" customWidth="1"/>
    <col min="63" max="74" width="6.5703125" style="12" customWidth="1"/>
    <col min="75" max="16384" width="9.5703125" style="12"/>
  </cols>
  <sheetData>
    <row r="1" spans="1:74" s="11" customFormat="1" ht="12.75" x14ac:dyDescent="0.2">
      <c r="A1" s="810" t="s">
        <v>997</v>
      </c>
      <c r="B1" s="814" t="s">
        <v>250</v>
      </c>
      <c r="C1" s="801"/>
      <c r="D1" s="801"/>
      <c r="E1" s="801"/>
      <c r="F1" s="801"/>
      <c r="G1" s="801"/>
      <c r="H1" s="801"/>
      <c r="I1" s="801"/>
      <c r="J1" s="801"/>
      <c r="K1" s="801"/>
      <c r="L1" s="801"/>
      <c r="M1" s="801"/>
      <c r="N1" s="801"/>
      <c r="O1" s="801"/>
      <c r="P1" s="801"/>
      <c r="Q1" s="801"/>
      <c r="R1" s="801"/>
      <c r="S1" s="801"/>
      <c r="T1" s="801"/>
      <c r="U1" s="801"/>
      <c r="V1" s="801"/>
      <c r="W1" s="801"/>
      <c r="X1" s="801"/>
      <c r="Y1" s="801"/>
      <c r="Z1" s="801"/>
      <c r="AA1" s="801"/>
      <c r="AB1" s="801"/>
      <c r="AC1" s="801"/>
      <c r="AD1" s="801"/>
      <c r="AE1" s="801"/>
      <c r="AF1" s="801"/>
      <c r="AG1" s="801"/>
      <c r="AH1" s="801"/>
      <c r="AI1" s="801"/>
      <c r="AJ1" s="801"/>
      <c r="AK1" s="801"/>
      <c r="AL1" s="801"/>
      <c r="AY1" s="496"/>
      <c r="AZ1" s="496"/>
      <c r="BA1" s="496"/>
      <c r="BB1" s="496"/>
      <c r="BC1" s="496"/>
      <c r="BD1" s="792"/>
      <c r="BE1" s="792"/>
      <c r="BF1" s="792"/>
      <c r="BG1" s="496"/>
      <c r="BH1" s="496"/>
      <c r="BI1" s="496"/>
      <c r="BJ1" s="496"/>
    </row>
    <row r="2" spans="1:74" s="13" customFormat="1" ht="12.75" x14ac:dyDescent="0.2">
      <c r="A2" s="811"/>
      <c r="B2" s="542" t="str">
        <f>"U.S. Energy Information Administration  |  Short-Term Energy Outlook  - "&amp;Dates!D1</f>
        <v>U.S. Energy Information Administration  |  Short-Term Energy Outlook  - November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262"/>
      <c r="AY2" s="415"/>
      <c r="AZ2" s="415"/>
      <c r="BA2" s="415"/>
      <c r="BB2" s="415"/>
      <c r="BC2" s="415"/>
      <c r="BD2" s="653"/>
      <c r="BE2" s="653"/>
      <c r="BF2" s="653"/>
      <c r="BG2" s="415"/>
      <c r="BH2" s="415"/>
      <c r="BI2" s="415"/>
      <c r="BJ2" s="415"/>
    </row>
    <row r="3" spans="1:74" ht="12.75" x14ac:dyDescent="0.2">
      <c r="A3" s="14"/>
      <c r="B3" s="15"/>
      <c r="C3" s="815">
        <f>Dates!D3</f>
        <v>2013</v>
      </c>
      <c r="D3" s="806"/>
      <c r="E3" s="806"/>
      <c r="F3" s="806"/>
      <c r="G3" s="806"/>
      <c r="H3" s="806"/>
      <c r="I3" s="806"/>
      <c r="J3" s="806"/>
      <c r="K3" s="806"/>
      <c r="L3" s="806"/>
      <c r="M3" s="806"/>
      <c r="N3" s="807"/>
      <c r="O3" s="815">
        <f>C3+1</f>
        <v>2014</v>
      </c>
      <c r="P3" s="816"/>
      <c r="Q3" s="816"/>
      <c r="R3" s="816"/>
      <c r="S3" s="816"/>
      <c r="T3" s="816"/>
      <c r="U3" s="816"/>
      <c r="V3" s="816"/>
      <c r="W3" s="816"/>
      <c r="X3" s="806"/>
      <c r="Y3" s="806"/>
      <c r="Z3" s="807"/>
      <c r="AA3" s="805">
        <f>O3+1</f>
        <v>2015</v>
      </c>
      <c r="AB3" s="806"/>
      <c r="AC3" s="806"/>
      <c r="AD3" s="806"/>
      <c r="AE3" s="806"/>
      <c r="AF3" s="806"/>
      <c r="AG3" s="806"/>
      <c r="AH3" s="806"/>
      <c r="AI3" s="806"/>
      <c r="AJ3" s="806"/>
      <c r="AK3" s="806"/>
      <c r="AL3" s="807"/>
      <c r="AM3" s="805">
        <f>AA3+1</f>
        <v>2016</v>
      </c>
      <c r="AN3" s="806"/>
      <c r="AO3" s="806"/>
      <c r="AP3" s="806"/>
      <c r="AQ3" s="806"/>
      <c r="AR3" s="806"/>
      <c r="AS3" s="806"/>
      <c r="AT3" s="806"/>
      <c r="AU3" s="806"/>
      <c r="AV3" s="806"/>
      <c r="AW3" s="806"/>
      <c r="AX3" s="807"/>
      <c r="AY3" s="805">
        <f>AM3+1</f>
        <v>2017</v>
      </c>
      <c r="AZ3" s="812"/>
      <c r="BA3" s="812"/>
      <c r="BB3" s="812"/>
      <c r="BC3" s="812"/>
      <c r="BD3" s="812"/>
      <c r="BE3" s="812"/>
      <c r="BF3" s="812"/>
      <c r="BG3" s="812"/>
      <c r="BH3" s="812"/>
      <c r="BI3" s="812"/>
      <c r="BJ3" s="813"/>
      <c r="BK3" s="805">
        <f>AY3+1</f>
        <v>2018</v>
      </c>
      <c r="BL3" s="806"/>
      <c r="BM3" s="806"/>
      <c r="BN3" s="806"/>
      <c r="BO3" s="806"/>
      <c r="BP3" s="806"/>
      <c r="BQ3" s="806"/>
      <c r="BR3" s="806"/>
      <c r="BS3" s="806"/>
      <c r="BT3" s="806"/>
      <c r="BU3" s="806"/>
      <c r="BV3" s="807"/>
    </row>
    <row r="4" spans="1:74"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A5" s="19"/>
      <c r="B5" s="20" t="s">
        <v>990</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0"/>
      <c r="AZ5" s="430"/>
      <c r="BA5" s="430"/>
      <c r="BB5" s="430"/>
      <c r="BC5" s="430"/>
      <c r="BD5" s="21"/>
      <c r="BE5" s="21"/>
      <c r="BF5" s="21"/>
      <c r="BG5" s="21"/>
      <c r="BH5" s="430"/>
      <c r="BI5" s="430"/>
      <c r="BJ5" s="430"/>
      <c r="BK5" s="430"/>
      <c r="BL5" s="430"/>
      <c r="BM5" s="430"/>
      <c r="BN5" s="430"/>
      <c r="BO5" s="430"/>
      <c r="BP5" s="430"/>
      <c r="BQ5" s="430"/>
      <c r="BR5" s="430"/>
      <c r="BS5" s="430"/>
      <c r="BT5" s="430"/>
      <c r="BU5" s="430"/>
      <c r="BV5" s="430"/>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0"/>
      <c r="AZ6" s="430"/>
      <c r="BA6" s="430"/>
      <c r="BB6" s="430"/>
      <c r="BC6" s="430"/>
      <c r="BD6" s="21"/>
      <c r="BE6" s="21"/>
      <c r="BF6" s="21"/>
      <c r="BG6" s="21"/>
      <c r="BH6" s="430"/>
      <c r="BI6" s="430"/>
      <c r="BJ6" s="430"/>
      <c r="BK6" s="430"/>
      <c r="BL6" s="430"/>
      <c r="BM6" s="430" t="s">
        <v>1231</v>
      </c>
      <c r="BN6" s="430"/>
      <c r="BO6" s="430"/>
      <c r="BP6" s="430"/>
      <c r="BQ6" s="430"/>
      <c r="BR6" s="430"/>
      <c r="BS6" s="430"/>
      <c r="BT6" s="430"/>
      <c r="BU6" s="430"/>
      <c r="BV6" s="430"/>
    </row>
    <row r="7" spans="1:74" ht="11.1" customHeight="1" x14ac:dyDescent="0.2">
      <c r="A7" s="19"/>
      <c r="B7" s="22" t="s">
        <v>115</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0"/>
      <c r="AZ7" s="732"/>
      <c r="BA7" s="430"/>
      <c r="BB7" s="430"/>
      <c r="BC7" s="430"/>
      <c r="BD7" s="21"/>
      <c r="BE7" s="21"/>
      <c r="BF7" s="21"/>
      <c r="BG7" s="21"/>
      <c r="BH7" s="430"/>
      <c r="BI7" s="430"/>
      <c r="BJ7" s="430"/>
      <c r="BK7" s="430"/>
      <c r="BL7" s="430"/>
      <c r="BM7" s="430"/>
      <c r="BN7" s="430"/>
      <c r="BO7" s="430"/>
      <c r="BP7" s="430"/>
      <c r="BQ7" s="430"/>
      <c r="BR7" s="430"/>
      <c r="BS7" s="732"/>
      <c r="BT7" s="430"/>
      <c r="BU7" s="430"/>
      <c r="BV7" s="430"/>
    </row>
    <row r="8" spans="1:74" ht="11.1" customHeight="1" x14ac:dyDescent="0.2">
      <c r="A8" s="19" t="s">
        <v>637</v>
      </c>
      <c r="B8" s="23" t="s">
        <v>98</v>
      </c>
      <c r="C8" s="216">
        <v>7.0726060000000004</v>
      </c>
      <c r="D8" s="216">
        <v>7.1356409999999997</v>
      </c>
      <c r="E8" s="216">
        <v>7.2015479999999998</v>
      </c>
      <c r="F8" s="216">
        <v>7.372636</v>
      </c>
      <c r="G8" s="216">
        <v>7.2971519999999996</v>
      </c>
      <c r="H8" s="216">
        <v>7.2538099999999996</v>
      </c>
      <c r="I8" s="216">
        <v>7.4635319999999998</v>
      </c>
      <c r="J8" s="216">
        <v>7.5127319999999997</v>
      </c>
      <c r="K8" s="216">
        <v>7.7610330000000003</v>
      </c>
      <c r="L8" s="216">
        <v>7.7085900000000001</v>
      </c>
      <c r="M8" s="216">
        <v>7.8782420000000002</v>
      </c>
      <c r="N8" s="216">
        <v>7.9180190000000001</v>
      </c>
      <c r="O8" s="216">
        <v>8.0228909999999996</v>
      </c>
      <c r="P8" s="216">
        <v>8.114217</v>
      </c>
      <c r="Q8" s="216">
        <v>8.2531719999999993</v>
      </c>
      <c r="R8" s="216">
        <v>8.5969099999999994</v>
      </c>
      <c r="S8" s="216">
        <v>8.5945070000000001</v>
      </c>
      <c r="T8" s="216">
        <v>8.7070229999999995</v>
      </c>
      <c r="U8" s="216">
        <v>8.8052240000000008</v>
      </c>
      <c r="V8" s="216">
        <v>8.8656030000000001</v>
      </c>
      <c r="W8" s="216">
        <v>9.0459969999999998</v>
      </c>
      <c r="X8" s="216">
        <v>9.2318560000000005</v>
      </c>
      <c r="Y8" s="216">
        <v>9.2945609999999999</v>
      </c>
      <c r="Z8" s="216">
        <v>9.464893</v>
      </c>
      <c r="AA8" s="216">
        <v>9.3583110000000005</v>
      </c>
      <c r="AB8" s="216">
        <v>9.5372439999999994</v>
      </c>
      <c r="AC8" s="216">
        <v>9.5610210000000002</v>
      </c>
      <c r="AD8" s="216">
        <v>9.6262640000000008</v>
      </c>
      <c r="AE8" s="216">
        <v>9.4275420000000008</v>
      </c>
      <c r="AF8" s="216">
        <v>9.3293660000000003</v>
      </c>
      <c r="AG8" s="216">
        <v>9.4018090000000001</v>
      </c>
      <c r="AH8" s="216">
        <v>9.3787640000000003</v>
      </c>
      <c r="AI8" s="216">
        <v>9.4173620000000007</v>
      </c>
      <c r="AJ8" s="216">
        <v>9.3394180000000002</v>
      </c>
      <c r="AK8" s="216">
        <v>9.3068120000000008</v>
      </c>
      <c r="AL8" s="216">
        <v>9.2292919999999992</v>
      </c>
      <c r="AM8" s="216">
        <v>9.1864380000000008</v>
      </c>
      <c r="AN8" s="216">
        <v>9.1071229999999996</v>
      </c>
      <c r="AO8" s="216">
        <v>9.1341800000000006</v>
      </c>
      <c r="AP8" s="216">
        <v>8.9064390000000007</v>
      </c>
      <c r="AQ8" s="216">
        <v>8.8591999999999995</v>
      </c>
      <c r="AR8" s="216">
        <v>8.7026520000000005</v>
      </c>
      <c r="AS8" s="216">
        <v>8.6816069999999996</v>
      </c>
      <c r="AT8" s="216">
        <v>8.7163540000000008</v>
      </c>
      <c r="AU8" s="216">
        <v>8.5534060000000007</v>
      </c>
      <c r="AV8" s="744">
        <v>8.7909780000000008</v>
      </c>
      <c r="AW8" s="216">
        <v>8.8760659999999998</v>
      </c>
      <c r="AX8" s="216">
        <v>8.7708379999999995</v>
      </c>
      <c r="AY8" s="216">
        <v>8.8506470000000004</v>
      </c>
      <c r="AZ8" s="216">
        <v>9.0702350000000003</v>
      </c>
      <c r="BA8" s="216">
        <v>9.131043</v>
      </c>
      <c r="BB8" s="216">
        <v>9.1199639999999995</v>
      </c>
      <c r="BC8" s="216">
        <v>9.1611569999999993</v>
      </c>
      <c r="BD8" s="216">
        <v>9.0957109999999997</v>
      </c>
      <c r="BE8" s="216">
        <v>9.2338839999999998</v>
      </c>
      <c r="BF8" s="216">
        <v>9.2025190000000006</v>
      </c>
      <c r="BG8" s="216">
        <v>9.3413902828000008</v>
      </c>
      <c r="BH8" s="216">
        <v>9.2562384951999999</v>
      </c>
      <c r="BI8" s="327">
        <v>9.6216899999999992</v>
      </c>
      <c r="BJ8" s="327">
        <v>9.7204890000000006</v>
      </c>
      <c r="BK8" s="327">
        <v>9.7802369999999996</v>
      </c>
      <c r="BL8" s="327">
        <v>9.8673760000000001</v>
      </c>
      <c r="BM8" s="327">
        <v>9.8988619999999994</v>
      </c>
      <c r="BN8" s="327">
        <v>9.9726769999999991</v>
      </c>
      <c r="BO8" s="327">
        <v>10.01437</v>
      </c>
      <c r="BP8" s="327">
        <v>9.9706340000000004</v>
      </c>
      <c r="BQ8" s="327">
        <v>9.9501380000000008</v>
      </c>
      <c r="BR8" s="327">
        <v>9.8924730000000007</v>
      </c>
      <c r="BS8" s="327">
        <v>9.7679989999999997</v>
      </c>
      <c r="BT8" s="327">
        <v>9.9514800000000001</v>
      </c>
      <c r="BU8" s="327">
        <v>10.094849999999999</v>
      </c>
      <c r="BV8" s="327">
        <v>10.17426</v>
      </c>
    </row>
    <row r="9" spans="1:74" ht="11.1" customHeight="1" x14ac:dyDescent="0.2">
      <c r="A9" s="19"/>
      <c r="B9" s="23"/>
      <c r="C9" s="216"/>
      <c r="D9" s="216"/>
      <c r="E9" s="216"/>
      <c r="F9" s="216"/>
      <c r="G9" s="216"/>
      <c r="H9" s="216"/>
      <c r="I9" s="216"/>
      <c r="J9" s="216"/>
      <c r="K9" s="216"/>
      <c r="L9" s="216"/>
      <c r="M9" s="216"/>
      <c r="N9" s="216"/>
      <c r="O9" s="216"/>
      <c r="P9" s="216"/>
      <c r="Q9" s="216"/>
      <c r="R9" s="216"/>
      <c r="S9" s="216"/>
      <c r="T9" s="216"/>
      <c r="U9" s="216"/>
      <c r="V9" s="216"/>
      <c r="W9" s="216"/>
      <c r="X9" s="216"/>
      <c r="Y9" s="216"/>
      <c r="Z9" s="216"/>
      <c r="AA9" s="216"/>
      <c r="AB9" s="216"/>
      <c r="AC9" s="216"/>
      <c r="AD9" s="216"/>
      <c r="AE9" s="216"/>
      <c r="AF9" s="216"/>
      <c r="AG9" s="216"/>
      <c r="AH9" s="216"/>
      <c r="AI9" s="216"/>
      <c r="AJ9" s="216"/>
      <c r="AK9" s="216"/>
      <c r="AL9" s="216"/>
      <c r="AM9" s="216"/>
      <c r="AN9" s="216"/>
      <c r="AO9" s="216"/>
      <c r="AP9" s="216"/>
      <c r="AQ9" s="216"/>
      <c r="AR9" s="216"/>
      <c r="AS9" s="216"/>
      <c r="AT9" s="216"/>
      <c r="AU9" s="216"/>
      <c r="AV9" s="216"/>
      <c r="AW9" s="216"/>
      <c r="AX9" s="216"/>
      <c r="AY9" s="216"/>
      <c r="AZ9" s="216"/>
      <c r="BA9" s="216"/>
      <c r="BB9" s="216"/>
      <c r="BC9" s="216"/>
      <c r="BD9" s="216"/>
      <c r="BE9" s="216"/>
      <c r="BF9" s="216"/>
      <c r="BG9" s="216"/>
      <c r="BH9" s="216"/>
      <c r="BI9" s="327"/>
      <c r="BJ9" s="327"/>
      <c r="BK9" s="327"/>
      <c r="BL9" s="327"/>
      <c r="BM9" s="327"/>
      <c r="BN9" s="327"/>
      <c r="BO9" s="327"/>
      <c r="BP9" s="327"/>
      <c r="BQ9" s="327"/>
      <c r="BR9" s="327"/>
      <c r="BS9" s="327"/>
      <c r="BT9" s="327"/>
      <c r="BU9" s="327"/>
      <c r="BV9" s="327"/>
    </row>
    <row r="10" spans="1:74" ht="11.1" customHeight="1" x14ac:dyDescent="0.2">
      <c r="A10" s="19"/>
      <c r="B10" s="22" t="s">
        <v>51</v>
      </c>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217"/>
      <c r="AZ10" s="217"/>
      <c r="BA10" s="217"/>
      <c r="BB10" s="217"/>
      <c r="BC10" s="217"/>
      <c r="BD10" s="217"/>
      <c r="BE10" s="217"/>
      <c r="BF10" s="217"/>
      <c r="BG10" s="217"/>
      <c r="BH10" s="217"/>
      <c r="BI10" s="328"/>
      <c r="BJ10" s="328"/>
      <c r="BK10" s="328"/>
      <c r="BL10" s="328"/>
      <c r="BM10" s="328"/>
      <c r="BN10" s="328"/>
      <c r="BO10" s="328"/>
      <c r="BP10" s="328"/>
      <c r="BQ10" s="328"/>
      <c r="BR10" s="328"/>
      <c r="BS10" s="328"/>
      <c r="BT10" s="328"/>
      <c r="BU10" s="328"/>
      <c r="BV10" s="328"/>
    </row>
    <row r="11" spans="1:74" ht="11.1" customHeight="1" x14ac:dyDescent="0.2">
      <c r="A11" s="19" t="s">
        <v>668</v>
      </c>
      <c r="B11" s="23" t="s">
        <v>103</v>
      </c>
      <c r="C11" s="216">
        <v>65.258419355000001</v>
      </c>
      <c r="D11" s="216">
        <v>65.448607143000004</v>
      </c>
      <c r="E11" s="216">
        <v>65.272354839000002</v>
      </c>
      <c r="F11" s="216">
        <v>66.115033333</v>
      </c>
      <c r="G11" s="216">
        <v>65.889129032</v>
      </c>
      <c r="H11" s="216">
        <v>65.792133332999995</v>
      </c>
      <c r="I11" s="216">
        <v>67.091290322999996</v>
      </c>
      <c r="J11" s="216">
        <v>66.946903226000003</v>
      </c>
      <c r="K11" s="216">
        <v>66.772833332999994</v>
      </c>
      <c r="L11" s="216">
        <v>66.975064516000003</v>
      </c>
      <c r="M11" s="216">
        <v>67.661133332999995</v>
      </c>
      <c r="N11" s="216">
        <v>66.525677419000004</v>
      </c>
      <c r="O11" s="216">
        <v>66.780741934999995</v>
      </c>
      <c r="P11" s="216">
        <v>68.362142856999995</v>
      </c>
      <c r="Q11" s="216">
        <v>68.856387096999995</v>
      </c>
      <c r="R11" s="216">
        <v>70.540866667000003</v>
      </c>
      <c r="S11" s="216">
        <v>70.159935484000002</v>
      </c>
      <c r="T11" s="216">
        <v>70.522199999999998</v>
      </c>
      <c r="U11" s="216">
        <v>72.021774194000002</v>
      </c>
      <c r="V11" s="216">
        <v>72.413967741999997</v>
      </c>
      <c r="W11" s="216">
        <v>72.388333333000006</v>
      </c>
      <c r="X11" s="216">
        <v>73.106354839000005</v>
      </c>
      <c r="Y11" s="216">
        <v>72.638533332999998</v>
      </c>
      <c r="Z11" s="216">
        <v>73.201483870999994</v>
      </c>
      <c r="AA11" s="216">
        <v>73.444870968000004</v>
      </c>
      <c r="AB11" s="216">
        <v>73.809785714</v>
      </c>
      <c r="AC11" s="216">
        <v>74.135741934999999</v>
      </c>
      <c r="AD11" s="216">
        <v>75.205933333000004</v>
      </c>
      <c r="AE11" s="216">
        <v>74.123419354999996</v>
      </c>
      <c r="AF11" s="216">
        <v>73.950966667000003</v>
      </c>
      <c r="AG11" s="216">
        <v>74.185290323000004</v>
      </c>
      <c r="AH11" s="216">
        <v>74.269709676999994</v>
      </c>
      <c r="AI11" s="216">
        <v>74.738466666999997</v>
      </c>
      <c r="AJ11" s="216">
        <v>74.194064515999997</v>
      </c>
      <c r="AK11" s="216">
        <v>73.882599999999996</v>
      </c>
      <c r="AL11" s="216">
        <v>73.886935484000006</v>
      </c>
      <c r="AM11" s="216">
        <v>73.776419355000002</v>
      </c>
      <c r="AN11" s="216">
        <v>74.723689655000001</v>
      </c>
      <c r="AO11" s="216">
        <v>73.951709676999997</v>
      </c>
      <c r="AP11" s="216">
        <v>73.845533333000006</v>
      </c>
      <c r="AQ11" s="216">
        <v>73.491419355000005</v>
      </c>
      <c r="AR11" s="216">
        <v>72.489800000000002</v>
      </c>
      <c r="AS11" s="216">
        <v>73.106193547999993</v>
      </c>
      <c r="AT11" s="216">
        <v>72.333838709999995</v>
      </c>
      <c r="AU11" s="216">
        <v>71.890466666999998</v>
      </c>
      <c r="AV11" s="216">
        <v>71.421483871000007</v>
      </c>
      <c r="AW11" s="216">
        <v>72.08</v>
      </c>
      <c r="AX11" s="216">
        <v>71.164387097000002</v>
      </c>
      <c r="AY11" s="216">
        <v>70.868903226</v>
      </c>
      <c r="AZ11" s="216">
        <v>71.785035714000003</v>
      </c>
      <c r="BA11" s="216">
        <v>71.698741935000001</v>
      </c>
      <c r="BB11" s="216">
        <v>71.838700000000003</v>
      </c>
      <c r="BC11" s="216">
        <v>71.916967741999997</v>
      </c>
      <c r="BD11" s="216">
        <v>72.743066666999994</v>
      </c>
      <c r="BE11" s="216">
        <v>73.536129032000005</v>
      </c>
      <c r="BF11" s="216">
        <v>73.486451613</v>
      </c>
      <c r="BG11" s="216">
        <v>74.537499999999994</v>
      </c>
      <c r="BH11" s="216">
        <v>74.653689999999997</v>
      </c>
      <c r="BI11" s="327">
        <v>76.79983</v>
      </c>
      <c r="BJ11" s="327">
        <v>77.442030000000003</v>
      </c>
      <c r="BK11" s="327">
        <v>77.809190000000001</v>
      </c>
      <c r="BL11" s="327">
        <v>78.055840000000003</v>
      </c>
      <c r="BM11" s="327">
        <v>78.30883</v>
      </c>
      <c r="BN11" s="327">
        <v>78.564170000000004</v>
      </c>
      <c r="BO11" s="327">
        <v>78.774889999999999</v>
      </c>
      <c r="BP11" s="327">
        <v>78.874120000000005</v>
      </c>
      <c r="BQ11" s="327">
        <v>79.012540000000001</v>
      </c>
      <c r="BR11" s="327">
        <v>79.260180000000005</v>
      </c>
      <c r="BS11" s="327">
        <v>79.250259999999997</v>
      </c>
      <c r="BT11" s="327">
        <v>79.438630000000003</v>
      </c>
      <c r="BU11" s="327">
        <v>79.620289999999997</v>
      </c>
      <c r="BV11" s="327">
        <v>79.789029999999997</v>
      </c>
    </row>
    <row r="12" spans="1:74" ht="11.1" customHeight="1" x14ac:dyDescent="0.2">
      <c r="A12" s="19"/>
      <c r="B12" s="24"/>
      <c r="C12" s="216"/>
      <c r="D12" s="216"/>
      <c r="E12" s="216"/>
      <c r="F12" s="216"/>
      <c r="G12" s="216"/>
      <c r="H12" s="216"/>
      <c r="I12" s="216"/>
      <c r="J12" s="216"/>
      <c r="K12" s="216"/>
      <c r="L12" s="216"/>
      <c r="M12" s="216"/>
      <c r="N12" s="216"/>
      <c r="O12" s="216"/>
      <c r="P12" s="216"/>
      <c r="Q12" s="216"/>
      <c r="R12" s="216"/>
      <c r="S12" s="216"/>
      <c r="T12" s="216"/>
      <c r="U12" s="216"/>
      <c r="V12" s="216"/>
      <c r="W12" s="216"/>
      <c r="X12" s="216"/>
      <c r="Y12" s="216"/>
      <c r="Z12" s="216"/>
      <c r="AA12" s="216"/>
      <c r="AB12" s="216"/>
      <c r="AC12" s="216"/>
      <c r="AD12" s="216"/>
      <c r="AE12" s="216"/>
      <c r="AF12" s="216"/>
      <c r="AG12" s="216"/>
      <c r="AH12" s="216"/>
      <c r="AI12" s="216"/>
      <c r="AJ12" s="216"/>
      <c r="AK12" s="216"/>
      <c r="AL12" s="216"/>
      <c r="AM12" s="216"/>
      <c r="AN12" s="216"/>
      <c r="AO12" s="216"/>
      <c r="AP12" s="216"/>
      <c r="AQ12" s="216"/>
      <c r="AR12" s="216"/>
      <c r="AS12" s="216"/>
      <c r="AT12" s="216"/>
      <c r="AU12" s="216"/>
      <c r="AV12" s="216"/>
      <c r="AW12" s="216"/>
      <c r="AX12" s="216"/>
      <c r="AY12" s="216"/>
      <c r="AZ12" s="216"/>
      <c r="BA12" s="216"/>
      <c r="BB12" s="216"/>
      <c r="BC12" s="216"/>
      <c r="BD12" s="216"/>
      <c r="BE12" s="216"/>
      <c r="BF12" s="216"/>
      <c r="BG12" s="216"/>
      <c r="BH12" s="216"/>
      <c r="BI12" s="327"/>
      <c r="BJ12" s="327"/>
      <c r="BK12" s="327"/>
      <c r="BL12" s="327"/>
      <c r="BM12" s="327"/>
      <c r="BN12" s="327"/>
      <c r="BO12" s="327"/>
      <c r="BP12" s="327"/>
      <c r="BQ12" s="327"/>
      <c r="BR12" s="327"/>
      <c r="BS12" s="327"/>
      <c r="BT12" s="327"/>
      <c r="BU12" s="327"/>
      <c r="BV12" s="327"/>
    </row>
    <row r="13" spans="1:74" ht="11.1" customHeight="1" x14ac:dyDescent="0.2">
      <c r="A13" s="19"/>
      <c r="B13" s="22" t="s">
        <v>988</v>
      </c>
      <c r="C13" s="217"/>
      <c r="D13" s="217"/>
      <c r="E13" s="217"/>
      <c r="F13" s="217"/>
      <c r="G13" s="217"/>
      <c r="H13" s="217"/>
      <c r="I13" s="217"/>
      <c r="J13" s="217"/>
      <c r="K13" s="217"/>
      <c r="L13" s="217"/>
      <c r="M13" s="217"/>
      <c r="N13" s="217"/>
      <c r="O13" s="217"/>
      <c r="P13" s="217"/>
      <c r="Q13" s="217"/>
      <c r="R13" s="217"/>
      <c r="S13" s="217"/>
      <c r="T13" s="217"/>
      <c r="U13" s="217"/>
      <c r="V13" s="217"/>
      <c r="W13" s="217"/>
      <c r="X13" s="217"/>
      <c r="Y13" s="217"/>
      <c r="Z13" s="217"/>
      <c r="AA13" s="217"/>
      <c r="AB13" s="217"/>
      <c r="AC13" s="217"/>
      <c r="AD13" s="217"/>
      <c r="AE13" s="217"/>
      <c r="AF13" s="217"/>
      <c r="AG13" s="217"/>
      <c r="AH13" s="217"/>
      <c r="AI13" s="217"/>
      <c r="AJ13" s="217"/>
      <c r="AK13" s="217"/>
      <c r="AL13" s="217"/>
      <c r="AM13" s="217"/>
      <c r="AN13" s="217"/>
      <c r="AO13" s="217"/>
      <c r="AP13" s="217"/>
      <c r="AQ13" s="217"/>
      <c r="AR13" s="217"/>
      <c r="AS13" s="217"/>
      <c r="AT13" s="217"/>
      <c r="AU13" s="217"/>
      <c r="AV13" s="217"/>
      <c r="AW13" s="217"/>
      <c r="AX13" s="217"/>
      <c r="AY13" s="217"/>
      <c r="AZ13" s="217"/>
      <c r="BA13" s="217"/>
      <c r="BB13" s="217"/>
      <c r="BC13" s="217"/>
      <c r="BD13" s="217"/>
      <c r="BE13" s="217"/>
      <c r="BF13" s="217"/>
      <c r="BG13" s="217"/>
      <c r="BH13" s="217"/>
      <c r="BI13" s="328"/>
      <c r="BJ13" s="328"/>
      <c r="BK13" s="328"/>
      <c r="BL13" s="328"/>
      <c r="BM13" s="328"/>
      <c r="BN13" s="328"/>
      <c r="BO13" s="328"/>
      <c r="BP13" s="328"/>
      <c r="BQ13" s="328"/>
      <c r="BR13" s="328"/>
      <c r="BS13" s="328"/>
      <c r="BT13" s="328"/>
      <c r="BU13" s="328"/>
      <c r="BV13" s="328"/>
    </row>
    <row r="14" spans="1:74" ht="11.1" customHeight="1" x14ac:dyDescent="0.2">
      <c r="A14" s="19" t="s">
        <v>215</v>
      </c>
      <c r="B14" s="23" t="s">
        <v>1006</v>
      </c>
      <c r="C14" s="68">
        <v>82.712567000000007</v>
      </c>
      <c r="D14" s="68">
        <v>77.586061999999998</v>
      </c>
      <c r="E14" s="68">
        <v>84.567981000000003</v>
      </c>
      <c r="F14" s="68">
        <v>78.909121999999996</v>
      </c>
      <c r="G14" s="68">
        <v>83.270747</v>
      </c>
      <c r="H14" s="68">
        <v>81.031302999999994</v>
      </c>
      <c r="I14" s="68">
        <v>84.517932999999999</v>
      </c>
      <c r="J14" s="68">
        <v>90.199068999999994</v>
      </c>
      <c r="K14" s="68">
        <v>82.877616000000003</v>
      </c>
      <c r="L14" s="68">
        <v>80.602952000000002</v>
      </c>
      <c r="M14" s="68">
        <v>80.576342999999994</v>
      </c>
      <c r="N14" s="68">
        <v>77.990083999999996</v>
      </c>
      <c r="O14" s="68">
        <v>82.992487999999994</v>
      </c>
      <c r="P14" s="68">
        <v>75.319999999999993</v>
      </c>
      <c r="Q14" s="68">
        <v>86.958617000000004</v>
      </c>
      <c r="R14" s="68">
        <v>82.981424000000004</v>
      </c>
      <c r="S14" s="68">
        <v>83.793445000000006</v>
      </c>
      <c r="T14" s="68">
        <v>79.068895999999995</v>
      </c>
      <c r="U14" s="68">
        <v>84.448359999999994</v>
      </c>
      <c r="V14" s="68">
        <v>87.346498999999994</v>
      </c>
      <c r="W14" s="68">
        <v>83.581919999999997</v>
      </c>
      <c r="X14" s="68">
        <v>85.461708999999999</v>
      </c>
      <c r="Y14" s="68">
        <v>81.754810000000006</v>
      </c>
      <c r="Z14" s="68">
        <v>86.340590000000006</v>
      </c>
      <c r="AA14" s="68">
        <v>86.596905000000007</v>
      </c>
      <c r="AB14" s="68">
        <v>72.250698</v>
      </c>
      <c r="AC14" s="68">
        <v>81.476183000000006</v>
      </c>
      <c r="AD14" s="68">
        <v>75.208629999999999</v>
      </c>
      <c r="AE14" s="68">
        <v>70.414557000000002</v>
      </c>
      <c r="AF14" s="68">
        <v>66.933364999999995</v>
      </c>
      <c r="AG14" s="68">
        <v>76.476217000000005</v>
      </c>
      <c r="AH14" s="68">
        <v>82.623422000000005</v>
      </c>
      <c r="AI14" s="68">
        <v>77.723740000000006</v>
      </c>
      <c r="AJ14" s="68">
        <v>75.662374</v>
      </c>
      <c r="AK14" s="68">
        <v>68.573907000000005</v>
      </c>
      <c r="AL14" s="68">
        <v>63.000565000000002</v>
      </c>
      <c r="AM14" s="68">
        <v>60.568714999999997</v>
      </c>
      <c r="AN14" s="68">
        <v>57.328505999999997</v>
      </c>
      <c r="AO14" s="68">
        <v>55.327888000000002</v>
      </c>
      <c r="AP14" s="68">
        <v>48.216355</v>
      </c>
      <c r="AQ14" s="68">
        <v>53.123077000000002</v>
      </c>
      <c r="AR14" s="68">
        <v>59.513340999999997</v>
      </c>
      <c r="AS14" s="68">
        <v>61.783814</v>
      </c>
      <c r="AT14" s="68">
        <v>68.246998000000005</v>
      </c>
      <c r="AU14" s="68">
        <v>65.069716999999997</v>
      </c>
      <c r="AV14" s="68">
        <v>68.725230999999994</v>
      </c>
      <c r="AW14" s="68">
        <v>67.149752000000007</v>
      </c>
      <c r="AX14" s="68">
        <v>63.311104</v>
      </c>
      <c r="AY14" s="68">
        <v>68.377663999999996</v>
      </c>
      <c r="AZ14" s="68">
        <v>64.354432000000003</v>
      </c>
      <c r="BA14" s="68">
        <v>64.300555000000003</v>
      </c>
      <c r="BB14" s="68">
        <v>58.748719999999999</v>
      </c>
      <c r="BC14" s="68">
        <v>62.110104</v>
      </c>
      <c r="BD14" s="68">
        <v>66.223313000000005</v>
      </c>
      <c r="BE14" s="68">
        <v>66.828884000000002</v>
      </c>
      <c r="BF14" s="68">
        <v>73.833682999999994</v>
      </c>
      <c r="BG14" s="68">
        <v>65.796062000000006</v>
      </c>
      <c r="BH14" s="68">
        <v>65.842892856999995</v>
      </c>
      <c r="BI14" s="329">
        <v>65.716269999999994</v>
      </c>
      <c r="BJ14" s="329">
        <v>67.743319999999997</v>
      </c>
      <c r="BK14" s="329">
        <v>70.477710000000002</v>
      </c>
      <c r="BL14" s="329">
        <v>61.084690000000002</v>
      </c>
      <c r="BM14" s="329">
        <v>67.366860000000003</v>
      </c>
      <c r="BN14" s="329">
        <v>54.578890000000001</v>
      </c>
      <c r="BO14" s="329">
        <v>59.08202</v>
      </c>
      <c r="BP14" s="329">
        <v>61.235489999999999</v>
      </c>
      <c r="BQ14" s="329">
        <v>67.494410000000002</v>
      </c>
      <c r="BR14" s="329">
        <v>72.468220000000002</v>
      </c>
      <c r="BS14" s="329">
        <v>62.168140000000001</v>
      </c>
      <c r="BT14" s="329">
        <v>66.197749999999999</v>
      </c>
      <c r="BU14" s="329">
        <v>64.155959999999993</v>
      </c>
      <c r="BV14" s="329">
        <v>81.566360000000003</v>
      </c>
    </row>
    <row r="15" spans="1:74" ht="11.1" customHeight="1" x14ac:dyDescent="0.2">
      <c r="A15" s="19"/>
      <c r="B15" s="22"/>
      <c r="C15" s="217"/>
      <c r="D15" s="217"/>
      <c r="E15" s="217"/>
      <c r="F15" s="217"/>
      <c r="G15" s="217"/>
      <c r="H15" s="217"/>
      <c r="I15" s="217"/>
      <c r="J15" s="217"/>
      <c r="K15" s="217"/>
      <c r="L15" s="217"/>
      <c r="M15" s="217"/>
      <c r="N15" s="217"/>
      <c r="O15" s="217"/>
      <c r="P15" s="217"/>
      <c r="Q15" s="217"/>
      <c r="R15" s="217"/>
      <c r="S15" s="217"/>
      <c r="T15" s="217"/>
      <c r="U15" s="217"/>
      <c r="V15" s="217"/>
      <c r="W15" s="217"/>
      <c r="X15" s="217"/>
      <c r="Y15" s="217"/>
      <c r="Z15" s="217"/>
      <c r="AA15" s="217"/>
      <c r="AB15" s="217"/>
      <c r="AC15" s="217"/>
      <c r="AD15" s="217"/>
      <c r="AE15" s="217"/>
      <c r="AF15" s="217"/>
      <c r="AG15" s="217"/>
      <c r="AH15" s="217"/>
      <c r="AI15" s="217"/>
      <c r="AJ15" s="217"/>
      <c r="AK15" s="217"/>
      <c r="AL15" s="217"/>
      <c r="AM15" s="217"/>
      <c r="AN15" s="217"/>
      <c r="AO15" s="217"/>
      <c r="AP15" s="217"/>
      <c r="AQ15" s="217"/>
      <c r="AR15" s="217"/>
      <c r="AS15" s="217"/>
      <c r="AT15" s="217"/>
      <c r="AU15" s="217"/>
      <c r="AV15" s="217"/>
      <c r="AW15" s="217"/>
      <c r="AX15" s="217"/>
      <c r="AY15" s="217"/>
      <c r="AZ15" s="217"/>
      <c r="BA15" s="217"/>
      <c r="BB15" s="217"/>
      <c r="BC15" s="217"/>
      <c r="BD15" s="217"/>
      <c r="BE15" s="217"/>
      <c r="BF15" s="217"/>
      <c r="BG15" s="217"/>
      <c r="BH15" s="217"/>
      <c r="BI15" s="328"/>
      <c r="BJ15" s="328"/>
      <c r="BK15" s="328"/>
      <c r="BL15" s="328"/>
      <c r="BM15" s="328"/>
      <c r="BN15" s="328"/>
      <c r="BO15" s="328"/>
      <c r="BP15" s="328"/>
      <c r="BQ15" s="328"/>
      <c r="BR15" s="328"/>
      <c r="BS15" s="328"/>
      <c r="BT15" s="328"/>
      <c r="BU15" s="328"/>
      <c r="BV15" s="328"/>
    </row>
    <row r="16" spans="1:74" ht="11.1" customHeight="1" x14ac:dyDescent="0.2">
      <c r="A16" s="16"/>
      <c r="B16" s="20" t="s">
        <v>989</v>
      </c>
      <c r="C16" s="217"/>
      <c r="D16" s="217"/>
      <c r="E16" s="217"/>
      <c r="F16" s="217"/>
      <c r="G16" s="217"/>
      <c r="H16" s="217"/>
      <c r="I16" s="217"/>
      <c r="J16" s="217"/>
      <c r="K16" s="217"/>
      <c r="L16" s="217"/>
      <c r="M16" s="217"/>
      <c r="N16" s="217"/>
      <c r="O16" s="217"/>
      <c r="P16" s="217"/>
      <c r="Q16" s="217"/>
      <c r="R16" s="217"/>
      <c r="S16" s="217"/>
      <c r="T16" s="217"/>
      <c r="U16" s="217"/>
      <c r="V16" s="217"/>
      <c r="W16" s="217"/>
      <c r="X16" s="217"/>
      <c r="Y16" s="217"/>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7"/>
      <c r="AW16" s="217"/>
      <c r="AX16" s="217"/>
      <c r="AY16" s="217"/>
      <c r="AZ16" s="217"/>
      <c r="BA16" s="217"/>
      <c r="BB16" s="217"/>
      <c r="BC16" s="217"/>
      <c r="BD16" s="217"/>
      <c r="BE16" s="217"/>
      <c r="BF16" s="217"/>
      <c r="BG16" s="217"/>
      <c r="BH16" s="217"/>
      <c r="BI16" s="328"/>
      <c r="BJ16" s="328"/>
      <c r="BK16" s="328"/>
      <c r="BL16" s="328"/>
      <c r="BM16" s="328"/>
      <c r="BN16" s="328"/>
      <c r="BO16" s="328"/>
      <c r="BP16" s="328"/>
      <c r="BQ16" s="328"/>
      <c r="BR16" s="328"/>
      <c r="BS16" s="328"/>
      <c r="BT16" s="328"/>
      <c r="BU16" s="328"/>
      <c r="BV16" s="328"/>
    </row>
    <row r="17" spans="1:74" ht="11.1" customHeight="1" x14ac:dyDescent="0.2">
      <c r="A17" s="16"/>
      <c r="B17" s="20"/>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217"/>
      <c r="BB17" s="217"/>
      <c r="BC17" s="217"/>
      <c r="BD17" s="217"/>
      <c r="BE17" s="217"/>
      <c r="BF17" s="217"/>
      <c r="BG17" s="217"/>
      <c r="BH17" s="217"/>
      <c r="BI17" s="328"/>
      <c r="BJ17" s="328"/>
      <c r="BK17" s="328"/>
      <c r="BL17" s="328"/>
      <c r="BM17" s="328"/>
      <c r="BN17" s="328"/>
      <c r="BO17" s="328"/>
      <c r="BP17" s="328"/>
      <c r="BQ17" s="328"/>
      <c r="BR17" s="328"/>
      <c r="BS17" s="328"/>
      <c r="BT17" s="328"/>
      <c r="BU17" s="328"/>
      <c r="BV17" s="328"/>
    </row>
    <row r="18" spans="1:74" ht="11.1" customHeight="1" x14ac:dyDescent="0.2">
      <c r="A18" s="16"/>
      <c r="B18" s="25" t="s">
        <v>669</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62"/>
      <c r="BG18" s="62"/>
      <c r="BH18" s="62"/>
      <c r="BI18" s="330"/>
      <c r="BJ18" s="330"/>
      <c r="BK18" s="330"/>
      <c r="BL18" s="330"/>
      <c r="BM18" s="330"/>
      <c r="BN18" s="330"/>
      <c r="BO18" s="330"/>
      <c r="BP18" s="330"/>
      <c r="BQ18" s="330"/>
      <c r="BR18" s="330"/>
      <c r="BS18" s="330"/>
      <c r="BT18" s="330"/>
      <c r="BU18" s="330"/>
      <c r="BV18" s="330"/>
    </row>
    <row r="19" spans="1:74" ht="11.1" customHeight="1" x14ac:dyDescent="0.2">
      <c r="A19" s="26" t="s">
        <v>651</v>
      </c>
      <c r="B19" s="27" t="s">
        <v>98</v>
      </c>
      <c r="C19" s="216">
        <v>18.755193999999999</v>
      </c>
      <c r="D19" s="216">
        <v>18.654087000000001</v>
      </c>
      <c r="E19" s="216">
        <v>18.531151000000001</v>
      </c>
      <c r="F19" s="216">
        <v>18.579158</v>
      </c>
      <c r="G19" s="216">
        <v>18.766221000000002</v>
      </c>
      <c r="H19" s="216">
        <v>18.801517</v>
      </c>
      <c r="I19" s="216">
        <v>19.266531000000001</v>
      </c>
      <c r="J19" s="216">
        <v>19.148084999999998</v>
      </c>
      <c r="K19" s="216">
        <v>19.271868999999999</v>
      </c>
      <c r="L19" s="216">
        <v>19.328406999999999</v>
      </c>
      <c r="M19" s="216">
        <v>19.490518000000002</v>
      </c>
      <c r="N19" s="216">
        <v>18.988202000000001</v>
      </c>
      <c r="O19" s="216">
        <v>19.094940000000001</v>
      </c>
      <c r="P19" s="216">
        <v>18.916060000000002</v>
      </c>
      <c r="Q19" s="216">
        <v>18.456357000000001</v>
      </c>
      <c r="R19" s="216">
        <v>18.837858000000001</v>
      </c>
      <c r="S19" s="216">
        <v>18.573440000000002</v>
      </c>
      <c r="T19" s="216">
        <v>18.870183999999998</v>
      </c>
      <c r="U19" s="216">
        <v>19.256837000000001</v>
      </c>
      <c r="V19" s="216">
        <v>19.377628000000001</v>
      </c>
      <c r="W19" s="216">
        <v>19.239452</v>
      </c>
      <c r="X19" s="216">
        <v>19.708680999999999</v>
      </c>
      <c r="Y19" s="216">
        <v>19.372305999999998</v>
      </c>
      <c r="Z19" s="216">
        <v>19.476738999999998</v>
      </c>
      <c r="AA19" s="216">
        <v>19.261333</v>
      </c>
      <c r="AB19" s="216">
        <v>19.664414000000001</v>
      </c>
      <c r="AC19" s="216">
        <v>19.339934</v>
      </c>
      <c r="AD19" s="216">
        <v>19.25123</v>
      </c>
      <c r="AE19" s="216">
        <v>19.315912999999998</v>
      </c>
      <c r="AF19" s="216">
        <v>19.853079999999999</v>
      </c>
      <c r="AG19" s="216">
        <v>20.134339000000001</v>
      </c>
      <c r="AH19" s="216">
        <v>19.939488000000001</v>
      </c>
      <c r="AI19" s="216">
        <v>19.432531000000001</v>
      </c>
      <c r="AJ19" s="216">
        <v>19.490704000000001</v>
      </c>
      <c r="AK19" s="216">
        <v>19.127433</v>
      </c>
      <c r="AL19" s="216">
        <v>19.589155000000002</v>
      </c>
      <c r="AM19" s="216">
        <v>19.062798999999998</v>
      </c>
      <c r="AN19" s="216">
        <v>19.846603999999999</v>
      </c>
      <c r="AO19" s="216">
        <v>19.728204000000002</v>
      </c>
      <c r="AP19" s="216">
        <v>19.340226999999999</v>
      </c>
      <c r="AQ19" s="216">
        <v>19.328156</v>
      </c>
      <c r="AR19" s="216">
        <v>19.846174000000001</v>
      </c>
      <c r="AS19" s="216">
        <v>19.775659999999998</v>
      </c>
      <c r="AT19" s="216">
        <v>20.274784</v>
      </c>
      <c r="AU19" s="216">
        <v>19.756827000000001</v>
      </c>
      <c r="AV19" s="216">
        <v>19.650107999999999</v>
      </c>
      <c r="AW19" s="216">
        <v>19.658868999999999</v>
      </c>
      <c r="AX19" s="216">
        <v>19.983958999999999</v>
      </c>
      <c r="AY19" s="216">
        <v>19.243898000000002</v>
      </c>
      <c r="AZ19" s="216">
        <v>19.159046</v>
      </c>
      <c r="BA19" s="216">
        <v>20.047207</v>
      </c>
      <c r="BB19" s="216">
        <v>19.556419999999999</v>
      </c>
      <c r="BC19" s="216">
        <v>20.039247</v>
      </c>
      <c r="BD19" s="216">
        <v>20.494112000000001</v>
      </c>
      <c r="BE19" s="216">
        <v>20.020074999999999</v>
      </c>
      <c r="BF19" s="216">
        <v>20.160751000000001</v>
      </c>
      <c r="BG19" s="216">
        <v>19.584580299999999</v>
      </c>
      <c r="BH19" s="216">
        <v>19.809274351999999</v>
      </c>
      <c r="BI19" s="327">
        <v>19.912980000000001</v>
      </c>
      <c r="BJ19" s="327">
        <v>20.100919999999999</v>
      </c>
      <c r="BK19" s="327">
        <v>19.66686</v>
      </c>
      <c r="BL19" s="327">
        <v>19.78473</v>
      </c>
      <c r="BM19" s="327">
        <v>19.951229999999999</v>
      </c>
      <c r="BN19" s="327">
        <v>19.819009999999999</v>
      </c>
      <c r="BO19" s="327">
        <v>20.067360000000001</v>
      </c>
      <c r="BP19" s="327">
        <v>20.490089999999999</v>
      </c>
      <c r="BQ19" s="327">
        <v>20.724889999999998</v>
      </c>
      <c r="BR19" s="327">
        <v>20.7441</v>
      </c>
      <c r="BS19" s="327">
        <v>20.39368</v>
      </c>
      <c r="BT19" s="327">
        <v>20.460450000000002</v>
      </c>
      <c r="BU19" s="327">
        <v>20.394369999999999</v>
      </c>
      <c r="BV19" s="327">
        <v>20.615300000000001</v>
      </c>
    </row>
    <row r="20" spans="1:74" ht="11.1" customHeight="1" x14ac:dyDescent="0.2">
      <c r="A20" s="26"/>
      <c r="B20" s="28"/>
      <c r="C20" s="216"/>
      <c r="D20" s="216"/>
      <c r="E20" s="216"/>
      <c r="F20" s="216"/>
      <c r="G20" s="216"/>
      <c r="H20" s="216"/>
      <c r="I20" s="216"/>
      <c r="J20" s="216"/>
      <c r="K20" s="216"/>
      <c r="L20" s="216"/>
      <c r="M20" s="216"/>
      <c r="N20" s="216"/>
      <c r="O20" s="216"/>
      <c r="P20" s="216"/>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216"/>
      <c r="AZ20" s="216"/>
      <c r="BA20" s="216"/>
      <c r="BB20" s="216"/>
      <c r="BC20" s="216"/>
      <c r="BD20" s="216"/>
      <c r="BE20" s="216"/>
      <c r="BF20" s="216"/>
      <c r="BG20" s="216"/>
      <c r="BH20" s="216"/>
      <c r="BI20" s="327"/>
      <c r="BJ20" s="327"/>
      <c r="BK20" s="327"/>
      <c r="BL20" s="327"/>
      <c r="BM20" s="327"/>
      <c r="BN20" s="327"/>
      <c r="BO20" s="327"/>
      <c r="BP20" s="327"/>
      <c r="BQ20" s="327"/>
      <c r="BR20" s="327"/>
      <c r="BS20" s="327"/>
      <c r="BT20" s="327"/>
      <c r="BU20" s="327"/>
      <c r="BV20" s="327"/>
    </row>
    <row r="21" spans="1:74" ht="11.1" customHeight="1" x14ac:dyDescent="0.2">
      <c r="A21" s="16"/>
      <c r="B21" s="25" t="s">
        <v>761</v>
      </c>
      <c r="C21" s="218"/>
      <c r="D21" s="218"/>
      <c r="E21" s="218"/>
      <c r="F21" s="218"/>
      <c r="G21" s="218"/>
      <c r="H21" s="218"/>
      <c r="I21" s="218"/>
      <c r="J21" s="218"/>
      <c r="K21" s="218"/>
      <c r="L21" s="218"/>
      <c r="M21" s="218"/>
      <c r="N21" s="218"/>
      <c r="O21" s="218"/>
      <c r="P21" s="218"/>
      <c r="Q21" s="218"/>
      <c r="R21" s="218"/>
      <c r="S21" s="218"/>
      <c r="T21" s="218"/>
      <c r="U21" s="218"/>
      <c r="V21" s="218"/>
      <c r="W21" s="218"/>
      <c r="X21" s="218"/>
      <c r="Y21" s="218"/>
      <c r="Z21" s="218"/>
      <c r="AA21" s="218"/>
      <c r="AB21" s="218"/>
      <c r="AC21" s="218"/>
      <c r="AD21" s="218"/>
      <c r="AE21" s="218"/>
      <c r="AF21" s="218"/>
      <c r="AG21" s="218"/>
      <c r="AH21" s="218"/>
      <c r="AI21" s="218"/>
      <c r="AJ21" s="218"/>
      <c r="AK21" s="218"/>
      <c r="AL21" s="218"/>
      <c r="AM21" s="218"/>
      <c r="AN21" s="218"/>
      <c r="AO21" s="218"/>
      <c r="AP21" s="218"/>
      <c r="AQ21" s="218"/>
      <c r="AR21" s="218"/>
      <c r="AS21" s="218"/>
      <c r="AT21" s="218"/>
      <c r="AU21" s="218"/>
      <c r="AV21" s="218"/>
      <c r="AW21" s="218"/>
      <c r="AX21" s="218"/>
      <c r="AY21" s="218"/>
      <c r="AZ21" s="218"/>
      <c r="BA21" s="218"/>
      <c r="BB21" s="218"/>
      <c r="BC21" s="218"/>
      <c r="BD21" s="218"/>
      <c r="BE21" s="218"/>
      <c r="BF21" s="218"/>
      <c r="BG21" s="218"/>
      <c r="BH21" s="218"/>
      <c r="BI21" s="331"/>
      <c r="BJ21" s="331"/>
      <c r="BK21" s="331"/>
      <c r="BL21" s="331"/>
      <c r="BM21" s="331"/>
      <c r="BN21" s="331"/>
      <c r="BO21" s="331"/>
      <c r="BP21" s="331"/>
      <c r="BQ21" s="331"/>
      <c r="BR21" s="331"/>
      <c r="BS21" s="331"/>
      <c r="BT21" s="331"/>
      <c r="BU21" s="331"/>
      <c r="BV21" s="331"/>
    </row>
    <row r="22" spans="1:74" ht="11.1" customHeight="1" x14ac:dyDescent="0.2">
      <c r="A22" s="26" t="s">
        <v>683</v>
      </c>
      <c r="B22" s="27" t="s">
        <v>103</v>
      </c>
      <c r="C22" s="216">
        <v>92.863979318000005</v>
      </c>
      <c r="D22" s="216">
        <v>91.684014000999994</v>
      </c>
      <c r="E22" s="216">
        <v>81.326006288000002</v>
      </c>
      <c r="F22" s="216">
        <v>65.581877500000004</v>
      </c>
      <c r="G22" s="216">
        <v>56.531125553000003</v>
      </c>
      <c r="H22" s="216">
        <v>58.097170329999997</v>
      </c>
      <c r="I22" s="216">
        <v>62.139555383000001</v>
      </c>
      <c r="J22" s="216">
        <v>62.173466714</v>
      </c>
      <c r="K22" s="216">
        <v>58.899002629999998</v>
      </c>
      <c r="L22" s="216">
        <v>60.218040455000001</v>
      </c>
      <c r="M22" s="216">
        <v>77.230241996999993</v>
      </c>
      <c r="N22" s="216">
        <v>94.220097129999999</v>
      </c>
      <c r="O22" s="216">
        <v>103.35890281</v>
      </c>
      <c r="P22" s="216">
        <v>97.901319853000004</v>
      </c>
      <c r="Q22" s="216">
        <v>82.512467806000004</v>
      </c>
      <c r="R22" s="216">
        <v>65.389165833000007</v>
      </c>
      <c r="S22" s="216">
        <v>58.394169640999998</v>
      </c>
      <c r="T22" s="216">
        <v>58.178213630000002</v>
      </c>
      <c r="U22" s="216">
        <v>60.677867157000001</v>
      </c>
      <c r="V22" s="216">
        <v>62.356696745999997</v>
      </c>
      <c r="W22" s="216">
        <v>60.309592897000002</v>
      </c>
      <c r="X22" s="216">
        <v>61.703474811</v>
      </c>
      <c r="Y22" s="216">
        <v>78.583897902999993</v>
      </c>
      <c r="Z22" s="216">
        <v>86.424582712000003</v>
      </c>
      <c r="AA22" s="216">
        <v>100.48322674000001</v>
      </c>
      <c r="AB22" s="216">
        <v>104.47036579</v>
      </c>
      <c r="AC22" s="216">
        <v>83.591160578</v>
      </c>
      <c r="AD22" s="216">
        <v>66.930632669999994</v>
      </c>
      <c r="AE22" s="216">
        <v>59.940184803999998</v>
      </c>
      <c r="AF22" s="216">
        <v>63.330122637000002</v>
      </c>
      <c r="AG22" s="216">
        <v>66.700323319999995</v>
      </c>
      <c r="AH22" s="216">
        <v>66.216925161999995</v>
      </c>
      <c r="AI22" s="216">
        <v>63.377828262999998</v>
      </c>
      <c r="AJ22" s="216">
        <v>64.106702131999995</v>
      </c>
      <c r="AK22" s="216">
        <v>74.971261769999998</v>
      </c>
      <c r="AL22" s="216">
        <v>83.489204803000007</v>
      </c>
      <c r="AM22" s="216">
        <v>99.740639286000004</v>
      </c>
      <c r="AN22" s="216">
        <v>91.428679997000003</v>
      </c>
      <c r="AO22" s="216">
        <v>76.038390996999993</v>
      </c>
      <c r="AP22" s="216">
        <v>69.647510002999994</v>
      </c>
      <c r="AQ22" s="216">
        <v>63.593542450000001</v>
      </c>
      <c r="AR22" s="216">
        <v>66.849743437000001</v>
      </c>
      <c r="AS22" s="216">
        <v>70.752223521000005</v>
      </c>
      <c r="AT22" s="216">
        <v>71.486028673999996</v>
      </c>
      <c r="AU22" s="216">
        <v>65.044138770000004</v>
      </c>
      <c r="AV22" s="216">
        <v>62.137398386999998</v>
      </c>
      <c r="AW22" s="216">
        <v>72.144944629999998</v>
      </c>
      <c r="AX22" s="216">
        <v>92.492530966999993</v>
      </c>
      <c r="AY22" s="216">
        <v>93.255120934999994</v>
      </c>
      <c r="AZ22" s="216">
        <v>82.865303499000007</v>
      </c>
      <c r="BA22" s="216">
        <v>81.091360164999998</v>
      </c>
      <c r="BB22" s="216">
        <v>63.813026637</v>
      </c>
      <c r="BC22" s="216">
        <v>60.860831322000003</v>
      </c>
      <c r="BD22" s="216">
        <v>63.007173766999998</v>
      </c>
      <c r="BE22" s="216">
        <v>68.072649577999996</v>
      </c>
      <c r="BF22" s="216">
        <v>67.117314680999996</v>
      </c>
      <c r="BG22" s="216">
        <v>63.197380000000003</v>
      </c>
      <c r="BH22" s="216">
        <v>62.889020000000002</v>
      </c>
      <c r="BI22" s="327">
        <v>77.077250000000006</v>
      </c>
      <c r="BJ22" s="327">
        <v>93.605119999999999</v>
      </c>
      <c r="BK22" s="327">
        <v>101.1117</v>
      </c>
      <c r="BL22" s="327">
        <v>95.962990000000005</v>
      </c>
      <c r="BM22" s="327">
        <v>84.041839999999993</v>
      </c>
      <c r="BN22" s="327">
        <v>69.321209999999994</v>
      </c>
      <c r="BO22" s="327">
        <v>64.800809999999998</v>
      </c>
      <c r="BP22" s="327">
        <v>65.887180000000001</v>
      </c>
      <c r="BQ22" s="327">
        <v>69.167429999999996</v>
      </c>
      <c r="BR22" s="327">
        <v>69.027889999999999</v>
      </c>
      <c r="BS22" s="327">
        <v>64.869079999999997</v>
      </c>
      <c r="BT22" s="327">
        <v>66.417079999999999</v>
      </c>
      <c r="BU22" s="327">
        <v>77.725650000000002</v>
      </c>
      <c r="BV22" s="327">
        <v>94.545699999999997</v>
      </c>
    </row>
    <row r="23" spans="1:74" ht="11.1" customHeight="1" x14ac:dyDescent="0.2">
      <c r="A23" s="16"/>
      <c r="B23" s="25"/>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216"/>
      <c r="BA23" s="216"/>
      <c r="BB23" s="216"/>
      <c r="BC23" s="216"/>
      <c r="BD23" s="216"/>
      <c r="BE23" s="216"/>
      <c r="BF23" s="216"/>
      <c r="BG23" s="216"/>
      <c r="BH23" s="216"/>
      <c r="BI23" s="327"/>
      <c r="BJ23" s="327"/>
      <c r="BK23" s="327"/>
      <c r="BL23" s="327"/>
      <c r="BM23" s="327"/>
      <c r="BN23" s="327"/>
      <c r="BO23" s="327"/>
      <c r="BP23" s="327"/>
      <c r="BQ23" s="327"/>
      <c r="BR23" s="327"/>
      <c r="BS23" s="327"/>
      <c r="BT23" s="327"/>
      <c r="BU23" s="327"/>
      <c r="BV23" s="327"/>
    </row>
    <row r="24" spans="1:74" ht="11.1" customHeight="1" x14ac:dyDescent="0.2">
      <c r="A24" s="16"/>
      <c r="B24" s="25" t="s">
        <v>116</v>
      </c>
      <c r="C24" s="216"/>
      <c r="D24" s="216"/>
      <c r="E24" s="216"/>
      <c r="F24" s="216"/>
      <c r="G24" s="216"/>
      <c r="H24" s="216"/>
      <c r="I24" s="216"/>
      <c r="J24" s="216"/>
      <c r="K24" s="216"/>
      <c r="L24" s="216"/>
      <c r="M24" s="216"/>
      <c r="N24" s="216"/>
      <c r="O24" s="216"/>
      <c r="P24" s="216"/>
      <c r="Q24" s="216"/>
      <c r="R24" s="216"/>
      <c r="S24" s="216"/>
      <c r="T24" s="216"/>
      <c r="U24" s="216"/>
      <c r="V24" s="216"/>
      <c r="W24" s="216"/>
      <c r="X24" s="216"/>
      <c r="Y24" s="216"/>
      <c r="Z24" s="216"/>
      <c r="AA24" s="216"/>
      <c r="AB24" s="216"/>
      <c r="AC24" s="216"/>
      <c r="AD24" s="216"/>
      <c r="AE24" s="216"/>
      <c r="AF24" s="216"/>
      <c r="AG24" s="216"/>
      <c r="AH24" s="216"/>
      <c r="AI24" s="216"/>
      <c r="AJ24" s="216"/>
      <c r="AK24" s="216"/>
      <c r="AL24" s="216"/>
      <c r="AM24" s="216"/>
      <c r="AN24" s="216"/>
      <c r="AO24" s="216"/>
      <c r="AP24" s="216"/>
      <c r="AQ24" s="216"/>
      <c r="AR24" s="216"/>
      <c r="AS24" s="216"/>
      <c r="AT24" s="216"/>
      <c r="AU24" s="216"/>
      <c r="AV24" s="216"/>
      <c r="AW24" s="216"/>
      <c r="AX24" s="216"/>
      <c r="AY24" s="216"/>
      <c r="AZ24" s="216"/>
      <c r="BA24" s="216"/>
      <c r="BB24" s="216"/>
      <c r="BC24" s="216"/>
      <c r="BD24" s="216"/>
      <c r="BE24" s="216"/>
      <c r="BF24" s="216"/>
      <c r="BG24" s="216"/>
      <c r="BH24" s="216"/>
      <c r="BI24" s="327"/>
      <c r="BJ24" s="327"/>
      <c r="BK24" s="327"/>
      <c r="BL24" s="327"/>
      <c r="BM24" s="327"/>
      <c r="BN24" s="327"/>
      <c r="BO24" s="327"/>
      <c r="BP24" s="327"/>
      <c r="BQ24" s="327"/>
      <c r="BR24" s="327"/>
      <c r="BS24" s="327"/>
      <c r="BT24" s="327"/>
      <c r="BU24" s="327"/>
      <c r="BV24" s="327"/>
    </row>
    <row r="25" spans="1:74" ht="11.1" customHeight="1" x14ac:dyDescent="0.2">
      <c r="A25" s="26" t="s">
        <v>233</v>
      </c>
      <c r="B25" s="27" t="s">
        <v>1006</v>
      </c>
      <c r="C25" s="68">
        <v>80.587134132000003</v>
      </c>
      <c r="D25" s="68">
        <v>72.485532616</v>
      </c>
      <c r="E25" s="68">
        <v>75.914287752000007</v>
      </c>
      <c r="F25" s="68">
        <v>65.959612590000006</v>
      </c>
      <c r="G25" s="68">
        <v>69.885357005000003</v>
      </c>
      <c r="H25" s="68">
        <v>80.169252029999996</v>
      </c>
      <c r="I25" s="68">
        <v>88.299204236999998</v>
      </c>
      <c r="J25" s="68">
        <v>87.155788952999998</v>
      </c>
      <c r="K25" s="68">
        <v>77.901621539999994</v>
      </c>
      <c r="L25" s="68">
        <v>71.824198065000004</v>
      </c>
      <c r="M25" s="68">
        <v>71.439212459999993</v>
      </c>
      <c r="N25" s="68">
        <v>82.820613948000002</v>
      </c>
      <c r="O25" s="68">
        <v>89.062794221999994</v>
      </c>
      <c r="P25" s="68">
        <v>81.580980879999998</v>
      </c>
      <c r="Q25" s="68">
        <v>77.685495165000006</v>
      </c>
      <c r="R25" s="68">
        <v>63.209565179999998</v>
      </c>
      <c r="S25" s="68">
        <v>69.184695284</v>
      </c>
      <c r="T25" s="68">
        <v>79.487082060000006</v>
      </c>
      <c r="U25" s="68">
        <v>86.802295302000005</v>
      </c>
      <c r="V25" s="68">
        <v>86.357127676000005</v>
      </c>
      <c r="W25" s="68">
        <v>74.293548810000004</v>
      </c>
      <c r="X25" s="68">
        <v>66.493940574999996</v>
      </c>
      <c r="Y25" s="68">
        <v>70.154742929999998</v>
      </c>
      <c r="Z25" s="68">
        <v>73.419210312999994</v>
      </c>
      <c r="AA25" s="68">
        <v>76.894689783999993</v>
      </c>
      <c r="AB25" s="68">
        <v>72.317598724000007</v>
      </c>
      <c r="AC25" s="68">
        <v>63.559966283000001</v>
      </c>
      <c r="AD25" s="68">
        <v>53.207419049999999</v>
      </c>
      <c r="AE25" s="68">
        <v>61.923189532999999</v>
      </c>
      <c r="AF25" s="68">
        <v>73.844880239999995</v>
      </c>
      <c r="AG25" s="68">
        <v>81.448948888000004</v>
      </c>
      <c r="AH25" s="68">
        <v>78.574441152000006</v>
      </c>
      <c r="AI25" s="68">
        <v>69.369491819999993</v>
      </c>
      <c r="AJ25" s="68">
        <v>58.404551583</v>
      </c>
      <c r="AK25" s="68">
        <v>53.639953409999997</v>
      </c>
      <c r="AL25" s="68">
        <v>54.929549233000003</v>
      </c>
      <c r="AM25" s="68">
        <v>66.492289421999999</v>
      </c>
      <c r="AN25" s="68">
        <v>55.035651465000001</v>
      </c>
      <c r="AO25" s="68">
        <v>44.410153444999999</v>
      </c>
      <c r="AP25" s="68">
        <v>43.195669260000003</v>
      </c>
      <c r="AQ25" s="68">
        <v>49.231019772000003</v>
      </c>
      <c r="AR25" s="68">
        <v>67.525499969999998</v>
      </c>
      <c r="AS25" s="68">
        <v>78.454047102999994</v>
      </c>
      <c r="AT25" s="68">
        <v>78.029334485999996</v>
      </c>
      <c r="AU25" s="68">
        <v>66.58190682</v>
      </c>
      <c r="AV25" s="68">
        <v>58.902006847000003</v>
      </c>
      <c r="AW25" s="68">
        <v>52.42898769</v>
      </c>
      <c r="AX25" s="68">
        <v>69.315906069999997</v>
      </c>
      <c r="AY25" s="68">
        <v>67.859472378000007</v>
      </c>
      <c r="AZ25" s="68">
        <v>52.398004847999999</v>
      </c>
      <c r="BA25" s="68">
        <v>53.266511391000002</v>
      </c>
      <c r="BB25" s="68">
        <v>48.647092559999997</v>
      </c>
      <c r="BC25" s="68">
        <v>55.289704442999998</v>
      </c>
      <c r="BD25" s="68">
        <v>63.297927389999998</v>
      </c>
      <c r="BE25" s="68">
        <v>74.143489353000007</v>
      </c>
      <c r="BF25" s="68">
        <v>70.330601634999994</v>
      </c>
      <c r="BG25" s="68">
        <v>61.128673800000001</v>
      </c>
      <c r="BH25" s="68">
        <v>56.57729896</v>
      </c>
      <c r="BI25" s="329">
        <v>57.14434</v>
      </c>
      <c r="BJ25" s="329">
        <v>67.373069999999998</v>
      </c>
      <c r="BK25" s="329">
        <v>68.488320000000002</v>
      </c>
      <c r="BL25" s="329">
        <v>60.020800000000001</v>
      </c>
      <c r="BM25" s="329">
        <v>55.596179999999997</v>
      </c>
      <c r="BN25" s="329">
        <v>48.726469999999999</v>
      </c>
      <c r="BO25" s="329">
        <v>53.406829999999999</v>
      </c>
      <c r="BP25" s="329">
        <v>61.54027</v>
      </c>
      <c r="BQ25" s="329">
        <v>72.923509999999993</v>
      </c>
      <c r="BR25" s="329">
        <v>72.921340000000001</v>
      </c>
      <c r="BS25" s="329">
        <v>60.751690000000004</v>
      </c>
      <c r="BT25" s="329">
        <v>56.726320000000001</v>
      </c>
      <c r="BU25" s="329">
        <v>54.866799999999998</v>
      </c>
      <c r="BV25" s="329">
        <v>67.600949999999997</v>
      </c>
    </row>
    <row r="26" spans="1:74" ht="11.1" customHeight="1" x14ac:dyDescent="0.2">
      <c r="A26" s="16"/>
      <c r="B26" s="25"/>
      <c r="C26" s="218"/>
      <c r="D26" s="218"/>
      <c r="E26" s="218"/>
      <c r="F26" s="218"/>
      <c r="G26" s="218"/>
      <c r="H26" s="218"/>
      <c r="I26" s="218"/>
      <c r="J26" s="218"/>
      <c r="K26" s="218"/>
      <c r="L26" s="218"/>
      <c r="M26" s="218"/>
      <c r="N26" s="218"/>
      <c r="O26" s="218"/>
      <c r="P26" s="218"/>
      <c r="Q26" s="218"/>
      <c r="R26" s="218"/>
      <c r="S26" s="218"/>
      <c r="T26" s="218"/>
      <c r="U26" s="218"/>
      <c r="V26" s="218"/>
      <c r="W26" s="218"/>
      <c r="X26" s="218"/>
      <c r="Y26" s="218"/>
      <c r="Z26" s="218"/>
      <c r="AA26" s="218"/>
      <c r="AB26" s="218"/>
      <c r="AC26" s="218"/>
      <c r="AD26" s="218"/>
      <c r="AE26" s="218"/>
      <c r="AF26" s="218"/>
      <c r="AG26" s="218"/>
      <c r="AH26" s="218"/>
      <c r="AI26" s="218"/>
      <c r="AJ26" s="218"/>
      <c r="AK26" s="218"/>
      <c r="AL26" s="218"/>
      <c r="AM26" s="218"/>
      <c r="AN26" s="218"/>
      <c r="AO26" s="218"/>
      <c r="AP26" s="218"/>
      <c r="AQ26" s="218"/>
      <c r="AR26" s="218"/>
      <c r="AS26" s="218"/>
      <c r="AT26" s="218"/>
      <c r="AU26" s="218"/>
      <c r="AV26" s="218"/>
      <c r="AW26" s="218"/>
      <c r="AX26" s="218"/>
      <c r="AY26" s="218"/>
      <c r="AZ26" s="218"/>
      <c r="BA26" s="218"/>
      <c r="BB26" s="218"/>
      <c r="BC26" s="218"/>
      <c r="BD26" s="218"/>
      <c r="BE26" s="218"/>
      <c r="BF26" s="218"/>
      <c r="BG26" s="218"/>
      <c r="BH26" s="218"/>
      <c r="BI26" s="331"/>
      <c r="BJ26" s="331"/>
      <c r="BK26" s="331"/>
      <c r="BL26" s="331"/>
      <c r="BM26" s="331"/>
      <c r="BN26" s="331"/>
      <c r="BO26" s="331"/>
      <c r="BP26" s="331"/>
      <c r="BQ26" s="331"/>
      <c r="BR26" s="331"/>
      <c r="BS26" s="331"/>
      <c r="BT26" s="331"/>
      <c r="BU26" s="331"/>
      <c r="BV26" s="331"/>
    </row>
    <row r="27" spans="1:74" ht="11.1" customHeight="1" x14ac:dyDescent="0.2">
      <c r="A27" s="16"/>
      <c r="B27" s="29" t="s">
        <v>987</v>
      </c>
      <c r="C27" s="216"/>
      <c r="D27" s="216"/>
      <c r="E27" s="216"/>
      <c r="F27" s="216"/>
      <c r="G27" s="216"/>
      <c r="H27" s="216"/>
      <c r="I27" s="216"/>
      <c r="J27" s="216"/>
      <c r="K27" s="216"/>
      <c r="L27" s="216"/>
      <c r="M27" s="216"/>
      <c r="N27" s="216"/>
      <c r="O27" s="216"/>
      <c r="P27" s="216"/>
      <c r="Q27" s="216"/>
      <c r="R27" s="216"/>
      <c r="S27" s="216"/>
      <c r="T27" s="216"/>
      <c r="U27" s="216"/>
      <c r="V27" s="216"/>
      <c r="W27" s="216"/>
      <c r="X27" s="216"/>
      <c r="Y27" s="216"/>
      <c r="Z27" s="216"/>
      <c r="AA27" s="216"/>
      <c r="AB27" s="216"/>
      <c r="AC27" s="216"/>
      <c r="AD27" s="216"/>
      <c r="AE27" s="216"/>
      <c r="AF27" s="216"/>
      <c r="AG27" s="216"/>
      <c r="AH27" s="216"/>
      <c r="AI27" s="216"/>
      <c r="AJ27" s="216"/>
      <c r="AK27" s="216"/>
      <c r="AL27" s="216"/>
      <c r="AM27" s="216"/>
      <c r="AN27" s="216"/>
      <c r="AO27" s="216"/>
      <c r="AP27" s="216"/>
      <c r="AQ27" s="216"/>
      <c r="AR27" s="216"/>
      <c r="AS27" s="216"/>
      <c r="AT27" s="216"/>
      <c r="AU27" s="216"/>
      <c r="AV27" s="216"/>
      <c r="AW27" s="216"/>
      <c r="AX27" s="216"/>
      <c r="AY27" s="216"/>
      <c r="AZ27" s="216"/>
      <c r="BA27" s="216"/>
      <c r="BB27" s="216"/>
      <c r="BC27" s="216"/>
      <c r="BD27" s="216"/>
      <c r="BE27" s="216"/>
      <c r="BF27" s="216"/>
      <c r="BG27" s="216"/>
      <c r="BH27" s="216"/>
      <c r="BI27" s="327"/>
      <c r="BJ27" s="327"/>
      <c r="BK27" s="327"/>
      <c r="BL27" s="327"/>
      <c r="BM27" s="327"/>
      <c r="BN27" s="327"/>
      <c r="BO27" s="327"/>
      <c r="BP27" s="327"/>
      <c r="BQ27" s="327"/>
      <c r="BR27" s="327"/>
      <c r="BS27" s="327"/>
      <c r="BT27" s="327"/>
      <c r="BU27" s="327"/>
      <c r="BV27" s="327"/>
    </row>
    <row r="28" spans="1:74" ht="11.1" customHeight="1" x14ac:dyDescent="0.2">
      <c r="A28" s="16" t="s">
        <v>759</v>
      </c>
      <c r="B28" s="27" t="s">
        <v>106</v>
      </c>
      <c r="C28" s="216">
        <v>10.74123988</v>
      </c>
      <c r="D28" s="216">
        <v>10.80568429</v>
      </c>
      <c r="E28" s="216">
        <v>9.9750175750000007</v>
      </c>
      <c r="F28" s="216">
        <v>9.6285915170000003</v>
      </c>
      <c r="G28" s="216">
        <v>9.7098812809999995</v>
      </c>
      <c r="H28" s="216">
        <v>11.072323430000001</v>
      </c>
      <c r="I28" s="216">
        <v>11.991350710000001</v>
      </c>
      <c r="J28" s="216">
        <v>11.81488944</v>
      </c>
      <c r="K28" s="216">
        <v>11.174677669999999</v>
      </c>
      <c r="L28" s="216">
        <v>9.8706976189999995</v>
      </c>
      <c r="M28" s="216">
        <v>9.7737384170000006</v>
      </c>
      <c r="N28" s="216">
        <v>10.61597725</v>
      </c>
      <c r="O28" s="216">
        <v>11.39615527</v>
      </c>
      <c r="P28" s="216">
        <v>11.415138990000001</v>
      </c>
      <c r="Q28" s="216">
        <v>10.122936129999999</v>
      </c>
      <c r="R28" s="216">
        <v>9.5556409280000008</v>
      </c>
      <c r="S28" s="216">
        <v>9.7618369769999997</v>
      </c>
      <c r="T28" s="216">
        <v>11.138922620000001</v>
      </c>
      <c r="U28" s="216">
        <v>11.73802553</v>
      </c>
      <c r="V28" s="216">
        <v>11.75173987</v>
      </c>
      <c r="W28" s="216">
        <v>11.28419938</v>
      </c>
      <c r="X28" s="216">
        <v>9.9321204390000002</v>
      </c>
      <c r="Y28" s="216">
        <v>9.8900314560000009</v>
      </c>
      <c r="Z28" s="216">
        <v>10.38061894</v>
      </c>
      <c r="AA28" s="216">
        <v>11.025380015</v>
      </c>
      <c r="AB28" s="216">
        <v>11.335338180000001</v>
      </c>
      <c r="AC28" s="216">
        <v>10.205472476000001</v>
      </c>
      <c r="AD28" s="216">
        <v>9.5345685139</v>
      </c>
      <c r="AE28" s="216">
        <v>9.6510457009999993</v>
      </c>
      <c r="AF28" s="216">
        <v>11.273426139</v>
      </c>
      <c r="AG28" s="216">
        <v>12.122411796</v>
      </c>
      <c r="AH28" s="216">
        <v>12.085482866</v>
      </c>
      <c r="AI28" s="216">
        <v>11.496908665999999</v>
      </c>
      <c r="AJ28" s="216">
        <v>9.9196375846000002</v>
      </c>
      <c r="AK28" s="216">
        <v>9.5836802976000008</v>
      </c>
      <c r="AL28" s="216">
        <v>9.9914585238000004</v>
      </c>
      <c r="AM28" s="216">
        <v>10.624032873999999</v>
      </c>
      <c r="AN28" s="216">
        <v>10.499756905</v>
      </c>
      <c r="AO28" s="216">
        <v>9.4713642170999996</v>
      </c>
      <c r="AP28" s="216">
        <v>9.2381937842999999</v>
      </c>
      <c r="AQ28" s="216">
        <v>9.4282887649999996</v>
      </c>
      <c r="AR28" s="216">
        <v>11.242277238</v>
      </c>
      <c r="AS28" s="216">
        <v>12.249107277</v>
      </c>
      <c r="AT28" s="216">
        <v>12.519605163</v>
      </c>
      <c r="AU28" s="216">
        <v>11.467297200999999</v>
      </c>
      <c r="AV28" s="216">
        <v>9.7833190007000006</v>
      </c>
      <c r="AW28" s="216">
        <v>9.4781219593999992</v>
      </c>
      <c r="AX28" s="216">
        <v>10.260014056999999</v>
      </c>
      <c r="AY28" s="216">
        <v>10.531085056</v>
      </c>
      <c r="AZ28" s="216">
        <v>10.139201405</v>
      </c>
      <c r="BA28" s="216">
        <v>9.6541375301999999</v>
      </c>
      <c r="BB28" s="216">
        <v>9.3129901910000008</v>
      </c>
      <c r="BC28" s="216">
        <v>9.6774349690000001</v>
      </c>
      <c r="BD28" s="216">
        <v>11.165938644000001</v>
      </c>
      <c r="BE28" s="216">
        <v>12.054886660999999</v>
      </c>
      <c r="BF28" s="216">
        <v>11.868487448</v>
      </c>
      <c r="BG28" s="216">
        <v>11.172995827999999</v>
      </c>
      <c r="BH28" s="216">
        <v>9.9451765508999994</v>
      </c>
      <c r="BI28" s="327">
        <v>9.721857</v>
      </c>
      <c r="BJ28" s="327">
        <v>10.37961</v>
      </c>
      <c r="BK28" s="327">
        <v>10.935790000000001</v>
      </c>
      <c r="BL28" s="327">
        <v>10.95392</v>
      </c>
      <c r="BM28" s="327">
        <v>9.9321450000000002</v>
      </c>
      <c r="BN28" s="327">
        <v>9.5710519999999999</v>
      </c>
      <c r="BO28" s="327">
        <v>9.7765380000000004</v>
      </c>
      <c r="BP28" s="327">
        <v>11.20885</v>
      </c>
      <c r="BQ28" s="327">
        <v>12.045590000000001</v>
      </c>
      <c r="BR28" s="327">
        <v>12.06123</v>
      </c>
      <c r="BS28" s="327">
        <v>11.211309999999999</v>
      </c>
      <c r="BT28" s="327">
        <v>9.8543450000000004</v>
      </c>
      <c r="BU28" s="327">
        <v>9.7366449999999993</v>
      </c>
      <c r="BV28" s="327">
        <v>10.56132</v>
      </c>
    </row>
    <row r="29" spans="1:74" ht="11.1" customHeight="1" x14ac:dyDescent="0.2">
      <c r="A29" s="16"/>
      <c r="B29" s="25"/>
      <c r="C29" s="216"/>
      <c r="D29" s="216"/>
      <c r="E29" s="216"/>
      <c r="F29" s="216"/>
      <c r="G29" s="216"/>
      <c r="H29" s="216"/>
      <c r="I29" s="216"/>
      <c r="J29" s="216"/>
      <c r="K29" s="216"/>
      <c r="L29" s="216"/>
      <c r="M29" s="216"/>
      <c r="N29" s="216"/>
      <c r="O29" s="216"/>
      <c r="P29" s="216"/>
      <c r="Q29" s="216"/>
      <c r="R29" s="216"/>
      <c r="S29" s="216"/>
      <c r="T29" s="216"/>
      <c r="U29" s="216"/>
      <c r="V29" s="216"/>
      <c r="W29" s="216"/>
      <c r="X29" s="216"/>
      <c r="Y29" s="216"/>
      <c r="Z29" s="216"/>
      <c r="AA29" s="216"/>
      <c r="AB29" s="216"/>
      <c r="AC29" s="216"/>
      <c r="AD29" s="216"/>
      <c r="AE29" s="216"/>
      <c r="AF29" s="216"/>
      <c r="AG29" s="216"/>
      <c r="AH29" s="216"/>
      <c r="AI29" s="216"/>
      <c r="AJ29" s="216"/>
      <c r="AK29" s="216"/>
      <c r="AL29" s="216"/>
      <c r="AM29" s="216"/>
      <c r="AN29" s="216"/>
      <c r="AO29" s="216"/>
      <c r="AP29" s="216"/>
      <c r="AQ29" s="216"/>
      <c r="AR29" s="216"/>
      <c r="AS29" s="216"/>
      <c r="AT29" s="216"/>
      <c r="AU29" s="216"/>
      <c r="AV29" s="216"/>
      <c r="AW29" s="216"/>
      <c r="AX29" s="216"/>
      <c r="AY29" s="216"/>
      <c r="AZ29" s="216"/>
      <c r="BA29" s="216"/>
      <c r="BB29" s="216"/>
      <c r="BC29" s="216"/>
      <c r="BD29" s="216"/>
      <c r="BE29" s="216"/>
      <c r="BF29" s="216"/>
      <c r="BG29" s="216"/>
      <c r="BH29" s="216"/>
      <c r="BI29" s="327"/>
      <c r="BJ29" s="327"/>
      <c r="BK29" s="327"/>
      <c r="BL29" s="327"/>
      <c r="BM29" s="327"/>
      <c r="BN29" s="327"/>
      <c r="BO29" s="327"/>
      <c r="BP29" s="327"/>
      <c r="BQ29" s="327"/>
      <c r="BR29" s="327"/>
      <c r="BS29" s="327"/>
      <c r="BT29" s="327"/>
      <c r="BU29" s="327"/>
      <c r="BV29" s="327"/>
    </row>
    <row r="30" spans="1:74" ht="11.1" customHeight="1" x14ac:dyDescent="0.2">
      <c r="A30" s="16"/>
      <c r="B30" s="25" t="s">
        <v>242</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216"/>
      <c r="BB30" s="216"/>
      <c r="BC30" s="216"/>
      <c r="BD30" s="216"/>
      <c r="BE30" s="216"/>
      <c r="BF30" s="216"/>
      <c r="BG30" s="216"/>
      <c r="BH30" s="216"/>
      <c r="BI30" s="327"/>
      <c r="BJ30" s="327"/>
      <c r="BK30" s="327"/>
      <c r="BL30" s="327"/>
      <c r="BM30" s="327"/>
      <c r="BN30" s="327"/>
      <c r="BO30" s="327"/>
      <c r="BP30" s="327"/>
      <c r="BQ30" s="327"/>
      <c r="BR30" s="327"/>
      <c r="BS30" s="327"/>
      <c r="BT30" s="327"/>
      <c r="BU30" s="327"/>
      <c r="BV30" s="327"/>
    </row>
    <row r="31" spans="1:74" ht="11.1" customHeight="1" x14ac:dyDescent="0.2">
      <c r="A31" s="133" t="s">
        <v>28</v>
      </c>
      <c r="B31" s="30" t="s">
        <v>107</v>
      </c>
      <c r="C31" s="216">
        <v>0.78187976704999995</v>
      </c>
      <c r="D31" s="216">
        <v>0.70020384882999998</v>
      </c>
      <c r="E31" s="216">
        <v>0.76576519648999997</v>
      </c>
      <c r="F31" s="216">
        <v>0.81535254052999995</v>
      </c>
      <c r="G31" s="216">
        <v>0.85410349935999996</v>
      </c>
      <c r="H31" s="216">
        <v>0.82280094576999996</v>
      </c>
      <c r="I31" s="216">
        <v>0.80814654871000002</v>
      </c>
      <c r="J31" s="216">
        <v>0.73875402190999995</v>
      </c>
      <c r="K31" s="216">
        <v>0.69834152568999996</v>
      </c>
      <c r="L31" s="216">
        <v>0.73830310413</v>
      </c>
      <c r="M31" s="216">
        <v>0.75137428384000005</v>
      </c>
      <c r="N31" s="216">
        <v>0.78910861675999999</v>
      </c>
      <c r="O31" s="216">
        <v>0.80829729764000002</v>
      </c>
      <c r="P31" s="216">
        <v>0.69657841301000001</v>
      </c>
      <c r="Q31" s="216">
        <v>0.84429845726999997</v>
      </c>
      <c r="R31" s="216">
        <v>0.85557564295999999</v>
      </c>
      <c r="S31" s="216">
        <v>0.85234400908999997</v>
      </c>
      <c r="T31" s="216">
        <v>0.84865033061999995</v>
      </c>
      <c r="U31" s="216">
        <v>0.81591768367999995</v>
      </c>
      <c r="V31" s="216">
        <v>0.75596235570000003</v>
      </c>
      <c r="W31" s="216">
        <v>0.70702675298999995</v>
      </c>
      <c r="X31" s="216">
        <v>0.75803519037</v>
      </c>
      <c r="Y31" s="216">
        <v>0.79874627152</v>
      </c>
      <c r="Z31" s="216">
        <v>0.81193275516999996</v>
      </c>
      <c r="AA31" s="216">
        <v>0.79213103844999999</v>
      </c>
      <c r="AB31" s="216">
        <v>0.74722094112000004</v>
      </c>
      <c r="AC31" s="216">
        <v>0.81104595405000002</v>
      </c>
      <c r="AD31" s="216">
        <v>0.81030564581999998</v>
      </c>
      <c r="AE31" s="216">
        <v>0.80647173711999998</v>
      </c>
      <c r="AF31" s="216">
        <v>0.77257483859999998</v>
      </c>
      <c r="AG31" s="216">
        <v>0.79713685538000001</v>
      </c>
      <c r="AH31" s="216">
        <v>0.77381697878</v>
      </c>
      <c r="AI31" s="216">
        <v>0.72795081207000001</v>
      </c>
      <c r="AJ31" s="216">
        <v>0.75356817566000001</v>
      </c>
      <c r="AK31" s="216">
        <v>0.80259285241</v>
      </c>
      <c r="AL31" s="216">
        <v>0.85541427550000004</v>
      </c>
      <c r="AM31" s="216">
        <v>0.84168367974000002</v>
      </c>
      <c r="AN31" s="216">
        <v>0.84180564856999995</v>
      </c>
      <c r="AO31" s="216">
        <v>0.91363275449000003</v>
      </c>
      <c r="AP31" s="216">
        <v>0.86749687461000002</v>
      </c>
      <c r="AQ31" s="216">
        <v>0.88266555834000004</v>
      </c>
      <c r="AR31" s="216">
        <v>0.83764393686000005</v>
      </c>
      <c r="AS31" s="216">
        <v>0.85569906167999998</v>
      </c>
      <c r="AT31" s="216">
        <v>0.80192308340999996</v>
      </c>
      <c r="AU31" s="216">
        <v>0.77136582301000001</v>
      </c>
      <c r="AV31" s="216">
        <v>0.81274671902999995</v>
      </c>
      <c r="AW31" s="216">
        <v>0.81379665174000004</v>
      </c>
      <c r="AX31" s="216">
        <v>0.89929039025000002</v>
      </c>
      <c r="AY31" s="216">
        <v>0.89961155162999995</v>
      </c>
      <c r="AZ31" s="216">
        <v>0.85160877099999999</v>
      </c>
      <c r="BA31" s="216">
        <v>1.0069283323</v>
      </c>
      <c r="BB31" s="216">
        <v>0.98015978075999999</v>
      </c>
      <c r="BC31" s="216">
        <v>1.0095742971999999</v>
      </c>
      <c r="BD31" s="216">
        <v>0.97148164823000005</v>
      </c>
      <c r="BE31" s="216">
        <v>0.89859428954999998</v>
      </c>
      <c r="BF31" s="216">
        <v>0.85028099999999995</v>
      </c>
      <c r="BG31" s="216">
        <v>0.80234559999999999</v>
      </c>
      <c r="BH31" s="216">
        <v>0.83621500000000004</v>
      </c>
      <c r="BI31" s="327">
        <v>0.85427690000000001</v>
      </c>
      <c r="BJ31" s="327">
        <v>0.88310319999999998</v>
      </c>
      <c r="BK31" s="327">
        <v>0.90323580000000003</v>
      </c>
      <c r="BL31" s="327">
        <v>0.81043259999999995</v>
      </c>
      <c r="BM31" s="327">
        <v>0.93309379999999997</v>
      </c>
      <c r="BN31" s="327">
        <v>0.92916750000000004</v>
      </c>
      <c r="BO31" s="327">
        <v>0.96147229999999995</v>
      </c>
      <c r="BP31" s="327">
        <v>0.9521965</v>
      </c>
      <c r="BQ31" s="327">
        <v>0.92438089999999995</v>
      </c>
      <c r="BR31" s="327">
        <v>0.8783706</v>
      </c>
      <c r="BS31" s="327">
        <v>0.83016880000000004</v>
      </c>
      <c r="BT31" s="327">
        <v>0.85973140000000003</v>
      </c>
      <c r="BU31" s="327">
        <v>0.88591830000000005</v>
      </c>
      <c r="BV31" s="327">
        <v>0.91554630000000004</v>
      </c>
    </row>
    <row r="32" spans="1:74" ht="11.1" customHeight="1" x14ac:dyDescent="0.2">
      <c r="A32" s="16"/>
      <c r="B32" s="25"/>
      <c r="C32" s="216"/>
      <c r="D32" s="216"/>
      <c r="E32" s="216"/>
      <c r="F32" s="216"/>
      <c r="G32" s="216"/>
      <c r="H32" s="216"/>
      <c r="I32" s="216"/>
      <c r="J32" s="216"/>
      <c r="K32" s="216"/>
      <c r="L32" s="216"/>
      <c r="M32" s="216"/>
      <c r="N32" s="216"/>
      <c r="O32" s="216"/>
      <c r="P32" s="216"/>
      <c r="Q32" s="216"/>
      <c r="R32" s="216"/>
      <c r="S32" s="216"/>
      <c r="T32" s="216"/>
      <c r="U32" s="216"/>
      <c r="V32" s="216"/>
      <c r="W32" s="216"/>
      <c r="X32" s="216"/>
      <c r="Y32" s="216"/>
      <c r="Z32" s="216"/>
      <c r="AA32" s="216"/>
      <c r="AB32" s="216"/>
      <c r="AC32" s="216"/>
      <c r="AD32" s="216"/>
      <c r="AE32" s="216"/>
      <c r="AF32" s="216"/>
      <c r="AG32" s="216"/>
      <c r="AH32" s="216"/>
      <c r="AI32" s="216"/>
      <c r="AJ32" s="216"/>
      <c r="AK32" s="216"/>
      <c r="AL32" s="216"/>
      <c r="AM32" s="216"/>
      <c r="AN32" s="216"/>
      <c r="AO32" s="216"/>
      <c r="AP32" s="216"/>
      <c r="AQ32" s="216"/>
      <c r="AR32" s="216"/>
      <c r="AS32" s="216"/>
      <c r="AT32" s="216"/>
      <c r="AU32" s="216"/>
      <c r="AV32" s="216"/>
      <c r="AW32" s="216"/>
      <c r="AX32" s="216"/>
      <c r="AY32" s="216"/>
      <c r="AZ32" s="216"/>
      <c r="BA32" s="216"/>
      <c r="BB32" s="216"/>
      <c r="BC32" s="216"/>
      <c r="BD32" s="216"/>
      <c r="BE32" s="216"/>
      <c r="BF32" s="216"/>
      <c r="BG32" s="216"/>
      <c r="BH32" s="216"/>
      <c r="BI32" s="327"/>
      <c r="BJ32" s="327"/>
      <c r="BK32" s="327"/>
      <c r="BL32" s="327"/>
      <c r="BM32" s="327"/>
      <c r="BN32" s="327"/>
      <c r="BO32" s="327"/>
      <c r="BP32" s="327"/>
      <c r="BQ32" s="327"/>
      <c r="BR32" s="327"/>
      <c r="BS32" s="327"/>
      <c r="BT32" s="327"/>
      <c r="BU32" s="327"/>
      <c r="BV32" s="327"/>
    </row>
    <row r="33" spans="1:74" ht="11.1" customHeight="1" x14ac:dyDescent="0.2">
      <c r="A33" s="16"/>
      <c r="B33" s="29" t="s">
        <v>243</v>
      </c>
      <c r="C33" s="218"/>
      <c r="D33" s="218"/>
      <c r="E33" s="218"/>
      <c r="F33" s="218"/>
      <c r="G33" s="218"/>
      <c r="H33" s="218"/>
      <c r="I33" s="218"/>
      <c r="J33" s="218"/>
      <c r="K33" s="218"/>
      <c r="L33" s="218"/>
      <c r="M33" s="218"/>
      <c r="N33" s="218"/>
      <c r="O33" s="218"/>
      <c r="P33" s="218"/>
      <c r="Q33" s="218"/>
      <c r="R33" s="218"/>
      <c r="S33" s="218"/>
      <c r="T33" s="218"/>
      <c r="U33" s="218"/>
      <c r="V33" s="218"/>
      <c r="W33" s="218"/>
      <c r="X33" s="218"/>
      <c r="Y33" s="218"/>
      <c r="Z33" s="218"/>
      <c r="AA33" s="218"/>
      <c r="AB33" s="218"/>
      <c r="AC33" s="218"/>
      <c r="AD33" s="218"/>
      <c r="AE33" s="218"/>
      <c r="AF33" s="218"/>
      <c r="AG33" s="218"/>
      <c r="AH33" s="218"/>
      <c r="AI33" s="218"/>
      <c r="AJ33" s="218"/>
      <c r="AK33" s="218"/>
      <c r="AL33" s="218"/>
      <c r="AM33" s="218"/>
      <c r="AN33" s="218"/>
      <c r="AO33" s="218"/>
      <c r="AP33" s="218"/>
      <c r="AQ33" s="218"/>
      <c r="AR33" s="218"/>
      <c r="AS33" s="218"/>
      <c r="AT33" s="218"/>
      <c r="AU33" s="218"/>
      <c r="AV33" s="218"/>
      <c r="AW33" s="218"/>
      <c r="AX33" s="218"/>
      <c r="AY33" s="218"/>
      <c r="AZ33" s="218"/>
      <c r="BA33" s="218"/>
      <c r="BB33" s="218"/>
      <c r="BC33" s="218"/>
      <c r="BD33" s="218"/>
      <c r="BE33" s="218"/>
      <c r="BF33" s="218"/>
      <c r="BG33" s="218"/>
      <c r="BH33" s="218"/>
      <c r="BI33" s="331"/>
      <c r="BJ33" s="331"/>
      <c r="BK33" s="331"/>
      <c r="BL33" s="331"/>
      <c r="BM33" s="331"/>
      <c r="BN33" s="331"/>
      <c r="BO33" s="331"/>
      <c r="BP33" s="331"/>
      <c r="BQ33" s="331"/>
      <c r="BR33" s="331"/>
      <c r="BS33" s="331"/>
      <c r="BT33" s="331"/>
      <c r="BU33" s="331"/>
      <c r="BV33" s="331"/>
    </row>
    <row r="34" spans="1:74" ht="11.1" customHeight="1" x14ac:dyDescent="0.2">
      <c r="A34" s="26" t="s">
        <v>762</v>
      </c>
      <c r="B34" s="30" t="s">
        <v>107</v>
      </c>
      <c r="C34" s="216">
        <v>8.9733636739999998</v>
      </c>
      <c r="D34" s="216">
        <v>8.0072323339999993</v>
      </c>
      <c r="E34" s="216">
        <v>8.3727314859999993</v>
      </c>
      <c r="F34" s="216">
        <v>7.5134739059999998</v>
      </c>
      <c r="G34" s="216">
        <v>7.6100774759999998</v>
      </c>
      <c r="H34" s="216">
        <v>7.7157119459999999</v>
      </c>
      <c r="I34" s="216">
        <v>8.264068966</v>
      </c>
      <c r="J34" s="216">
        <v>8.1631315569999998</v>
      </c>
      <c r="K34" s="216">
        <v>7.6329806280000003</v>
      </c>
      <c r="L34" s="216">
        <v>7.7153151040000001</v>
      </c>
      <c r="M34" s="216">
        <v>8.1253696079999997</v>
      </c>
      <c r="N34" s="216">
        <v>9.0700628640000005</v>
      </c>
      <c r="O34" s="216">
        <v>9.5834595849999999</v>
      </c>
      <c r="P34" s="216">
        <v>8.4223942859999994</v>
      </c>
      <c r="Q34" s="216">
        <v>8.5188248360000003</v>
      </c>
      <c r="R34" s="216">
        <v>7.5501949330000002</v>
      </c>
      <c r="S34" s="216">
        <v>7.6409534719999996</v>
      </c>
      <c r="T34" s="216">
        <v>7.7737356870000003</v>
      </c>
      <c r="U34" s="216">
        <v>8.2260288540000008</v>
      </c>
      <c r="V34" s="216">
        <v>8.2080835759999999</v>
      </c>
      <c r="W34" s="216">
        <v>7.6486943360000001</v>
      </c>
      <c r="X34" s="216">
        <v>7.7590367410000001</v>
      </c>
      <c r="Y34" s="216">
        <v>8.1946794100000009</v>
      </c>
      <c r="Z34" s="216">
        <v>8.7964405229999993</v>
      </c>
      <c r="AA34" s="216">
        <v>9.2796560540000002</v>
      </c>
      <c r="AB34" s="216">
        <v>8.6007203229999991</v>
      </c>
      <c r="AC34" s="216">
        <v>8.4221220619999997</v>
      </c>
      <c r="AD34" s="216">
        <v>7.4584662249999996</v>
      </c>
      <c r="AE34" s="216">
        <v>7.6391566649999998</v>
      </c>
      <c r="AF34" s="216">
        <v>7.8969050909999998</v>
      </c>
      <c r="AG34" s="216">
        <v>8.4251065250000003</v>
      </c>
      <c r="AH34" s="216">
        <v>8.3088847799999996</v>
      </c>
      <c r="AI34" s="216">
        <v>7.6818806820000001</v>
      </c>
      <c r="AJ34" s="216">
        <v>7.6123387659999997</v>
      </c>
      <c r="AK34" s="216">
        <v>7.671675381</v>
      </c>
      <c r="AL34" s="216">
        <v>8.3660096149999994</v>
      </c>
      <c r="AM34" s="216">
        <v>9.0559970070000002</v>
      </c>
      <c r="AN34" s="216">
        <v>8.2290780209999994</v>
      </c>
      <c r="AO34" s="216">
        <v>7.9809258070000002</v>
      </c>
      <c r="AP34" s="216">
        <v>7.4476586710000001</v>
      </c>
      <c r="AQ34" s="216">
        <v>7.5909723260000002</v>
      </c>
      <c r="AR34" s="216">
        <v>7.9455162450000003</v>
      </c>
      <c r="AS34" s="216">
        <v>8.4850644020000008</v>
      </c>
      <c r="AT34" s="216">
        <v>8.5489741640000005</v>
      </c>
      <c r="AU34" s="216">
        <v>7.7614256340000001</v>
      </c>
      <c r="AV34" s="216">
        <v>7.655499925</v>
      </c>
      <c r="AW34" s="216">
        <v>7.72154659</v>
      </c>
      <c r="AX34" s="216">
        <v>9.0735403229999996</v>
      </c>
      <c r="AY34" s="216">
        <v>8.9553507339999996</v>
      </c>
      <c r="AZ34" s="216">
        <v>7.6192578150000001</v>
      </c>
      <c r="BA34" s="216">
        <v>8.4475530830000007</v>
      </c>
      <c r="BB34" s="216">
        <v>7.4504008089999996</v>
      </c>
      <c r="BC34" s="216">
        <v>7.8085833469999999</v>
      </c>
      <c r="BD34" s="216">
        <v>7.9579049409999998</v>
      </c>
      <c r="BE34" s="216">
        <v>8.4015281460000004</v>
      </c>
      <c r="BF34" s="216">
        <v>8.1407139999999991</v>
      </c>
      <c r="BG34" s="216">
        <v>7.5508930000000003</v>
      </c>
      <c r="BH34" s="216">
        <v>7.6079030000000003</v>
      </c>
      <c r="BI34" s="327">
        <v>7.8801209999999999</v>
      </c>
      <c r="BJ34" s="327">
        <v>8.9117090000000001</v>
      </c>
      <c r="BK34" s="327">
        <v>9.1539940000000009</v>
      </c>
      <c r="BL34" s="327">
        <v>8.066732</v>
      </c>
      <c r="BM34" s="327">
        <v>8.3468140000000002</v>
      </c>
      <c r="BN34" s="327">
        <v>7.5062509999999998</v>
      </c>
      <c r="BO34" s="327">
        <v>7.7469140000000003</v>
      </c>
      <c r="BP34" s="327">
        <v>7.8670299999999997</v>
      </c>
      <c r="BQ34" s="327">
        <v>8.3998489999999997</v>
      </c>
      <c r="BR34" s="327">
        <v>8.3577329999999996</v>
      </c>
      <c r="BS34" s="327">
        <v>7.660069</v>
      </c>
      <c r="BT34" s="327">
        <v>7.7879129999999996</v>
      </c>
      <c r="BU34" s="327">
        <v>7.9492849999999997</v>
      </c>
      <c r="BV34" s="327">
        <v>9.0521759999999993</v>
      </c>
    </row>
    <row r="35" spans="1:74" ht="11.1" customHeight="1" x14ac:dyDescent="0.2">
      <c r="A35" s="16"/>
      <c r="B35" s="25"/>
      <c r="C35" s="219"/>
      <c r="D35" s="219"/>
      <c r="E35" s="219"/>
      <c r="F35" s="219"/>
      <c r="G35" s="219"/>
      <c r="H35" s="219"/>
      <c r="I35" s="219"/>
      <c r="J35" s="219"/>
      <c r="K35" s="219"/>
      <c r="L35" s="219"/>
      <c r="M35" s="219"/>
      <c r="N35" s="219"/>
      <c r="O35" s="219"/>
      <c r="P35" s="219"/>
      <c r="Q35" s="219"/>
      <c r="R35" s="219"/>
      <c r="S35" s="219"/>
      <c r="T35" s="219"/>
      <c r="U35" s="219"/>
      <c r="V35" s="219"/>
      <c r="W35" s="219"/>
      <c r="X35" s="219"/>
      <c r="Y35" s="219"/>
      <c r="Z35" s="219"/>
      <c r="AA35" s="219"/>
      <c r="AB35" s="219"/>
      <c r="AC35" s="219"/>
      <c r="AD35" s="219"/>
      <c r="AE35" s="219"/>
      <c r="AF35" s="219"/>
      <c r="AG35" s="219"/>
      <c r="AH35" s="219"/>
      <c r="AI35" s="219"/>
      <c r="AJ35" s="219"/>
      <c r="AK35" s="219"/>
      <c r="AL35" s="219"/>
      <c r="AM35" s="219"/>
      <c r="AN35" s="219"/>
      <c r="AO35" s="219"/>
      <c r="AP35" s="219"/>
      <c r="AQ35" s="219"/>
      <c r="AR35" s="219"/>
      <c r="AS35" s="219"/>
      <c r="AT35" s="219"/>
      <c r="AU35" s="219"/>
      <c r="AV35" s="219"/>
      <c r="AW35" s="219"/>
      <c r="AX35" s="219"/>
      <c r="AY35" s="219"/>
      <c r="AZ35" s="219"/>
      <c r="BA35" s="219"/>
      <c r="BB35" s="219"/>
      <c r="BC35" s="219"/>
      <c r="BD35" s="219"/>
      <c r="BE35" s="219"/>
      <c r="BF35" s="219"/>
      <c r="BG35" s="219"/>
      <c r="BH35" s="219"/>
      <c r="BI35" s="332"/>
      <c r="BJ35" s="332"/>
      <c r="BK35" s="332"/>
      <c r="BL35" s="332"/>
      <c r="BM35" s="332"/>
      <c r="BN35" s="332"/>
      <c r="BO35" s="332"/>
      <c r="BP35" s="332"/>
      <c r="BQ35" s="332"/>
      <c r="BR35" s="332"/>
      <c r="BS35" s="332"/>
      <c r="BT35" s="332"/>
      <c r="BU35" s="332"/>
      <c r="BV35" s="332"/>
    </row>
    <row r="36" spans="1:74" ht="11.1" customHeight="1" x14ac:dyDescent="0.2">
      <c r="A36" s="16"/>
      <c r="B36" s="31" t="s">
        <v>137</v>
      </c>
      <c r="C36" s="219"/>
      <c r="D36" s="219"/>
      <c r="E36" s="219"/>
      <c r="F36" s="219"/>
      <c r="G36" s="219"/>
      <c r="H36" s="219"/>
      <c r="I36" s="219"/>
      <c r="J36" s="219"/>
      <c r="K36" s="219"/>
      <c r="L36" s="219"/>
      <c r="M36" s="219"/>
      <c r="N36" s="219"/>
      <c r="O36" s="219"/>
      <c r="P36" s="219"/>
      <c r="Q36" s="219"/>
      <c r="R36" s="219"/>
      <c r="S36" s="219"/>
      <c r="T36" s="219"/>
      <c r="U36" s="219"/>
      <c r="V36" s="219"/>
      <c r="W36" s="219"/>
      <c r="X36" s="219"/>
      <c r="Y36" s="219"/>
      <c r="Z36" s="219"/>
      <c r="AA36" s="219"/>
      <c r="AB36" s="219"/>
      <c r="AC36" s="219"/>
      <c r="AD36" s="219"/>
      <c r="AE36" s="219"/>
      <c r="AF36" s="219"/>
      <c r="AG36" s="219"/>
      <c r="AH36" s="219"/>
      <c r="AI36" s="219"/>
      <c r="AJ36" s="219"/>
      <c r="AK36" s="219"/>
      <c r="AL36" s="219"/>
      <c r="AM36" s="219"/>
      <c r="AN36" s="219"/>
      <c r="AO36" s="219"/>
      <c r="AP36" s="219"/>
      <c r="AQ36" s="219"/>
      <c r="AR36" s="219"/>
      <c r="AS36" s="219"/>
      <c r="AT36" s="219"/>
      <c r="AU36" s="219"/>
      <c r="AV36" s="219"/>
      <c r="AW36" s="219"/>
      <c r="AX36" s="219"/>
      <c r="AY36" s="219"/>
      <c r="AZ36" s="219"/>
      <c r="BA36" s="219"/>
      <c r="BB36" s="219"/>
      <c r="BC36" s="219"/>
      <c r="BD36" s="219"/>
      <c r="BE36" s="219"/>
      <c r="BF36" s="219"/>
      <c r="BG36" s="219"/>
      <c r="BH36" s="219"/>
      <c r="BI36" s="332"/>
      <c r="BJ36" s="332"/>
      <c r="BK36" s="332"/>
      <c r="BL36" s="332"/>
      <c r="BM36" s="332"/>
      <c r="BN36" s="332"/>
      <c r="BO36" s="332"/>
      <c r="BP36" s="332"/>
      <c r="BQ36" s="332"/>
      <c r="BR36" s="332"/>
      <c r="BS36" s="332"/>
      <c r="BT36" s="332"/>
      <c r="BU36" s="332"/>
      <c r="BV36" s="332"/>
    </row>
    <row r="37" spans="1:74" ht="11.1" customHeight="1" x14ac:dyDescent="0.2">
      <c r="A37" s="19"/>
      <c r="B37" s="22"/>
      <c r="C37" s="217"/>
      <c r="D37" s="217"/>
      <c r="E37" s="217"/>
      <c r="F37" s="217"/>
      <c r="G37" s="217"/>
      <c r="H37" s="217"/>
      <c r="I37" s="217"/>
      <c r="J37" s="217"/>
      <c r="K37" s="217"/>
      <c r="L37" s="217"/>
      <c r="M37" s="217"/>
      <c r="N37" s="217"/>
      <c r="O37" s="217"/>
      <c r="P37" s="217"/>
      <c r="Q37" s="217"/>
      <c r="R37" s="217"/>
      <c r="S37" s="217"/>
      <c r="T37" s="217"/>
      <c r="U37" s="217"/>
      <c r="V37" s="217"/>
      <c r="W37" s="217"/>
      <c r="X37" s="217"/>
      <c r="Y37" s="217"/>
      <c r="Z37" s="217"/>
      <c r="AA37" s="217"/>
      <c r="AB37" s="217"/>
      <c r="AC37" s="217"/>
      <c r="AD37" s="217"/>
      <c r="AE37" s="217"/>
      <c r="AF37" s="217"/>
      <c r="AG37" s="217"/>
      <c r="AH37" s="217"/>
      <c r="AI37" s="217"/>
      <c r="AJ37" s="217"/>
      <c r="AK37" s="217"/>
      <c r="AL37" s="217"/>
      <c r="AM37" s="217"/>
      <c r="AN37" s="217"/>
      <c r="AO37" s="217"/>
      <c r="AP37" s="217"/>
      <c r="AQ37" s="217"/>
      <c r="AR37" s="217"/>
      <c r="AS37" s="217"/>
      <c r="AT37" s="217"/>
      <c r="AU37" s="217"/>
      <c r="AV37" s="217"/>
      <c r="AW37" s="217"/>
      <c r="AX37" s="217"/>
      <c r="AY37" s="217"/>
      <c r="AZ37" s="217"/>
      <c r="BA37" s="217"/>
      <c r="BB37" s="217"/>
      <c r="BC37" s="217"/>
      <c r="BD37" s="217"/>
      <c r="BE37" s="217"/>
      <c r="BF37" s="217"/>
      <c r="BG37" s="217"/>
      <c r="BH37" s="217"/>
      <c r="BI37" s="328"/>
      <c r="BJ37" s="328"/>
      <c r="BK37" s="328"/>
      <c r="BL37" s="328"/>
      <c r="BM37" s="328"/>
      <c r="BN37" s="328"/>
      <c r="BO37" s="328"/>
      <c r="BP37" s="328"/>
      <c r="BQ37" s="328"/>
      <c r="BR37" s="328"/>
      <c r="BS37" s="328"/>
      <c r="BT37" s="328"/>
      <c r="BU37" s="328"/>
      <c r="BV37" s="328"/>
    </row>
    <row r="38" spans="1:74" ht="11.1" customHeight="1" x14ac:dyDescent="0.2">
      <c r="A38" s="733"/>
      <c r="B38" s="22" t="s">
        <v>1234</v>
      </c>
      <c r="C38" s="217"/>
      <c r="D38" s="217"/>
      <c r="E38" s="217"/>
      <c r="F38" s="217"/>
      <c r="G38" s="217"/>
      <c r="H38" s="217"/>
      <c r="I38" s="217"/>
      <c r="J38" s="217"/>
      <c r="K38" s="217"/>
      <c r="L38" s="217"/>
      <c r="M38" s="217"/>
      <c r="N38" s="217"/>
      <c r="O38" s="217"/>
      <c r="P38" s="217"/>
      <c r="Q38" s="217"/>
      <c r="R38" s="217"/>
      <c r="S38" s="217"/>
      <c r="T38" s="217"/>
      <c r="U38" s="217"/>
      <c r="V38" s="217"/>
      <c r="W38" s="217"/>
      <c r="X38" s="217"/>
      <c r="Y38" s="217"/>
      <c r="Z38" s="217"/>
      <c r="AA38" s="217"/>
      <c r="AB38" s="217"/>
      <c r="AC38" s="217"/>
      <c r="AD38" s="217"/>
      <c r="AE38" s="217"/>
      <c r="AF38" s="217"/>
      <c r="AG38" s="217"/>
      <c r="AH38" s="217"/>
      <c r="AI38" s="217"/>
      <c r="AJ38" s="217"/>
      <c r="AK38" s="217"/>
      <c r="AL38" s="217"/>
      <c r="AM38" s="217"/>
      <c r="AN38" s="217"/>
      <c r="AO38" s="217"/>
      <c r="AP38" s="217"/>
      <c r="AQ38" s="217"/>
      <c r="AR38" s="217"/>
      <c r="AS38" s="217"/>
      <c r="AT38" s="217"/>
      <c r="AU38" s="217"/>
      <c r="AV38" s="217"/>
      <c r="AW38" s="217"/>
      <c r="AX38" s="217"/>
      <c r="AY38" s="217"/>
      <c r="AZ38" s="217"/>
      <c r="BA38" s="217"/>
      <c r="BB38" s="217"/>
      <c r="BC38" s="217"/>
      <c r="BD38" s="217"/>
      <c r="BE38" s="217"/>
      <c r="BF38" s="217"/>
      <c r="BG38" s="217"/>
      <c r="BH38" s="217"/>
      <c r="BI38" s="328"/>
      <c r="BJ38" s="328"/>
      <c r="BK38" s="328"/>
      <c r="BL38" s="328"/>
      <c r="BM38" s="328"/>
      <c r="BN38" s="328"/>
      <c r="BO38" s="328"/>
      <c r="BP38" s="328"/>
      <c r="BQ38" s="328"/>
      <c r="BR38" s="328"/>
      <c r="BS38" s="328"/>
      <c r="BT38" s="328"/>
      <c r="BU38" s="328"/>
      <c r="BV38" s="328"/>
    </row>
    <row r="39" spans="1:74" ht="11.1" customHeight="1" x14ac:dyDescent="0.2">
      <c r="A39" s="733" t="s">
        <v>658</v>
      </c>
      <c r="B39" s="32" t="s">
        <v>112</v>
      </c>
      <c r="C39" s="216">
        <v>94.757000000000005</v>
      </c>
      <c r="D39" s="216">
        <v>95.308999999999997</v>
      </c>
      <c r="E39" s="216">
        <v>92.938999999999993</v>
      </c>
      <c r="F39" s="216">
        <v>92.021000000000001</v>
      </c>
      <c r="G39" s="216">
        <v>94.51</v>
      </c>
      <c r="H39" s="216">
        <v>95.772999999999996</v>
      </c>
      <c r="I39" s="216">
        <v>104.67100000000001</v>
      </c>
      <c r="J39" s="216">
        <v>106.57299999999999</v>
      </c>
      <c r="K39" s="216">
        <v>106.29</v>
      </c>
      <c r="L39" s="216">
        <v>100.538</v>
      </c>
      <c r="M39" s="216">
        <v>93.864000000000004</v>
      </c>
      <c r="N39" s="216">
        <v>97.625</v>
      </c>
      <c r="O39" s="216">
        <v>94.617000000000004</v>
      </c>
      <c r="P39" s="216">
        <v>100.81699999999999</v>
      </c>
      <c r="Q39" s="216">
        <v>100.804</v>
      </c>
      <c r="R39" s="216">
        <v>102.069</v>
      </c>
      <c r="S39" s="216">
        <v>102.17700000000001</v>
      </c>
      <c r="T39" s="216">
        <v>105.794</v>
      </c>
      <c r="U39" s="216">
        <v>103.58799999999999</v>
      </c>
      <c r="V39" s="216">
        <v>96.534999999999997</v>
      </c>
      <c r="W39" s="216">
        <v>93.212000000000003</v>
      </c>
      <c r="X39" s="216">
        <v>84.397000000000006</v>
      </c>
      <c r="Y39" s="216">
        <v>75.789000000000001</v>
      </c>
      <c r="Z39" s="216">
        <v>59.29</v>
      </c>
      <c r="AA39" s="216">
        <v>47.216999999999999</v>
      </c>
      <c r="AB39" s="216">
        <v>50.584000000000003</v>
      </c>
      <c r="AC39" s="216">
        <v>47.823</v>
      </c>
      <c r="AD39" s="216">
        <v>54.453000000000003</v>
      </c>
      <c r="AE39" s="216">
        <v>59.265000000000001</v>
      </c>
      <c r="AF39" s="216">
        <v>59.819000000000003</v>
      </c>
      <c r="AG39" s="216">
        <v>50.901000000000003</v>
      </c>
      <c r="AH39" s="216">
        <v>42.866999999999997</v>
      </c>
      <c r="AI39" s="216">
        <v>45.478999999999999</v>
      </c>
      <c r="AJ39" s="216">
        <v>46.222999999999999</v>
      </c>
      <c r="AK39" s="216">
        <v>42.442999999999998</v>
      </c>
      <c r="AL39" s="216">
        <v>37.189</v>
      </c>
      <c r="AM39" s="216">
        <v>31.683</v>
      </c>
      <c r="AN39" s="216">
        <v>30.323</v>
      </c>
      <c r="AO39" s="216">
        <v>37.545000000000002</v>
      </c>
      <c r="AP39" s="216">
        <v>40.753999999999998</v>
      </c>
      <c r="AQ39" s="216">
        <v>46.712000000000003</v>
      </c>
      <c r="AR39" s="216">
        <v>48.756999999999998</v>
      </c>
      <c r="AS39" s="216">
        <v>44.651000000000003</v>
      </c>
      <c r="AT39" s="216">
        <v>44.723999999999997</v>
      </c>
      <c r="AU39" s="216">
        <v>45.182000000000002</v>
      </c>
      <c r="AV39" s="216">
        <v>49.774999999999999</v>
      </c>
      <c r="AW39" s="216">
        <v>45.661000000000001</v>
      </c>
      <c r="AX39" s="216">
        <v>51.972000000000001</v>
      </c>
      <c r="AY39" s="216">
        <v>52.503999999999998</v>
      </c>
      <c r="AZ39" s="216">
        <v>53.468000000000004</v>
      </c>
      <c r="BA39" s="216">
        <v>49.328000000000003</v>
      </c>
      <c r="BB39" s="216">
        <v>51.06</v>
      </c>
      <c r="BC39" s="216">
        <v>48.475999999999999</v>
      </c>
      <c r="BD39" s="216">
        <v>45.177999999999997</v>
      </c>
      <c r="BE39" s="216">
        <v>46.63</v>
      </c>
      <c r="BF39" s="216">
        <v>48.036999999999999</v>
      </c>
      <c r="BG39" s="216">
        <v>49.822000000000003</v>
      </c>
      <c r="BH39" s="216">
        <v>51.58</v>
      </c>
      <c r="BI39" s="327">
        <v>51</v>
      </c>
      <c r="BJ39" s="327">
        <v>50</v>
      </c>
      <c r="BK39" s="327">
        <v>49</v>
      </c>
      <c r="BL39" s="327">
        <v>49</v>
      </c>
      <c r="BM39" s="327">
        <v>48.5</v>
      </c>
      <c r="BN39" s="327">
        <v>49</v>
      </c>
      <c r="BO39" s="327">
        <v>50</v>
      </c>
      <c r="BP39" s="327">
        <v>51</v>
      </c>
      <c r="BQ39" s="327">
        <v>51</v>
      </c>
      <c r="BR39" s="327">
        <v>51</v>
      </c>
      <c r="BS39" s="327">
        <v>52</v>
      </c>
      <c r="BT39" s="327">
        <v>53</v>
      </c>
      <c r="BU39" s="327">
        <v>54</v>
      </c>
      <c r="BV39" s="327">
        <v>55</v>
      </c>
    </row>
    <row r="40" spans="1:74" ht="11.1" customHeight="1" x14ac:dyDescent="0.2">
      <c r="A40" s="19"/>
      <c r="B40" s="2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217"/>
      <c r="AZ40" s="217"/>
      <c r="BA40" s="217"/>
      <c r="BB40" s="217"/>
      <c r="BC40" s="217"/>
      <c r="BD40" s="217"/>
      <c r="BE40" s="217"/>
      <c r="BF40" s="217"/>
      <c r="BG40" s="217"/>
      <c r="BH40" s="217"/>
      <c r="BI40" s="328"/>
      <c r="BJ40" s="328"/>
      <c r="BK40" s="328"/>
      <c r="BL40" s="328"/>
      <c r="BM40" s="328"/>
      <c r="BN40" s="328"/>
      <c r="BO40" s="328"/>
      <c r="BP40" s="328"/>
      <c r="BQ40" s="328"/>
      <c r="BR40" s="328"/>
      <c r="BS40" s="328"/>
      <c r="BT40" s="328"/>
      <c r="BU40" s="328"/>
      <c r="BV40" s="328"/>
    </row>
    <row r="41" spans="1:74" ht="11.1" customHeight="1" x14ac:dyDescent="0.2">
      <c r="A41" s="624"/>
      <c r="B41" s="29" t="s">
        <v>1022</v>
      </c>
      <c r="C41" s="219"/>
      <c r="D41" s="219"/>
      <c r="E41" s="219"/>
      <c r="F41" s="219"/>
      <c r="G41" s="219"/>
      <c r="H41" s="219"/>
      <c r="I41" s="219"/>
      <c r="J41" s="219"/>
      <c r="K41" s="219"/>
      <c r="L41" s="219"/>
      <c r="M41" s="219"/>
      <c r="N41" s="219"/>
      <c r="O41" s="219"/>
      <c r="P41" s="219"/>
      <c r="Q41" s="219"/>
      <c r="R41" s="219"/>
      <c r="S41" s="219"/>
      <c r="T41" s="219"/>
      <c r="U41" s="219"/>
      <c r="V41" s="219"/>
      <c r="W41" s="219"/>
      <c r="X41" s="219"/>
      <c r="Y41" s="219"/>
      <c r="Z41" s="219"/>
      <c r="AA41" s="219"/>
      <c r="AB41" s="219"/>
      <c r="AC41" s="219"/>
      <c r="AD41" s="219"/>
      <c r="AE41" s="219"/>
      <c r="AF41" s="219"/>
      <c r="AG41" s="219"/>
      <c r="AH41" s="219"/>
      <c r="AI41" s="219"/>
      <c r="AJ41" s="219"/>
      <c r="AK41" s="219"/>
      <c r="AL41" s="219"/>
      <c r="AM41" s="219"/>
      <c r="AN41" s="219"/>
      <c r="AO41" s="219"/>
      <c r="AP41" s="219"/>
      <c r="AQ41" s="219"/>
      <c r="AR41" s="219"/>
      <c r="AS41" s="219"/>
      <c r="AT41" s="219"/>
      <c r="AU41" s="219"/>
      <c r="AV41" s="219"/>
      <c r="AW41" s="219"/>
      <c r="AX41" s="219"/>
      <c r="AY41" s="219"/>
      <c r="AZ41" s="219"/>
      <c r="BA41" s="219"/>
      <c r="BB41" s="219"/>
      <c r="BC41" s="219"/>
      <c r="BD41" s="219"/>
      <c r="BE41" s="219"/>
      <c r="BF41" s="219"/>
      <c r="BG41" s="219"/>
      <c r="BH41" s="219"/>
      <c r="BI41" s="332"/>
      <c r="BJ41" s="332"/>
      <c r="BK41" s="332"/>
      <c r="BL41" s="332"/>
      <c r="BM41" s="332"/>
      <c r="BN41" s="332"/>
      <c r="BO41" s="332"/>
      <c r="BP41" s="332"/>
      <c r="BQ41" s="332"/>
      <c r="BR41" s="332"/>
      <c r="BS41" s="332"/>
      <c r="BT41" s="332"/>
      <c r="BU41" s="332"/>
      <c r="BV41" s="332"/>
    </row>
    <row r="42" spans="1:74" ht="11.1" customHeight="1" x14ac:dyDescent="0.2">
      <c r="A42" s="625" t="s">
        <v>144</v>
      </c>
      <c r="B42" s="30" t="s">
        <v>113</v>
      </c>
      <c r="C42" s="216">
        <v>3.3290000000000002</v>
      </c>
      <c r="D42" s="216">
        <v>3.33</v>
      </c>
      <c r="E42" s="216">
        <v>3.81</v>
      </c>
      <c r="F42" s="216">
        <v>4.1660000000000004</v>
      </c>
      <c r="G42" s="216">
        <v>4.0410000000000004</v>
      </c>
      <c r="H42" s="216">
        <v>3.8260000000000001</v>
      </c>
      <c r="I42" s="216">
        <v>3.6230000000000002</v>
      </c>
      <c r="J42" s="216">
        <v>3.4249999999999998</v>
      </c>
      <c r="K42" s="216">
        <v>3.6190000000000002</v>
      </c>
      <c r="L42" s="216">
        <v>3.677</v>
      </c>
      <c r="M42" s="216">
        <v>3.6379999999999999</v>
      </c>
      <c r="N42" s="216">
        <v>4.24</v>
      </c>
      <c r="O42" s="216">
        <v>4.7130000000000001</v>
      </c>
      <c r="P42" s="216">
        <v>5.9989999999999997</v>
      </c>
      <c r="Q42" s="216">
        <v>4.9029999999999996</v>
      </c>
      <c r="R42" s="216">
        <v>4.6580000000000004</v>
      </c>
      <c r="S42" s="216">
        <v>4.5810000000000004</v>
      </c>
      <c r="T42" s="216">
        <v>4.5880000000000001</v>
      </c>
      <c r="U42" s="216">
        <v>4.0490000000000004</v>
      </c>
      <c r="V42" s="216">
        <v>3.9119999999999999</v>
      </c>
      <c r="W42" s="216">
        <v>3.9239999999999999</v>
      </c>
      <c r="X42" s="216">
        <v>3.7810000000000001</v>
      </c>
      <c r="Y42" s="216">
        <v>4.1219999999999999</v>
      </c>
      <c r="Z42" s="216">
        <v>3.4820000000000002</v>
      </c>
      <c r="AA42" s="216">
        <v>2.9940000000000002</v>
      </c>
      <c r="AB42" s="216">
        <v>2.8730000000000002</v>
      </c>
      <c r="AC42" s="216">
        <v>2.831</v>
      </c>
      <c r="AD42" s="216">
        <v>2.61</v>
      </c>
      <c r="AE42" s="216">
        <v>2.8490000000000002</v>
      </c>
      <c r="AF42" s="216">
        <v>2.7839999999999998</v>
      </c>
      <c r="AG42" s="216">
        <v>2.839</v>
      </c>
      <c r="AH42" s="216">
        <v>2.774</v>
      </c>
      <c r="AI42" s="216">
        <v>2.66</v>
      </c>
      <c r="AJ42" s="216">
        <v>2.3410000000000002</v>
      </c>
      <c r="AK42" s="216">
        <v>2.093</v>
      </c>
      <c r="AL42" s="216">
        <v>1.929</v>
      </c>
      <c r="AM42" s="216">
        <v>2.2829999999999999</v>
      </c>
      <c r="AN42" s="216">
        <v>1.9890000000000001</v>
      </c>
      <c r="AO42" s="216">
        <v>1.7290000000000001</v>
      </c>
      <c r="AP42" s="216">
        <v>1.917</v>
      </c>
      <c r="AQ42" s="216">
        <v>1.9219999999999999</v>
      </c>
      <c r="AR42" s="216">
        <v>2.5870000000000002</v>
      </c>
      <c r="AS42" s="216">
        <v>2.8220000000000001</v>
      </c>
      <c r="AT42" s="216">
        <v>2.8220000000000001</v>
      </c>
      <c r="AU42" s="216">
        <v>2.992</v>
      </c>
      <c r="AV42" s="216">
        <v>2.9769999999999999</v>
      </c>
      <c r="AW42" s="216">
        <v>2.548</v>
      </c>
      <c r="AX42" s="216">
        <v>3.5910000000000002</v>
      </c>
      <c r="AY42" s="216">
        <v>3.3039999999999998</v>
      </c>
      <c r="AZ42" s="216">
        <v>2.8519999999999999</v>
      </c>
      <c r="BA42" s="216">
        <v>2.88</v>
      </c>
      <c r="BB42" s="216">
        <v>3.1030000000000002</v>
      </c>
      <c r="BC42" s="216">
        <v>3.15</v>
      </c>
      <c r="BD42" s="216">
        <v>2.9750000000000001</v>
      </c>
      <c r="BE42" s="216">
        <v>2.984</v>
      </c>
      <c r="BF42" s="216">
        <v>2.9</v>
      </c>
      <c r="BG42" s="216">
        <v>2.976</v>
      </c>
      <c r="BH42" s="216">
        <v>2.879</v>
      </c>
      <c r="BI42" s="327">
        <v>2.956696</v>
      </c>
      <c r="BJ42" s="327">
        <v>3.119443</v>
      </c>
      <c r="BK42" s="327">
        <v>3.2288749999999999</v>
      </c>
      <c r="BL42" s="327">
        <v>3.264796</v>
      </c>
      <c r="BM42" s="327">
        <v>3.2323430000000002</v>
      </c>
      <c r="BN42" s="327">
        <v>3.0886680000000002</v>
      </c>
      <c r="BO42" s="327">
        <v>3.0627770000000001</v>
      </c>
      <c r="BP42" s="327">
        <v>3.0378479999999999</v>
      </c>
      <c r="BQ42" s="327">
        <v>3.0041220000000002</v>
      </c>
      <c r="BR42" s="327">
        <v>2.961703</v>
      </c>
      <c r="BS42" s="327">
        <v>2.943155</v>
      </c>
      <c r="BT42" s="327">
        <v>3.0038550000000002</v>
      </c>
      <c r="BU42" s="327">
        <v>3.1103879999999999</v>
      </c>
      <c r="BV42" s="327">
        <v>3.2302390000000001</v>
      </c>
    </row>
    <row r="43" spans="1:74" ht="11.1" customHeight="1" x14ac:dyDescent="0.2">
      <c r="A43" s="16"/>
      <c r="B43" s="25"/>
      <c r="C43" s="218"/>
      <c r="D43" s="218"/>
      <c r="E43" s="218"/>
      <c r="F43" s="218"/>
      <c r="G43" s="218"/>
      <c r="H43" s="218"/>
      <c r="I43" s="218"/>
      <c r="J43" s="218"/>
      <c r="K43" s="218"/>
      <c r="L43" s="218"/>
      <c r="M43" s="218"/>
      <c r="N43" s="218"/>
      <c r="O43" s="218"/>
      <c r="P43" s="218"/>
      <c r="Q43" s="218"/>
      <c r="R43" s="218"/>
      <c r="S43" s="218"/>
      <c r="T43" s="218"/>
      <c r="U43" s="218"/>
      <c r="V43" s="218"/>
      <c r="W43" s="218"/>
      <c r="X43" s="218"/>
      <c r="Y43" s="218"/>
      <c r="Z43" s="218"/>
      <c r="AA43" s="218"/>
      <c r="AB43" s="218"/>
      <c r="AC43" s="218"/>
      <c r="AD43" s="218"/>
      <c r="AE43" s="218"/>
      <c r="AF43" s="218"/>
      <c r="AG43" s="218"/>
      <c r="AH43" s="218"/>
      <c r="AI43" s="218"/>
      <c r="AJ43" s="218"/>
      <c r="AK43" s="218"/>
      <c r="AL43" s="218"/>
      <c r="AM43" s="218"/>
      <c r="AN43" s="218"/>
      <c r="AO43" s="218"/>
      <c r="AP43" s="218"/>
      <c r="AQ43" s="218"/>
      <c r="AR43" s="218"/>
      <c r="AS43" s="218"/>
      <c r="AT43" s="218"/>
      <c r="AU43" s="218"/>
      <c r="AV43" s="218"/>
      <c r="AW43" s="218"/>
      <c r="AX43" s="218"/>
      <c r="AY43" s="218"/>
      <c r="AZ43" s="218"/>
      <c r="BA43" s="218"/>
      <c r="BB43" s="218"/>
      <c r="BC43" s="218"/>
      <c r="BD43" s="218"/>
      <c r="BE43" s="218"/>
      <c r="BF43" s="218"/>
      <c r="BG43" s="218"/>
      <c r="BH43" s="218"/>
      <c r="BI43" s="331"/>
      <c r="BJ43" s="331"/>
      <c r="BK43" s="331"/>
      <c r="BL43" s="331"/>
      <c r="BM43" s="331"/>
      <c r="BN43" s="331"/>
      <c r="BO43" s="331"/>
      <c r="BP43" s="331"/>
      <c r="BQ43" s="331"/>
      <c r="BR43" s="331"/>
      <c r="BS43" s="331"/>
      <c r="BT43" s="331"/>
      <c r="BU43" s="331"/>
      <c r="BV43" s="331"/>
    </row>
    <row r="44" spans="1:74" ht="11.1" customHeight="1" x14ac:dyDescent="0.2">
      <c r="A44" s="33"/>
      <c r="B44" s="29" t="s">
        <v>991</v>
      </c>
      <c r="C44" s="218"/>
      <c r="D44" s="218"/>
      <c r="E44" s="218"/>
      <c r="F44" s="218"/>
      <c r="G44" s="218"/>
      <c r="H44" s="218"/>
      <c r="I44" s="218"/>
      <c r="J44" s="218"/>
      <c r="K44" s="218"/>
      <c r="L44" s="218"/>
      <c r="M44" s="218"/>
      <c r="N44" s="218"/>
      <c r="O44" s="218"/>
      <c r="P44" s="218"/>
      <c r="Q44" s="218"/>
      <c r="R44" s="218"/>
      <c r="S44" s="218"/>
      <c r="T44" s="218"/>
      <c r="U44" s="218"/>
      <c r="V44" s="218"/>
      <c r="W44" s="218"/>
      <c r="X44" s="218"/>
      <c r="Y44" s="218"/>
      <c r="Z44" s="218"/>
      <c r="AA44" s="218"/>
      <c r="AB44" s="218"/>
      <c r="AC44" s="218"/>
      <c r="AD44" s="218"/>
      <c r="AE44" s="218"/>
      <c r="AF44" s="218"/>
      <c r="AG44" s="218"/>
      <c r="AH44" s="218"/>
      <c r="AI44" s="218"/>
      <c r="AJ44" s="218"/>
      <c r="AK44" s="218"/>
      <c r="AL44" s="218"/>
      <c r="AM44" s="218"/>
      <c r="AN44" s="218"/>
      <c r="AO44" s="218"/>
      <c r="AP44" s="218"/>
      <c r="AQ44" s="218"/>
      <c r="AR44" s="218"/>
      <c r="AS44" s="218"/>
      <c r="AT44" s="218"/>
      <c r="AU44" s="218"/>
      <c r="AV44" s="218"/>
      <c r="AW44" s="218"/>
      <c r="AX44" s="218"/>
      <c r="AY44" s="218"/>
      <c r="AZ44" s="218"/>
      <c r="BA44" s="218"/>
      <c r="BB44" s="218"/>
      <c r="BC44" s="218"/>
      <c r="BD44" s="218"/>
      <c r="BE44" s="218"/>
      <c r="BF44" s="218"/>
      <c r="BG44" s="218"/>
      <c r="BH44" s="218"/>
      <c r="BI44" s="331"/>
      <c r="BJ44" s="331"/>
      <c r="BK44" s="331"/>
      <c r="BL44" s="331"/>
      <c r="BM44" s="331"/>
      <c r="BN44" s="331"/>
      <c r="BO44" s="331"/>
      <c r="BP44" s="331"/>
      <c r="BQ44" s="331"/>
      <c r="BR44" s="331"/>
      <c r="BS44" s="331"/>
      <c r="BT44" s="331"/>
      <c r="BU44" s="331"/>
      <c r="BV44" s="331"/>
    </row>
    <row r="45" spans="1:74" ht="11.1" customHeight="1" x14ac:dyDescent="0.2">
      <c r="A45" s="26" t="s">
        <v>663</v>
      </c>
      <c r="B45" s="30" t="s">
        <v>113</v>
      </c>
      <c r="C45" s="216">
        <v>2.34</v>
      </c>
      <c r="D45" s="216">
        <v>2.34</v>
      </c>
      <c r="E45" s="216">
        <v>2.35</v>
      </c>
      <c r="F45" s="216">
        <v>2.37</v>
      </c>
      <c r="G45" s="216">
        <v>2.37</v>
      </c>
      <c r="H45" s="216">
        <v>2.36</v>
      </c>
      <c r="I45" s="216">
        <v>2.31</v>
      </c>
      <c r="J45" s="216">
        <v>2.33</v>
      </c>
      <c r="K45" s="216">
        <v>2.35</v>
      </c>
      <c r="L45" s="216">
        <v>2.34</v>
      </c>
      <c r="M45" s="216">
        <v>2.33</v>
      </c>
      <c r="N45" s="216">
        <v>2.34</v>
      </c>
      <c r="O45" s="216">
        <v>2.29</v>
      </c>
      <c r="P45" s="216">
        <v>2.3199999999999998</v>
      </c>
      <c r="Q45" s="216">
        <v>2.36</v>
      </c>
      <c r="R45" s="216">
        <v>2.39</v>
      </c>
      <c r="S45" s="216">
        <v>2.4</v>
      </c>
      <c r="T45" s="216">
        <v>2.38</v>
      </c>
      <c r="U45" s="216">
        <v>2.38</v>
      </c>
      <c r="V45" s="216">
        <v>2.37</v>
      </c>
      <c r="W45" s="216">
        <v>2.37</v>
      </c>
      <c r="X45" s="216">
        <v>2.31</v>
      </c>
      <c r="Y45" s="216">
        <v>2.2999999999999998</v>
      </c>
      <c r="Z45" s="216">
        <v>2.5099999999999998</v>
      </c>
      <c r="AA45" s="216">
        <v>2.29</v>
      </c>
      <c r="AB45" s="216">
        <v>2.2599999999999998</v>
      </c>
      <c r="AC45" s="216">
        <v>2.2599999999999998</v>
      </c>
      <c r="AD45" s="216">
        <v>2.23</v>
      </c>
      <c r="AE45" s="216">
        <v>2.2599999999999998</v>
      </c>
      <c r="AF45" s="216">
        <v>2.25</v>
      </c>
      <c r="AG45" s="216">
        <v>2.21</v>
      </c>
      <c r="AH45" s="216">
        <v>2.23</v>
      </c>
      <c r="AI45" s="216">
        <v>2.2200000000000002</v>
      </c>
      <c r="AJ45" s="216">
        <v>2.15</v>
      </c>
      <c r="AK45" s="216">
        <v>2.15</v>
      </c>
      <c r="AL45" s="216">
        <v>2.16</v>
      </c>
      <c r="AM45" s="216">
        <v>2.12</v>
      </c>
      <c r="AN45" s="216">
        <v>2.11</v>
      </c>
      <c r="AO45" s="216">
        <v>2.1800000000000002</v>
      </c>
      <c r="AP45" s="216">
        <v>2.16</v>
      </c>
      <c r="AQ45" s="216">
        <v>2.16</v>
      </c>
      <c r="AR45" s="216">
        <v>2.1</v>
      </c>
      <c r="AS45" s="216">
        <v>2.11</v>
      </c>
      <c r="AT45" s="216">
        <v>2.11</v>
      </c>
      <c r="AU45" s="216">
        <v>2.12</v>
      </c>
      <c r="AV45" s="216">
        <v>2.08</v>
      </c>
      <c r="AW45" s="216">
        <v>2.09</v>
      </c>
      <c r="AX45" s="216">
        <v>2.08</v>
      </c>
      <c r="AY45" s="216">
        <v>2.09</v>
      </c>
      <c r="AZ45" s="216">
        <v>2.0699999999999998</v>
      </c>
      <c r="BA45" s="216">
        <v>2.08</v>
      </c>
      <c r="BB45" s="216">
        <v>2.11</v>
      </c>
      <c r="BC45" s="216">
        <v>2.13</v>
      </c>
      <c r="BD45" s="216">
        <v>2.11</v>
      </c>
      <c r="BE45" s="216">
        <v>2.09</v>
      </c>
      <c r="BF45" s="216">
        <v>2.08</v>
      </c>
      <c r="BG45" s="216">
        <v>2.218216</v>
      </c>
      <c r="BH45" s="216">
        <v>2.1998009999999999</v>
      </c>
      <c r="BI45" s="327">
        <v>2.185934</v>
      </c>
      <c r="BJ45" s="327">
        <v>2.1759119999999998</v>
      </c>
      <c r="BK45" s="327">
        <v>2.194169</v>
      </c>
      <c r="BL45" s="327">
        <v>2.2009150000000002</v>
      </c>
      <c r="BM45" s="327">
        <v>2.182099</v>
      </c>
      <c r="BN45" s="327">
        <v>2.193737</v>
      </c>
      <c r="BO45" s="327">
        <v>2.2028880000000002</v>
      </c>
      <c r="BP45" s="327">
        <v>2.1918579999999999</v>
      </c>
      <c r="BQ45" s="327">
        <v>2.1963910000000002</v>
      </c>
      <c r="BR45" s="327">
        <v>2.211741</v>
      </c>
      <c r="BS45" s="327">
        <v>2.220583</v>
      </c>
      <c r="BT45" s="327">
        <v>2.214461</v>
      </c>
      <c r="BU45" s="327">
        <v>2.1966929999999998</v>
      </c>
      <c r="BV45" s="327">
        <v>2.2107939999999999</v>
      </c>
    </row>
    <row r="46" spans="1:74" ht="11.1" customHeight="1" x14ac:dyDescent="0.2">
      <c r="A46" s="26"/>
      <c r="B46" s="34"/>
      <c r="C46" s="217"/>
      <c r="D46" s="217"/>
      <c r="E46" s="217"/>
      <c r="F46" s="217"/>
      <c r="G46" s="217"/>
      <c r="H46" s="217"/>
      <c r="I46" s="217"/>
      <c r="J46" s="217"/>
      <c r="K46" s="217"/>
      <c r="L46" s="217"/>
      <c r="M46" s="217"/>
      <c r="N46" s="217"/>
      <c r="O46" s="217"/>
      <c r="P46" s="217"/>
      <c r="Q46" s="217"/>
      <c r="R46" s="217"/>
      <c r="S46" s="217"/>
      <c r="T46" s="217"/>
      <c r="U46" s="217"/>
      <c r="V46" s="217"/>
      <c r="W46" s="217"/>
      <c r="X46" s="217"/>
      <c r="Y46" s="217"/>
      <c r="Z46" s="217"/>
      <c r="AA46" s="217"/>
      <c r="AB46" s="217"/>
      <c r="AC46" s="217"/>
      <c r="AD46" s="217"/>
      <c r="AE46" s="217"/>
      <c r="AF46" s="217"/>
      <c r="AG46" s="217"/>
      <c r="AH46" s="217"/>
      <c r="AI46" s="217"/>
      <c r="AJ46" s="217"/>
      <c r="AK46" s="217"/>
      <c r="AL46" s="217"/>
      <c r="AM46" s="217"/>
      <c r="AN46" s="217"/>
      <c r="AO46" s="217"/>
      <c r="AP46" s="217"/>
      <c r="AQ46" s="217"/>
      <c r="AR46" s="217"/>
      <c r="AS46" s="217"/>
      <c r="AT46" s="217"/>
      <c r="AU46" s="217"/>
      <c r="AV46" s="217"/>
      <c r="AW46" s="217"/>
      <c r="AX46" s="217"/>
      <c r="AY46" s="217"/>
      <c r="AZ46" s="217"/>
      <c r="BA46" s="217"/>
      <c r="BB46" s="217"/>
      <c r="BC46" s="217"/>
      <c r="BD46" s="217"/>
      <c r="BE46" s="217"/>
      <c r="BF46" s="217"/>
      <c r="BG46" s="217"/>
      <c r="BH46" s="217"/>
      <c r="BI46" s="328"/>
      <c r="BJ46" s="328"/>
      <c r="BK46" s="328"/>
      <c r="BL46" s="328"/>
      <c r="BM46" s="328"/>
      <c r="BN46" s="328"/>
      <c r="BO46" s="328"/>
      <c r="BP46" s="328"/>
      <c r="BQ46" s="328"/>
      <c r="BR46" s="328"/>
      <c r="BS46" s="328"/>
      <c r="BT46" s="328"/>
      <c r="BU46" s="328"/>
      <c r="BV46" s="328"/>
    </row>
    <row r="47" spans="1:74" ht="11.1" customHeight="1" x14ac:dyDescent="0.2">
      <c r="A47" s="19"/>
      <c r="B47" s="20" t="s">
        <v>992</v>
      </c>
      <c r="C47" s="217"/>
      <c r="D47" s="217"/>
      <c r="E47" s="217"/>
      <c r="F47" s="217"/>
      <c r="G47" s="217"/>
      <c r="H47" s="217"/>
      <c r="I47" s="217"/>
      <c r="J47" s="217"/>
      <c r="K47" s="217"/>
      <c r="L47" s="217"/>
      <c r="M47" s="217"/>
      <c r="N47" s="217"/>
      <c r="O47" s="217"/>
      <c r="P47" s="217"/>
      <c r="Q47" s="217"/>
      <c r="R47" s="217"/>
      <c r="S47" s="217"/>
      <c r="T47" s="217"/>
      <c r="U47" s="217"/>
      <c r="V47" s="217"/>
      <c r="W47" s="217"/>
      <c r="X47" s="217"/>
      <c r="Y47" s="217"/>
      <c r="Z47" s="217"/>
      <c r="AA47" s="217"/>
      <c r="AB47" s="217"/>
      <c r="AC47" s="217"/>
      <c r="AD47" s="217"/>
      <c r="AE47" s="217"/>
      <c r="AF47" s="217"/>
      <c r="AG47" s="217"/>
      <c r="AH47" s="217"/>
      <c r="AI47" s="217"/>
      <c r="AJ47" s="217"/>
      <c r="AK47" s="217"/>
      <c r="AL47" s="217"/>
      <c r="AM47" s="217"/>
      <c r="AN47" s="217"/>
      <c r="AO47" s="217"/>
      <c r="AP47" s="217"/>
      <c r="AQ47" s="217"/>
      <c r="AR47" s="217"/>
      <c r="AS47" s="217"/>
      <c r="AT47" s="217"/>
      <c r="AU47" s="217"/>
      <c r="AV47" s="217"/>
      <c r="AW47" s="217"/>
      <c r="AX47" s="217"/>
      <c r="AY47" s="217"/>
      <c r="AZ47" s="217"/>
      <c r="BA47" s="217"/>
      <c r="BB47" s="217"/>
      <c r="BC47" s="217"/>
      <c r="BD47" s="217"/>
      <c r="BE47" s="217"/>
      <c r="BF47" s="217"/>
      <c r="BG47" s="217"/>
      <c r="BH47" s="217"/>
      <c r="BI47" s="328"/>
      <c r="BJ47" s="328"/>
      <c r="BK47" s="328"/>
      <c r="BL47" s="328"/>
      <c r="BM47" s="328"/>
      <c r="BN47" s="328"/>
      <c r="BO47" s="328"/>
      <c r="BP47" s="328"/>
      <c r="BQ47" s="328"/>
      <c r="BR47" s="328"/>
      <c r="BS47" s="328"/>
      <c r="BT47" s="328"/>
      <c r="BU47" s="328"/>
      <c r="BV47" s="328"/>
    </row>
    <row r="48" spans="1:74" ht="11.1" customHeight="1" x14ac:dyDescent="0.2">
      <c r="A48" s="19"/>
      <c r="B48" s="22"/>
      <c r="C48" s="217"/>
      <c r="D48" s="217"/>
      <c r="E48" s="217"/>
      <c r="F48" s="217"/>
      <c r="G48" s="217"/>
      <c r="H48" s="217"/>
      <c r="I48" s="217"/>
      <c r="J48" s="217"/>
      <c r="K48" s="217"/>
      <c r="L48" s="217"/>
      <c r="M48" s="217"/>
      <c r="N48" s="217"/>
      <c r="O48" s="217"/>
      <c r="P48" s="217"/>
      <c r="Q48" s="217"/>
      <c r="R48" s="217"/>
      <c r="S48" s="217"/>
      <c r="T48" s="217"/>
      <c r="U48" s="217"/>
      <c r="V48" s="217"/>
      <c r="W48" s="217"/>
      <c r="X48" s="217"/>
      <c r="Y48" s="217"/>
      <c r="Z48" s="217"/>
      <c r="AA48" s="217"/>
      <c r="AB48" s="217"/>
      <c r="AC48" s="217"/>
      <c r="AD48" s="217"/>
      <c r="AE48" s="217"/>
      <c r="AF48" s="217"/>
      <c r="AG48" s="217"/>
      <c r="AH48" s="217"/>
      <c r="AI48" s="217"/>
      <c r="AJ48" s="217"/>
      <c r="AK48" s="217"/>
      <c r="AL48" s="217"/>
      <c r="AM48" s="217"/>
      <c r="AN48" s="217"/>
      <c r="AO48" s="217"/>
      <c r="AP48" s="217"/>
      <c r="AQ48" s="217"/>
      <c r="AR48" s="217"/>
      <c r="AS48" s="217"/>
      <c r="AT48" s="217"/>
      <c r="AU48" s="217"/>
      <c r="AV48" s="217"/>
      <c r="AW48" s="217"/>
      <c r="AX48" s="217"/>
      <c r="AY48" s="217"/>
      <c r="AZ48" s="217"/>
      <c r="BA48" s="217"/>
      <c r="BB48" s="217"/>
      <c r="BC48" s="217"/>
      <c r="BD48" s="217"/>
      <c r="BE48" s="217"/>
      <c r="BF48" s="217"/>
      <c r="BG48" s="217"/>
      <c r="BH48" s="217"/>
      <c r="BI48" s="328"/>
      <c r="BJ48" s="328"/>
      <c r="BK48" s="328"/>
      <c r="BL48" s="328"/>
      <c r="BM48" s="328"/>
      <c r="BN48" s="328"/>
      <c r="BO48" s="328"/>
      <c r="BP48" s="328"/>
      <c r="BQ48" s="328"/>
      <c r="BR48" s="328"/>
      <c r="BS48" s="328"/>
      <c r="BT48" s="328"/>
      <c r="BU48" s="328"/>
      <c r="BV48" s="328"/>
    </row>
    <row r="49" spans="1:74" ht="11.1" customHeight="1" x14ac:dyDescent="0.2">
      <c r="A49" s="35"/>
      <c r="B49" s="36" t="s">
        <v>696</v>
      </c>
      <c r="C49" s="217"/>
      <c r="D49" s="217"/>
      <c r="E49" s="217"/>
      <c r="F49" s="217"/>
      <c r="G49" s="217"/>
      <c r="H49" s="217"/>
      <c r="I49" s="217"/>
      <c r="J49" s="217"/>
      <c r="K49" s="217"/>
      <c r="L49" s="217"/>
      <c r="M49" s="217"/>
      <c r="N49" s="217"/>
      <c r="O49" s="217"/>
      <c r="P49" s="217"/>
      <c r="Q49" s="217"/>
      <c r="R49" s="217"/>
      <c r="S49" s="217"/>
      <c r="T49" s="217"/>
      <c r="U49" s="217"/>
      <c r="V49" s="217"/>
      <c r="W49" s="217"/>
      <c r="X49" s="217"/>
      <c r="Y49" s="217"/>
      <c r="Z49" s="217"/>
      <c r="AA49" s="217"/>
      <c r="AB49" s="217"/>
      <c r="AC49" s="217"/>
      <c r="AD49" s="217"/>
      <c r="AE49" s="217"/>
      <c r="AF49" s="217"/>
      <c r="AG49" s="217"/>
      <c r="AH49" s="217"/>
      <c r="AI49" s="217"/>
      <c r="AJ49" s="217"/>
      <c r="AK49" s="217"/>
      <c r="AL49" s="217"/>
      <c r="AM49" s="217"/>
      <c r="AN49" s="217"/>
      <c r="AO49" s="217"/>
      <c r="AP49" s="217"/>
      <c r="AQ49" s="217"/>
      <c r="AR49" s="217"/>
      <c r="AS49" s="217"/>
      <c r="AT49" s="217"/>
      <c r="AU49" s="217"/>
      <c r="AV49" s="217"/>
      <c r="AW49" s="217"/>
      <c r="AX49" s="217"/>
      <c r="AY49" s="217"/>
      <c r="AZ49" s="217"/>
      <c r="BA49" s="217"/>
      <c r="BB49" s="217"/>
      <c r="BC49" s="217"/>
      <c r="BD49" s="217"/>
      <c r="BE49" s="217"/>
      <c r="BF49" s="217"/>
      <c r="BG49" s="217"/>
      <c r="BH49" s="217"/>
      <c r="BI49" s="328"/>
      <c r="BJ49" s="328"/>
      <c r="BK49" s="328"/>
      <c r="BL49" s="328"/>
      <c r="BM49" s="328"/>
      <c r="BN49" s="328"/>
      <c r="BO49" s="328"/>
      <c r="BP49" s="328"/>
      <c r="BQ49" s="328"/>
      <c r="BR49" s="328"/>
      <c r="BS49" s="328"/>
      <c r="BT49" s="328"/>
      <c r="BU49" s="328"/>
      <c r="BV49" s="328"/>
    </row>
    <row r="50" spans="1:74" ht="11.1" customHeight="1" x14ac:dyDescent="0.2">
      <c r="A50" s="37" t="s">
        <v>697</v>
      </c>
      <c r="B50" s="38" t="s">
        <v>1116</v>
      </c>
      <c r="C50" s="240">
        <v>15491.9</v>
      </c>
      <c r="D50" s="240">
        <v>15491.9</v>
      </c>
      <c r="E50" s="240">
        <v>15491.9</v>
      </c>
      <c r="F50" s="240">
        <v>15521.6</v>
      </c>
      <c r="G50" s="240">
        <v>15521.6</v>
      </c>
      <c r="H50" s="240">
        <v>15521.6</v>
      </c>
      <c r="I50" s="240">
        <v>15641.3</v>
      </c>
      <c r="J50" s="240">
        <v>15641.3</v>
      </c>
      <c r="K50" s="240">
        <v>15641.3</v>
      </c>
      <c r="L50" s="240">
        <v>15793.9</v>
      </c>
      <c r="M50" s="240">
        <v>15793.9</v>
      </c>
      <c r="N50" s="240">
        <v>15793.9</v>
      </c>
      <c r="O50" s="240">
        <v>15757.6</v>
      </c>
      <c r="P50" s="240">
        <v>15757.6</v>
      </c>
      <c r="Q50" s="240">
        <v>15757.6</v>
      </c>
      <c r="R50" s="240">
        <v>15935.8</v>
      </c>
      <c r="S50" s="240">
        <v>15935.8</v>
      </c>
      <c r="T50" s="240">
        <v>15935.8</v>
      </c>
      <c r="U50" s="240">
        <v>16139.5</v>
      </c>
      <c r="V50" s="240">
        <v>16139.5</v>
      </c>
      <c r="W50" s="240">
        <v>16139.5</v>
      </c>
      <c r="X50" s="240">
        <v>16220.2</v>
      </c>
      <c r="Y50" s="240">
        <v>16220.2</v>
      </c>
      <c r="Z50" s="240">
        <v>16220.2</v>
      </c>
      <c r="AA50" s="240">
        <v>16350</v>
      </c>
      <c r="AB50" s="240">
        <v>16350</v>
      </c>
      <c r="AC50" s="240">
        <v>16350</v>
      </c>
      <c r="AD50" s="240">
        <v>16460.900000000001</v>
      </c>
      <c r="AE50" s="240">
        <v>16460.900000000001</v>
      </c>
      <c r="AF50" s="240">
        <v>16460.900000000001</v>
      </c>
      <c r="AG50" s="240">
        <v>16527.599999999999</v>
      </c>
      <c r="AH50" s="240">
        <v>16527.599999999999</v>
      </c>
      <c r="AI50" s="240">
        <v>16527.599999999999</v>
      </c>
      <c r="AJ50" s="240">
        <v>16547.599999999999</v>
      </c>
      <c r="AK50" s="240">
        <v>16547.599999999999</v>
      </c>
      <c r="AL50" s="240">
        <v>16547.599999999999</v>
      </c>
      <c r="AM50" s="240">
        <v>16571.599999999999</v>
      </c>
      <c r="AN50" s="240">
        <v>16571.599999999999</v>
      </c>
      <c r="AO50" s="240">
        <v>16571.599999999999</v>
      </c>
      <c r="AP50" s="240">
        <v>16663.5</v>
      </c>
      <c r="AQ50" s="240">
        <v>16663.5</v>
      </c>
      <c r="AR50" s="240">
        <v>16663.5</v>
      </c>
      <c r="AS50" s="240">
        <v>16778.099999999999</v>
      </c>
      <c r="AT50" s="240">
        <v>16778.099999999999</v>
      </c>
      <c r="AU50" s="240">
        <v>16778.099999999999</v>
      </c>
      <c r="AV50" s="240">
        <v>16851.400000000001</v>
      </c>
      <c r="AW50" s="240">
        <v>16851.400000000001</v>
      </c>
      <c r="AX50" s="240">
        <v>16851.400000000001</v>
      </c>
      <c r="AY50" s="240">
        <v>16903.2</v>
      </c>
      <c r="AZ50" s="240">
        <v>16903.2</v>
      </c>
      <c r="BA50" s="240">
        <v>16903.2</v>
      </c>
      <c r="BB50" s="240">
        <v>17031.099999999999</v>
      </c>
      <c r="BC50" s="240">
        <v>17031.099999999999</v>
      </c>
      <c r="BD50" s="240">
        <v>17031.099999999999</v>
      </c>
      <c r="BE50" s="240">
        <v>17092.111110999998</v>
      </c>
      <c r="BF50" s="240">
        <v>17126.761111</v>
      </c>
      <c r="BG50" s="240">
        <v>17163.897777999999</v>
      </c>
      <c r="BH50" s="240">
        <v>17212.204074000001</v>
      </c>
      <c r="BI50" s="333">
        <v>17247.8</v>
      </c>
      <c r="BJ50" s="333">
        <v>17279.37</v>
      </c>
      <c r="BK50" s="333">
        <v>17301.7</v>
      </c>
      <c r="BL50" s="333">
        <v>17329.14</v>
      </c>
      <c r="BM50" s="333">
        <v>17356.46</v>
      </c>
      <c r="BN50" s="333">
        <v>17381.419999999998</v>
      </c>
      <c r="BO50" s="333">
        <v>17410.21</v>
      </c>
      <c r="BP50" s="333">
        <v>17440.560000000001</v>
      </c>
      <c r="BQ50" s="333">
        <v>17470.849999999999</v>
      </c>
      <c r="BR50" s="333">
        <v>17505.59</v>
      </c>
      <c r="BS50" s="333">
        <v>17543.12</v>
      </c>
      <c r="BT50" s="333">
        <v>17590.080000000002</v>
      </c>
      <c r="BU50" s="333">
        <v>17628.259999999998</v>
      </c>
      <c r="BV50" s="333">
        <v>17664.27</v>
      </c>
    </row>
    <row r="51" spans="1:74" ht="11.1" customHeight="1" x14ac:dyDescent="0.2">
      <c r="A51" s="37" t="s">
        <v>29</v>
      </c>
      <c r="B51" s="39" t="s">
        <v>13</v>
      </c>
      <c r="C51" s="68">
        <v>1.3138447452999999</v>
      </c>
      <c r="D51" s="68">
        <v>1.3138447452999999</v>
      </c>
      <c r="E51" s="68">
        <v>1.3138447452999999</v>
      </c>
      <c r="F51" s="68">
        <v>1.036296412</v>
      </c>
      <c r="G51" s="68">
        <v>1.036296412</v>
      </c>
      <c r="H51" s="68">
        <v>1.036296412</v>
      </c>
      <c r="I51" s="68">
        <v>1.6936700302000001</v>
      </c>
      <c r="J51" s="68">
        <v>1.6936700302000001</v>
      </c>
      <c r="K51" s="68">
        <v>1.6936700302000001</v>
      </c>
      <c r="L51" s="68">
        <v>2.6624545802999999</v>
      </c>
      <c r="M51" s="68">
        <v>2.6624545802999999</v>
      </c>
      <c r="N51" s="68">
        <v>2.6624545802999999</v>
      </c>
      <c r="O51" s="68">
        <v>1.7150898211000001</v>
      </c>
      <c r="P51" s="68">
        <v>1.7150898211000001</v>
      </c>
      <c r="Q51" s="68">
        <v>1.7150898211000001</v>
      </c>
      <c r="R51" s="68">
        <v>2.6685393257999999</v>
      </c>
      <c r="S51" s="68">
        <v>2.6685393257999999</v>
      </c>
      <c r="T51" s="68">
        <v>2.6685393257999999</v>
      </c>
      <c r="U51" s="68">
        <v>3.185157244</v>
      </c>
      <c r="V51" s="68">
        <v>3.185157244</v>
      </c>
      <c r="W51" s="68">
        <v>3.185157244</v>
      </c>
      <c r="X51" s="68">
        <v>2.6991433402</v>
      </c>
      <c r="Y51" s="68">
        <v>2.6991433402</v>
      </c>
      <c r="Z51" s="68">
        <v>2.6991433402</v>
      </c>
      <c r="AA51" s="68">
        <v>3.7594557546999998</v>
      </c>
      <c r="AB51" s="68">
        <v>3.7594557546999998</v>
      </c>
      <c r="AC51" s="68">
        <v>3.7594557546999998</v>
      </c>
      <c r="AD51" s="68">
        <v>3.2950965750000001</v>
      </c>
      <c r="AE51" s="68">
        <v>3.2950965750000001</v>
      </c>
      <c r="AF51" s="68">
        <v>3.2950965750000001</v>
      </c>
      <c r="AG51" s="68">
        <v>2.4046593761000001</v>
      </c>
      <c r="AH51" s="68">
        <v>2.4046593761000001</v>
      </c>
      <c r="AI51" s="68">
        <v>2.4046593761000001</v>
      </c>
      <c r="AJ51" s="68">
        <v>2.0184707956999999</v>
      </c>
      <c r="AK51" s="68">
        <v>2.0184707956999999</v>
      </c>
      <c r="AL51" s="68">
        <v>2.0184707956999999</v>
      </c>
      <c r="AM51" s="68">
        <v>1.355351682</v>
      </c>
      <c r="AN51" s="68">
        <v>1.355351682</v>
      </c>
      <c r="AO51" s="68">
        <v>1.355351682</v>
      </c>
      <c r="AP51" s="68">
        <v>1.2307954000000001</v>
      </c>
      <c r="AQ51" s="68">
        <v>1.2307954000000001</v>
      </c>
      <c r="AR51" s="68">
        <v>1.2307954000000001</v>
      </c>
      <c r="AS51" s="68">
        <v>1.5156465549</v>
      </c>
      <c r="AT51" s="68">
        <v>1.5156465549</v>
      </c>
      <c r="AU51" s="68">
        <v>1.5156465549</v>
      </c>
      <c r="AV51" s="68">
        <v>1.8359157823000001</v>
      </c>
      <c r="AW51" s="68">
        <v>1.8359157823000001</v>
      </c>
      <c r="AX51" s="68">
        <v>1.8359157823000001</v>
      </c>
      <c r="AY51" s="68">
        <v>2.0010137825999998</v>
      </c>
      <c r="AZ51" s="68">
        <v>2.0010137825999998</v>
      </c>
      <c r="BA51" s="68">
        <v>2.0010137825999998</v>
      </c>
      <c r="BB51" s="68">
        <v>2.2060191435999998</v>
      </c>
      <c r="BC51" s="68">
        <v>2.2060191435999998</v>
      </c>
      <c r="BD51" s="68">
        <v>2.2060191435999998</v>
      </c>
      <c r="BE51" s="68">
        <v>1.8715534601999999</v>
      </c>
      <c r="BF51" s="68">
        <v>2.0780726727999999</v>
      </c>
      <c r="BG51" s="68">
        <v>2.2994127927000001</v>
      </c>
      <c r="BH51" s="68">
        <v>2.1410925744</v>
      </c>
      <c r="BI51" s="329">
        <v>2.352338</v>
      </c>
      <c r="BJ51" s="329">
        <v>2.5396939999999999</v>
      </c>
      <c r="BK51" s="329">
        <v>2.3575590000000002</v>
      </c>
      <c r="BL51" s="329">
        <v>2.519863</v>
      </c>
      <c r="BM51" s="329">
        <v>2.6815020000000001</v>
      </c>
      <c r="BN51" s="329">
        <v>2.056956</v>
      </c>
      <c r="BO51" s="329">
        <v>2.2259600000000002</v>
      </c>
      <c r="BP51" s="329">
        <v>2.4042029999999999</v>
      </c>
      <c r="BQ51" s="329">
        <v>2.2158829999999998</v>
      </c>
      <c r="BR51" s="329">
        <v>2.2118859999999998</v>
      </c>
      <c r="BS51" s="329">
        <v>2.2094309999999999</v>
      </c>
      <c r="BT51" s="329">
        <v>2.1954210000000001</v>
      </c>
      <c r="BU51" s="329">
        <v>2.2058420000000001</v>
      </c>
      <c r="BV51" s="329">
        <v>2.2275130000000001</v>
      </c>
    </row>
    <row r="52" spans="1:74" ht="11.1" customHeight="1" x14ac:dyDescent="0.2">
      <c r="A52" s="19"/>
      <c r="B52" s="22"/>
      <c r="C52" s="217"/>
      <c r="D52" s="217"/>
      <c r="E52" s="217"/>
      <c r="F52" s="217"/>
      <c r="G52" s="217"/>
      <c r="H52" s="217"/>
      <c r="I52" s="217"/>
      <c r="J52" s="217"/>
      <c r="K52" s="217"/>
      <c r="L52" s="217"/>
      <c r="M52" s="217"/>
      <c r="N52" s="217"/>
      <c r="O52" s="217"/>
      <c r="P52" s="217"/>
      <c r="Q52" s="217"/>
      <c r="R52" s="217"/>
      <c r="S52" s="217"/>
      <c r="T52" s="217"/>
      <c r="U52" s="217"/>
      <c r="V52" s="217"/>
      <c r="W52" s="217"/>
      <c r="X52" s="217"/>
      <c r="Y52" s="217"/>
      <c r="Z52" s="217"/>
      <c r="AA52" s="217"/>
      <c r="AB52" s="217"/>
      <c r="AC52" s="217"/>
      <c r="AD52" s="217"/>
      <c r="AE52" s="217"/>
      <c r="AF52" s="217"/>
      <c r="AG52" s="217"/>
      <c r="AH52" s="217"/>
      <c r="AI52" s="217"/>
      <c r="AJ52" s="217"/>
      <c r="AK52" s="217"/>
      <c r="AL52" s="217"/>
      <c r="AM52" s="217"/>
      <c r="AN52" s="217"/>
      <c r="AO52" s="217"/>
      <c r="AP52" s="217"/>
      <c r="AQ52" s="217"/>
      <c r="AR52" s="217"/>
      <c r="AS52" s="217"/>
      <c r="AT52" s="217"/>
      <c r="AU52" s="217"/>
      <c r="AV52" s="217"/>
      <c r="AW52" s="217"/>
      <c r="AX52" s="217"/>
      <c r="AY52" s="217"/>
      <c r="AZ52" s="217"/>
      <c r="BA52" s="217"/>
      <c r="BB52" s="217"/>
      <c r="BC52" s="217"/>
      <c r="BD52" s="217"/>
      <c r="BE52" s="217"/>
      <c r="BF52" s="217"/>
      <c r="BG52" s="217"/>
      <c r="BH52" s="217"/>
      <c r="BI52" s="328"/>
      <c r="BJ52" s="328"/>
      <c r="BK52" s="328"/>
      <c r="BL52" s="328"/>
      <c r="BM52" s="328"/>
      <c r="BN52" s="328"/>
      <c r="BO52" s="328"/>
      <c r="BP52" s="328"/>
      <c r="BQ52" s="328"/>
      <c r="BR52" s="328"/>
      <c r="BS52" s="328"/>
      <c r="BT52" s="328"/>
      <c r="BU52" s="328"/>
      <c r="BV52" s="328"/>
    </row>
    <row r="53" spans="1:74" ht="11.1" customHeight="1" x14ac:dyDescent="0.2">
      <c r="A53" s="35"/>
      <c r="B53" s="36" t="s">
        <v>698</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219"/>
      <c r="BC53" s="219"/>
      <c r="BD53" s="219"/>
      <c r="BE53" s="219"/>
      <c r="BF53" s="219"/>
      <c r="BG53" s="219"/>
      <c r="BH53" s="219"/>
      <c r="BI53" s="332"/>
      <c r="BJ53" s="332"/>
      <c r="BK53" s="332"/>
      <c r="BL53" s="332"/>
      <c r="BM53" s="332"/>
      <c r="BN53" s="332"/>
      <c r="BO53" s="332"/>
      <c r="BP53" s="332"/>
      <c r="BQ53" s="332"/>
      <c r="BR53" s="332"/>
      <c r="BS53" s="332"/>
      <c r="BT53" s="332"/>
      <c r="BU53" s="332"/>
      <c r="BV53" s="332"/>
    </row>
    <row r="54" spans="1:74" ht="11.1" customHeight="1" x14ac:dyDescent="0.2">
      <c r="A54" s="37" t="s">
        <v>699</v>
      </c>
      <c r="B54" s="38" t="s">
        <v>1117</v>
      </c>
      <c r="C54" s="68">
        <v>106.318</v>
      </c>
      <c r="D54" s="68">
        <v>106.318</v>
      </c>
      <c r="E54" s="68">
        <v>106.318</v>
      </c>
      <c r="F54" s="68">
        <v>106.565</v>
      </c>
      <c r="G54" s="68">
        <v>106.565</v>
      </c>
      <c r="H54" s="68">
        <v>106.565</v>
      </c>
      <c r="I54" s="68">
        <v>107.11199999999999</v>
      </c>
      <c r="J54" s="68">
        <v>107.11199999999999</v>
      </c>
      <c r="K54" s="68">
        <v>107.11199999999999</v>
      </c>
      <c r="L54" s="68">
        <v>107.67400000000001</v>
      </c>
      <c r="M54" s="68">
        <v>107.67400000000001</v>
      </c>
      <c r="N54" s="68">
        <v>107.67400000000001</v>
      </c>
      <c r="O54" s="68">
        <v>108.10299999999999</v>
      </c>
      <c r="P54" s="68">
        <v>108.10299999999999</v>
      </c>
      <c r="Q54" s="68">
        <v>108.10299999999999</v>
      </c>
      <c r="R54" s="68">
        <v>108.694</v>
      </c>
      <c r="S54" s="68">
        <v>108.694</v>
      </c>
      <c r="T54" s="68">
        <v>108.694</v>
      </c>
      <c r="U54" s="68">
        <v>109.2</v>
      </c>
      <c r="V54" s="68">
        <v>109.2</v>
      </c>
      <c r="W54" s="68">
        <v>109.2</v>
      </c>
      <c r="X54" s="68">
        <v>109.35899999999999</v>
      </c>
      <c r="Y54" s="68">
        <v>109.35899999999999</v>
      </c>
      <c r="Z54" s="68">
        <v>109.35899999999999</v>
      </c>
      <c r="AA54" s="68">
        <v>109.322</v>
      </c>
      <c r="AB54" s="68">
        <v>109.322</v>
      </c>
      <c r="AC54" s="68">
        <v>109.322</v>
      </c>
      <c r="AD54" s="68">
        <v>109.92100000000001</v>
      </c>
      <c r="AE54" s="68">
        <v>109.92100000000001</v>
      </c>
      <c r="AF54" s="68">
        <v>109.92100000000001</v>
      </c>
      <c r="AG54" s="68">
        <v>110.298</v>
      </c>
      <c r="AH54" s="68">
        <v>110.298</v>
      </c>
      <c r="AI54" s="68">
        <v>110.298</v>
      </c>
      <c r="AJ54" s="68">
        <v>110.50700000000001</v>
      </c>
      <c r="AK54" s="68">
        <v>110.50700000000001</v>
      </c>
      <c r="AL54" s="68">
        <v>110.50700000000001</v>
      </c>
      <c r="AM54" s="68">
        <v>110.58799999999999</v>
      </c>
      <c r="AN54" s="68">
        <v>110.58799999999999</v>
      </c>
      <c r="AO54" s="68">
        <v>110.58799999999999</v>
      </c>
      <c r="AP54" s="68">
        <v>111.25700000000001</v>
      </c>
      <c r="AQ54" s="68">
        <v>111.25700000000001</v>
      </c>
      <c r="AR54" s="68">
        <v>111.25700000000001</v>
      </c>
      <c r="AS54" s="68">
        <v>111.64100000000001</v>
      </c>
      <c r="AT54" s="68">
        <v>111.64100000000001</v>
      </c>
      <c r="AU54" s="68">
        <v>111.64100000000001</v>
      </c>
      <c r="AV54" s="68">
        <v>112.19</v>
      </c>
      <c r="AW54" s="68">
        <v>112.19</v>
      </c>
      <c r="AX54" s="68">
        <v>112.19</v>
      </c>
      <c r="AY54" s="68">
        <v>112.752</v>
      </c>
      <c r="AZ54" s="68">
        <v>112.752</v>
      </c>
      <c r="BA54" s="68">
        <v>112.752</v>
      </c>
      <c r="BB54" s="68">
        <v>113.03700000000001</v>
      </c>
      <c r="BC54" s="68">
        <v>113.03700000000001</v>
      </c>
      <c r="BD54" s="68">
        <v>113.03700000000001</v>
      </c>
      <c r="BE54" s="68">
        <v>113.27642222</v>
      </c>
      <c r="BF54" s="68">
        <v>113.43302222</v>
      </c>
      <c r="BG54" s="68">
        <v>113.61175556000001</v>
      </c>
      <c r="BH54" s="68">
        <v>113.84768889</v>
      </c>
      <c r="BI54" s="329">
        <v>114.0444</v>
      </c>
      <c r="BJ54" s="329">
        <v>114.23690000000001</v>
      </c>
      <c r="BK54" s="329">
        <v>114.40089999999999</v>
      </c>
      <c r="BL54" s="329">
        <v>114.60339999999999</v>
      </c>
      <c r="BM54" s="329">
        <v>114.82</v>
      </c>
      <c r="BN54" s="329">
        <v>115.06480000000001</v>
      </c>
      <c r="BO54" s="329">
        <v>115.2989</v>
      </c>
      <c r="BP54" s="329">
        <v>115.53660000000001</v>
      </c>
      <c r="BQ54" s="329">
        <v>115.7946</v>
      </c>
      <c r="BR54" s="329">
        <v>116.0266</v>
      </c>
      <c r="BS54" s="329">
        <v>116.2496</v>
      </c>
      <c r="BT54" s="329">
        <v>116.4481</v>
      </c>
      <c r="BU54" s="329">
        <v>116.6645</v>
      </c>
      <c r="BV54" s="329">
        <v>116.88330000000001</v>
      </c>
    </row>
    <row r="55" spans="1:74" ht="11.1" customHeight="1" x14ac:dyDescent="0.2">
      <c r="A55" s="37" t="s">
        <v>30</v>
      </c>
      <c r="B55" s="39" t="s">
        <v>13</v>
      </c>
      <c r="C55" s="68">
        <v>1.7728256083</v>
      </c>
      <c r="D55" s="68">
        <v>1.7728256083</v>
      </c>
      <c r="E55" s="68">
        <v>1.7728256083</v>
      </c>
      <c r="F55" s="68">
        <v>1.5581816449000001</v>
      </c>
      <c r="G55" s="68">
        <v>1.5581816449000001</v>
      </c>
      <c r="H55" s="68">
        <v>1.5581816449000001</v>
      </c>
      <c r="I55" s="68">
        <v>1.4827517599</v>
      </c>
      <c r="J55" s="68">
        <v>1.4827517599</v>
      </c>
      <c r="K55" s="68">
        <v>1.4827517599</v>
      </c>
      <c r="L55" s="68">
        <v>1.6396537565</v>
      </c>
      <c r="M55" s="68">
        <v>1.6396537565</v>
      </c>
      <c r="N55" s="68">
        <v>1.6396537565</v>
      </c>
      <c r="O55" s="68">
        <v>1.6789254876999999</v>
      </c>
      <c r="P55" s="68">
        <v>1.6789254876999999</v>
      </c>
      <c r="Q55" s="68">
        <v>1.6789254876999999</v>
      </c>
      <c r="R55" s="68">
        <v>1.9978416929</v>
      </c>
      <c r="S55" s="68">
        <v>1.9978416929</v>
      </c>
      <c r="T55" s="68">
        <v>1.9978416929</v>
      </c>
      <c r="U55" s="68">
        <v>1.9493614160999999</v>
      </c>
      <c r="V55" s="68">
        <v>1.9493614160999999</v>
      </c>
      <c r="W55" s="68">
        <v>1.9493614160999999</v>
      </c>
      <c r="X55" s="68">
        <v>1.5649088917</v>
      </c>
      <c r="Y55" s="68">
        <v>1.5649088917</v>
      </c>
      <c r="Z55" s="68">
        <v>1.5649088917</v>
      </c>
      <c r="AA55" s="68">
        <v>1.1276282804</v>
      </c>
      <c r="AB55" s="68">
        <v>1.1276282804</v>
      </c>
      <c r="AC55" s="68">
        <v>1.1276282804</v>
      </c>
      <c r="AD55" s="68">
        <v>1.1288571586</v>
      </c>
      <c r="AE55" s="68">
        <v>1.1288571586</v>
      </c>
      <c r="AF55" s="68">
        <v>1.1288571586</v>
      </c>
      <c r="AG55" s="68">
        <v>1.0054945055</v>
      </c>
      <c r="AH55" s="68">
        <v>1.0054945055</v>
      </c>
      <c r="AI55" s="68">
        <v>1.0054945055</v>
      </c>
      <c r="AJ55" s="68">
        <v>1.0497535639</v>
      </c>
      <c r="AK55" s="68">
        <v>1.0497535639</v>
      </c>
      <c r="AL55" s="68">
        <v>1.0497535639</v>
      </c>
      <c r="AM55" s="68">
        <v>1.1580468707</v>
      </c>
      <c r="AN55" s="68">
        <v>1.1580468707</v>
      </c>
      <c r="AO55" s="68">
        <v>1.1580468707</v>
      </c>
      <c r="AP55" s="68">
        <v>1.2154183459000001</v>
      </c>
      <c r="AQ55" s="68">
        <v>1.2154183459000001</v>
      </c>
      <c r="AR55" s="68">
        <v>1.2154183459000001</v>
      </c>
      <c r="AS55" s="68">
        <v>1.2176104733999999</v>
      </c>
      <c r="AT55" s="68">
        <v>1.2176104733999999</v>
      </c>
      <c r="AU55" s="68">
        <v>1.2176104733999999</v>
      </c>
      <c r="AV55" s="68">
        <v>1.5229804446999999</v>
      </c>
      <c r="AW55" s="68">
        <v>1.5229804446999999</v>
      </c>
      <c r="AX55" s="68">
        <v>1.5229804446999999</v>
      </c>
      <c r="AY55" s="68">
        <v>1.9568126741</v>
      </c>
      <c r="AZ55" s="68">
        <v>1.9568126741</v>
      </c>
      <c r="BA55" s="68">
        <v>1.9568126741</v>
      </c>
      <c r="BB55" s="68">
        <v>1.5998993321999999</v>
      </c>
      <c r="BC55" s="68">
        <v>1.5998993321999999</v>
      </c>
      <c r="BD55" s="68">
        <v>1.5998993321999999</v>
      </c>
      <c r="BE55" s="68">
        <v>1.4648939209</v>
      </c>
      <c r="BF55" s="68">
        <v>1.6051649683</v>
      </c>
      <c r="BG55" s="68">
        <v>1.7652614681000001</v>
      </c>
      <c r="BH55" s="68">
        <v>1.4775727684</v>
      </c>
      <c r="BI55" s="329">
        <v>1.6529</v>
      </c>
      <c r="BJ55" s="329">
        <v>1.824514</v>
      </c>
      <c r="BK55" s="329">
        <v>1.4624429999999999</v>
      </c>
      <c r="BL55" s="329">
        <v>1.6420110000000001</v>
      </c>
      <c r="BM55" s="329">
        <v>1.834084</v>
      </c>
      <c r="BN55" s="329">
        <v>1.7938959999999999</v>
      </c>
      <c r="BO55" s="329">
        <v>2.0010560000000002</v>
      </c>
      <c r="BP55" s="329">
        <v>2.2113109999999998</v>
      </c>
      <c r="BQ55" s="329">
        <v>2.2229950000000001</v>
      </c>
      <c r="BR55" s="329">
        <v>2.2864659999999999</v>
      </c>
      <c r="BS55" s="329">
        <v>2.3218220000000001</v>
      </c>
      <c r="BT55" s="329">
        <v>2.2840980000000002</v>
      </c>
      <c r="BU55" s="329">
        <v>2.2974230000000002</v>
      </c>
      <c r="BV55" s="329">
        <v>2.3166120000000001</v>
      </c>
    </row>
    <row r="56" spans="1:74" ht="11.1" customHeight="1" x14ac:dyDescent="0.2">
      <c r="A56" s="16"/>
      <c r="B56" s="25"/>
      <c r="C56" s="220"/>
      <c r="D56" s="220"/>
      <c r="E56" s="220"/>
      <c r="F56" s="220"/>
      <c r="G56" s="220"/>
      <c r="H56" s="220"/>
      <c r="I56" s="220"/>
      <c r="J56" s="220"/>
      <c r="K56" s="220"/>
      <c r="L56" s="220"/>
      <c r="M56" s="220"/>
      <c r="N56" s="220"/>
      <c r="O56" s="220"/>
      <c r="P56" s="220"/>
      <c r="Q56" s="220"/>
      <c r="R56" s="220"/>
      <c r="S56" s="220"/>
      <c r="T56" s="220"/>
      <c r="U56" s="220"/>
      <c r="V56" s="220"/>
      <c r="W56" s="220"/>
      <c r="X56" s="220"/>
      <c r="Y56" s="220"/>
      <c r="Z56" s="220"/>
      <c r="AA56" s="220"/>
      <c r="AB56" s="220"/>
      <c r="AC56" s="220"/>
      <c r="AD56" s="220"/>
      <c r="AE56" s="220"/>
      <c r="AF56" s="220"/>
      <c r="AG56" s="220"/>
      <c r="AH56" s="220"/>
      <c r="AI56" s="220"/>
      <c r="AJ56" s="220"/>
      <c r="AK56" s="220"/>
      <c r="AL56" s="220"/>
      <c r="AM56" s="220"/>
      <c r="AN56" s="220"/>
      <c r="AO56" s="220"/>
      <c r="AP56" s="220"/>
      <c r="AQ56" s="220"/>
      <c r="AR56" s="220"/>
      <c r="AS56" s="220"/>
      <c r="AT56" s="220"/>
      <c r="AU56" s="220"/>
      <c r="AV56" s="220"/>
      <c r="AW56" s="220"/>
      <c r="AX56" s="220"/>
      <c r="AY56" s="220"/>
      <c r="AZ56" s="220"/>
      <c r="BA56" s="220"/>
      <c r="BB56" s="220"/>
      <c r="BC56" s="220"/>
      <c r="BD56" s="220"/>
      <c r="BE56" s="220"/>
      <c r="BF56" s="220"/>
      <c r="BG56" s="220"/>
      <c r="BH56" s="220"/>
      <c r="BI56" s="334"/>
      <c r="BJ56" s="334"/>
      <c r="BK56" s="334"/>
      <c r="BL56" s="334"/>
      <c r="BM56" s="334"/>
      <c r="BN56" s="334"/>
      <c r="BO56" s="334"/>
      <c r="BP56" s="334"/>
      <c r="BQ56" s="334"/>
      <c r="BR56" s="334"/>
      <c r="BS56" s="334"/>
      <c r="BT56" s="334"/>
      <c r="BU56" s="334"/>
      <c r="BV56" s="334"/>
    </row>
    <row r="57" spans="1:74" ht="11.1" customHeight="1" x14ac:dyDescent="0.2">
      <c r="A57" s="35"/>
      <c r="B57" s="36" t="s">
        <v>700</v>
      </c>
      <c r="C57" s="219"/>
      <c r="D57" s="219"/>
      <c r="E57" s="219"/>
      <c r="F57" s="219"/>
      <c r="G57" s="219"/>
      <c r="H57" s="219"/>
      <c r="I57" s="219"/>
      <c r="J57" s="219"/>
      <c r="K57" s="219"/>
      <c r="L57" s="219"/>
      <c r="M57" s="219"/>
      <c r="N57" s="219"/>
      <c r="O57" s="219"/>
      <c r="P57" s="219"/>
      <c r="Q57" s="219"/>
      <c r="R57" s="219"/>
      <c r="S57" s="219"/>
      <c r="T57" s="219"/>
      <c r="U57" s="219"/>
      <c r="V57" s="219"/>
      <c r="W57" s="219"/>
      <c r="X57" s="219"/>
      <c r="Y57" s="219"/>
      <c r="Z57" s="219"/>
      <c r="AA57" s="219"/>
      <c r="AB57" s="219"/>
      <c r="AC57" s="219"/>
      <c r="AD57" s="219"/>
      <c r="AE57" s="219"/>
      <c r="AF57" s="219"/>
      <c r="AG57" s="219"/>
      <c r="AH57" s="219"/>
      <c r="AI57" s="219"/>
      <c r="AJ57" s="219"/>
      <c r="AK57" s="219"/>
      <c r="AL57" s="219"/>
      <c r="AM57" s="219"/>
      <c r="AN57" s="219"/>
      <c r="AO57" s="219"/>
      <c r="AP57" s="219"/>
      <c r="AQ57" s="219"/>
      <c r="AR57" s="219"/>
      <c r="AS57" s="219"/>
      <c r="AT57" s="219"/>
      <c r="AU57" s="219"/>
      <c r="AV57" s="219"/>
      <c r="AW57" s="219"/>
      <c r="AX57" s="219"/>
      <c r="AY57" s="219"/>
      <c r="AZ57" s="219"/>
      <c r="BA57" s="219"/>
      <c r="BB57" s="219"/>
      <c r="BC57" s="219"/>
      <c r="BD57" s="219"/>
      <c r="BE57" s="219"/>
      <c r="BF57" s="219"/>
      <c r="BG57" s="219"/>
      <c r="BH57" s="219"/>
      <c r="BI57" s="332"/>
      <c r="BJ57" s="332"/>
      <c r="BK57" s="332"/>
      <c r="BL57" s="332"/>
      <c r="BM57" s="332"/>
      <c r="BN57" s="332"/>
      <c r="BO57" s="332"/>
      <c r="BP57" s="332"/>
      <c r="BQ57" s="332"/>
      <c r="BR57" s="332"/>
      <c r="BS57" s="332"/>
      <c r="BT57" s="332"/>
      <c r="BU57" s="332"/>
      <c r="BV57" s="332"/>
    </row>
    <row r="58" spans="1:74" ht="11.1" customHeight="1" x14ac:dyDescent="0.2">
      <c r="A58" s="37" t="s">
        <v>701</v>
      </c>
      <c r="B58" s="38" t="s">
        <v>1116</v>
      </c>
      <c r="C58" s="240">
        <v>11435.5</v>
      </c>
      <c r="D58" s="240">
        <v>11432.8</v>
      </c>
      <c r="E58" s="240">
        <v>11445.1</v>
      </c>
      <c r="F58" s="240">
        <v>11449.8</v>
      </c>
      <c r="G58" s="240">
        <v>11517.9</v>
      </c>
      <c r="H58" s="240">
        <v>11545.5</v>
      </c>
      <c r="I58" s="240">
        <v>11538.9</v>
      </c>
      <c r="J58" s="240">
        <v>11573.5</v>
      </c>
      <c r="K58" s="240">
        <v>11602.8</v>
      </c>
      <c r="L58" s="240">
        <v>11572.2</v>
      </c>
      <c r="M58" s="240">
        <v>11602.3</v>
      </c>
      <c r="N58" s="240">
        <v>11615.4</v>
      </c>
      <c r="O58" s="240">
        <v>11649.3</v>
      </c>
      <c r="P58" s="240">
        <v>11721.3</v>
      </c>
      <c r="Q58" s="240">
        <v>11790.7</v>
      </c>
      <c r="R58" s="240">
        <v>11824.2</v>
      </c>
      <c r="S58" s="240">
        <v>11867.7</v>
      </c>
      <c r="T58" s="240">
        <v>11922.6</v>
      </c>
      <c r="U58" s="240">
        <v>11943.1</v>
      </c>
      <c r="V58" s="240">
        <v>12006.1</v>
      </c>
      <c r="W58" s="240">
        <v>12036.7</v>
      </c>
      <c r="X58" s="240">
        <v>12105.2</v>
      </c>
      <c r="Y58" s="240">
        <v>12172</v>
      </c>
      <c r="Z58" s="240">
        <v>12231.6</v>
      </c>
      <c r="AA58" s="240">
        <v>12271</v>
      </c>
      <c r="AB58" s="240">
        <v>12315.9</v>
      </c>
      <c r="AC58" s="240">
        <v>12306.1</v>
      </c>
      <c r="AD58" s="240">
        <v>12378.7</v>
      </c>
      <c r="AE58" s="240">
        <v>12423.1</v>
      </c>
      <c r="AF58" s="240">
        <v>12440.8</v>
      </c>
      <c r="AG58" s="240">
        <v>12439</v>
      </c>
      <c r="AH58" s="240">
        <v>12470.2</v>
      </c>
      <c r="AI58" s="240">
        <v>12503.2</v>
      </c>
      <c r="AJ58" s="240">
        <v>12556</v>
      </c>
      <c r="AK58" s="240">
        <v>12556.8</v>
      </c>
      <c r="AL58" s="240">
        <v>12570.8</v>
      </c>
      <c r="AM58" s="240">
        <v>12563.9</v>
      </c>
      <c r="AN58" s="240">
        <v>12555.7</v>
      </c>
      <c r="AO58" s="240">
        <v>12583.5</v>
      </c>
      <c r="AP58" s="240">
        <v>12611.9</v>
      </c>
      <c r="AQ58" s="240">
        <v>12626.8</v>
      </c>
      <c r="AR58" s="240">
        <v>12643</v>
      </c>
      <c r="AS58" s="240">
        <v>12663.5</v>
      </c>
      <c r="AT58" s="240">
        <v>12646</v>
      </c>
      <c r="AU58" s="240">
        <v>12638.3</v>
      </c>
      <c r="AV58" s="240">
        <v>12613.4</v>
      </c>
      <c r="AW58" s="240">
        <v>12589.4</v>
      </c>
      <c r="AX58" s="240">
        <v>12569.9</v>
      </c>
      <c r="AY58" s="240">
        <v>12627.4</v>
      </c>
      <c r="AZ58" s="240">
        <v>12672.3</v>
      </c>
      <c r="BA58" s="240">
        <v>12741.5</v>
      </c>
      <c r="BB58" s="240">
        <v>12742.4</v>
      </c>
      <c r="BC58" s="240">
        <v>12805.5</v>
      </c>
      <c r="BD58" s="240">
        <v>12802</v>
      </c>
      <c r="BE58" s="240">
        <v>12815.2</v>
      </c>
      <c r="BF58" s="240">
        <v>12802.2</v>
      </c>
      <c r="BG58" s="240">
        <v>12807.345556</v>
      </c>
      <c r="BH58" s="240">
        <v>12822.983333</v>
      </c>
      <c r="BI58" s="333">
        <v>12846.53</v>
      </c>
      <c r="BJ58" s="333">
        <v>12876.02</v>
      </c>
      <c r="BK58" s="333">
        <v>12923.81</v>
      </c>
      <c r="BL58" s="333">
        <v>12955.94</v>
      </c>
      <c r="BM58" s="333">
        <v>12984.76</v>
      </c>
      <c r="BN58" s="333">
        <v>13004.92</v>
      </c>
      <c r="BO58" s="333">
        <v>13031.13</v>
      </c>
      <c r="BP58" s="333">
        <v>13058.06</v>
      </c>
      <c r="BQ58" s="333">
        <v>13083.25</v>
      </c>
      <c r="BR58" s="333">
        <v>13113.42</v>
      </c>
      <c r="BS58" s="333">
        <v>13146.14</v>
      </c>
      <c r="BT58" s="333">
        <v>13184.96</v>
      </c>
      <c r="BU58" s="333">
        <v>13220.08</v>
      </c>
      <c r="BV58" s="333">
        <v>13255.06</v>
      </c>
    </row>
    <row r="59" spans="1:74" ht="11.1" customHeight="1" x14ac:dyDescent="0.2">
      <c r="A59" s="37" t="s">
        <v>31</v>
      </c>
      <c r="B59" s="39" t="s">
        <v>13</v>
      </c>
      <c r="C59" s="68">
        <v>-0.51934720579000004</v>
      </c>
      <c r="D59" s="68">
        <v>-1.0917899472000001</v>
      </c>
      <c r="E59" s="68">
        <v>-1.2416947105</v>
      </c>
      <c r="F59" s="68">
        <v>-1.4647160069</v>
      </c>
      <c r="G59" s="68">
        <v>-0.98176597518999997</v>
      </c>
      <c r="H59" s="68">
        <v>-0.96330353926000001</v>
      </c>
      <c r="I59" s="68">
        <v>-0.75259753663999995</v>
      </c>
      <c r="J59" s="68">
        <v>-0.27659061143000002</v>
      </c>
      <c r="K59" s="68">
        <v>-0.49227285981000002</v>
      </c>
      <c r="L59" s="68">
        <v>-1.3376985446</v>
      </c>
      <c r="M59" s="68">
        <v>-2.3761643120999998</v>
      </c>
      <c r="N59" s="68">
        <v>-4.7512054317999999</v>
      </c>
      <c r="O59" s="68">
        <v>1.869616545</v>
      </c>
      <c r="P59" s="68">
        <v>2.5234413267</v>
      </c>
      <c r="Q59" s="68">
        <v>3.0196328559999999</v>
      </c>
      <c r="R59" s="68">
        <v>3.2699261121999998</v>
      </c>
      <c r="S59" s="68">
        <v>3.0370119553000001</v>
      </c>
      <c r="T59" s="68">
        <v>3.2662076134000002</v>
      </c>
      <c r="U59" s="68">
        <v>3.5029335551999998</v>
      </c>
      <c r="V59" s="68">
        <v>3.7378493973000002</v>
      </c>
      <c r="W59" s="68">
        <v>3.7396145758000001</v>
      </c>
      <c r="X59" s="68">
        <v>4.6058657818000004</v>
      </c>
      <c r="Y59" s="68">
        <v>4.9102333158000002</v>
      </c>
      <c r="Z59" s="68">
        <v>5.3050260860999998</v>
      </c>
      <c r="AA59" s="68">
        <v>5.3368013529000002</v>
      </c>
      <c r="AB59" s="68">
        <v>5.0728161552</v>
      </c>
      <c r="AC59" s="68">
        <v>4.3712417414000004</v>
      </c>
      <c r="AD59" s="68">
        <v>4.6895350214000002</v>
      </c>
      <c r="AE59" s="68">
        <v>4.6799295567000003</v>
      </c>
      <c r="AF59" s="68">
        <v>4.3463674031000004</v>
      </c>
      <c r="AG59" s="68">
        <v>4.1521882928</v>
      </c>
      <c r="AH59" s="68">
        <v>3.8655350196999998</v>
      </c>
      <c r="AI59" s="68">
        <v>3.8756469796999999</v>
      </c>
      <c r="AJ59" s="68">
        <v>3.7240194297000002</v>
      </c>
      <c r="AK59" s="68">
        <v>3.161353927</v>
      </c>
      <c r="AL59" s="68">
        <v>2.7731449688000001</v>
      </c>
      <c r="AM59" s="68">
        <v>2.3869285307000001</v>
      </c>
      <c r="AN59" s="68">
        <v>1.9470765432999999</v>
      </c>
      <c r="AO59" s="68">
        <v>2.2541666328000001</v>
      </c>
      <c r="AP59" s="68">
        <v>1.883881183</v>
      </c>
      <c r="AQ59" s="68">
        <v>1.6396873566000001</v>
      </c>
      <c r="AR59" s="68">
        <v>1.6252974085</v>
      </c>
      <c r="AS59" s="68">
        <v>1.8048074604</v>
      </c>
      <c r="AT59" s="68">
        <v>1.4097608698999999</v>
      </c>
      <c r="AU59" s="68">
        <v>1.0805233860000001</v>
      </c>
      <c r="AV59" s="68">
        <v>0.45715195922000001</v>
      </c>
      <c r="AW59" s="68">
        <v>0.25962028541999999</v>
      </c>
      <c r="AX59" s="68">
        <v>-7.1594488815000003E-3</v>
      </c>
      <c r="AY59" s="68">
        <v>0.50541631181000002</v>
      </c>
      <c r="AZ59" s="68">
        <v>0.92866188265000005</v>
      </c>
      <c r="BA59" s="68">
        <v>1.2556125084</v>
      </c>
      <c r="BB59" s="68">
        <v>1.0347370341</v>
      </c>
      <c r="BC59" s="68">
        <v>1.4152437672</v>
      </c>
      <c r="BD59" s="68">
        <v>1.2576129083000001</v>
      </c>
      <c r="BE59" s="68">
        <v>1.1979310617000001</v>
      </c>
      <c r="BF59" s="68">
        <v>1.2351731773000001</v>
      </c>
      <c r="BG59" s="68">
        <v>1.3375656184</v>
      </c>
      <c r="BH59" s="68">
        <v>1.6615926977</v>
      </c>
      <c r="BI59" s="329">
        <v>2.0424060000000002</v>
      </c>
      <c r="BJ59" s="329">
        <v>2.4353419999999999</v>
      </c>
      <c r="BK59" s="329">
        <v>2.3473670000000002</v>
      </c>
      <c r="BL59" s="329">
        <v>2.2382970000000002</v>
      </c>
      <c r="BM59" s="329">
        <v>1.909232</v>
      </c>
      <c r="BN59" s="329">
        <v>2.0601790000000002</v>
      </c>
      <c r="BO59" s="329">
        <v>1.7620089999999999</v>
      </c>
      <c r="BP59" s="329">
        <v>2.0001530000000001</v>
      </c>
      <c r="BQ59" s="329">
        <v>2.0916570000000001</v>
      </c>
      <c r="BR59" s="329">
        <v>2.4310139999999998</v>
      </c>
      <c r="BS59" s="329">
        <v>2.6452879999999999</v>
      </c>
      <c r="BT59" s="329">
        <v>2.822854</v>
      </c>
      <c r="BU59" s="329">
        <v>2.907778</v>
      </c>
      <c r="BV59" s="329">
        <v>2.9437470000000001</v>
      </c>
    </row>
    <row r="60" spans="1:74" ht="11.1" customHeight="1" x14ac:dyDescent="0.2">
      <c r="A60" s="26"/>
      <c r="B60" s="34"/>
      <c r="C60" s="217"/>
      <c r="D60" s="217"/>
      <c r="E60" s="217"/>
      <c r="F60" s="217"/>
      <c r="G60" s="217"/>
      <c r="H60" s="217"/>
      <c r="I60" s="217"/>
      <c r="J60" s="217"/>
      <c r="K60" s="217"/>
      <c r="L60" s="217"/>
      <c r="M60" s="217"/>
      <c r="N60" s="217"/>
      <c r="O60" s="217"/>
      <c r="P60" s="217"/>
      <c r="Q60" s="217"/>
      <c r="R60" s="217"/>
      <c r="S60" s="217"/>
      <c r="T60" s="217"/>
      <c r="U60" s="217"/>
      <c r="V60" s="217"/>
      <c r="W60" s="217"/>
      <c r="X60" s="217"/>
      <c r="Y60" s="217"/>
      <c r="Z60" s="217"/>
      <c r="AA60" s="217"/>
      <c r="AB60" s="217"/>
      <c r="AC60" s="217"/>
      <c r="AD60" s="217"/>
      <c r="AE60" s="217"/>
      <c r="AF60" s="217"/>
      <c r="AG60" s="217"/>
      <c r="AH60" s="217"/>
      <c r="AI60" s="217"/>
      <c r="AJ60" s="217"/>
      <c r="AK60" s="217"/>
      <c r="AL60" s="217"/>
      <c r="AM60" s="217"/>
      <c r="AN60" s="217"/>
      <c r="AO60" s="217"/>
      <c r="AP60" s="217"/>
      <c r="AQ60" s="217"/>
      <c r="AR60" s="217"/>
      <c r="AS60" s="217"/>
      <c r="AT60" s="217"/>
      <c r="AU60" s="217"/>
      <c r="AV60" s="217"/>
      <c r="AW60" s="217"/>
      <c r="AX60" s="217"/>
      <c r="AY60" s="217"/>
      <c r="AZ60" s="217"/>
      <c r="BA60" s="217"/>
      <c r="BB60" s="217"/>
      <c r="BC60" s="217"/>
      <c r="BD60" s="217"/>
      <c r="BE60" s="217"/>
      <c r="BF60" s="217"/>
      <c r="BG60" s="217"/>
      <c r="BH60" s="217"/>
      <c r="BI60" s="328"/>
      <c r="BJ60" s="328"/>
      <c r="BK60" s="328"/>
      <c r="BL60" s="328"/>
      <c r="BM60" s="328"/>
      <c r="BN60" s="328"/>
      <c r="BO60" s="328"/>
      <c r="BP60" s="328"/>
      <c r="BQ60" s="328"/>
      <c r="BR60" s="328"/>
      <c r="BS60" s="328"/>
      <c r="BT60" s="328"/>
      <c r="BU60" s="328"/>
      <c r="BV60" s="328"/>
    </row>
    <row r="61" spans="1:74" ht="11.1" customHeight="1" x14ac:dyDescent="0.2">
      <c r="A61" s="35"/>
      <c r="B61" s="36" t="s">
        <v>993</v>
      </c>
      <c r="C61" s="217"/>
      <c r="D61" s="217"/>
      <c r="E61" s="217"/>
      <c r="F61" s="217"/>
      <c r="G61" s="217"/>
      <c r="H61" s="217"/>
      <c r="I61" s="217"/>
      <c r="J61" s="217"/>
      <c r="K61" s="217"/>
      <c r="L61" s="217"/>
      <c r="M61" s="217"/>
      <c r="N61" s="217"/>
      <c r="O61" s="217"/>
      <c r="P61" s="217"/>
      <c r="Q61" s="217"/>
      <c r="R61" s="217"/>
      <c r="S61" s="217"/>
      <c r="T61" s="217"/>
      <c r="U61" s="217"/>
      <c r="V61" s="217"/>
      <c r="W61" s="217"/>
      <c r="X61" s="217"/>
      <c r="Y61" s="217"/>
      <c r="Z61" s="217"/>
      <c r="AA61" s="217"/>
      <c r="AB61" s="217"/>
      <c r="AC61" s="217"/>
      <c r="AD61" s="217"/>
      <c r="AE61" s="217"/>
      <c r="AF61" s="217"/>
      <c r="AG61" s="217"/>
      <c r="AH61" s="217"/>
      <c r="AI61" s="217"/>
      <c r="AJ61" s="217"/>
      <c r="AK61" s="217"/>
      <c r="AL61" s="217"/>
      <c r="AM61" s="217"/>
      <c r="AN61" s="217"/>
      <c r="AO61" s="217"/>
      <c r="AP61" s="217"/>
      <c r="AQ61" s="217"/>
      <c r="AR61" s="217"/>
      <c r="AS61" s="217"/>
      <c r="AT61" s="217"/>
      <c r="AU61" s="217"/>
      <c r="AV61" s="217"/>
      <c r="AW61" s="217"/>
      <c r="AX61" s="217"/>
      <c r="AY61" s="217"/>
      <c r="AZ61" s="217"/>
      <c r="BA61" s="217"/>
      <c r="BB61" s="217"/>
      <c r="BC61" s="217"/>
      <c r="BD61" s="217"/>
      <c r="BE61" s="217"/>
      <c r="BF61" s="217"/>
      <c r="BG61" s="217"/>
      <c r="BH61" s="217"/>
      <c r="BI61" s="328"/>
      <c r="BJ61" s="328"/>
      <c r="BK61" s="328"/>
      <c r="BL61" s="328"/>
      <c r="BM61" s="328"/>
      <c r="BN61" s="328"/>
      <c r="BO61" s="328"/>
      <c r="BP61" s="328"/>
      <c r="BQ61" s="328"/>
      <c r="BR61" s="328"/>
      <c r="BS61" s="328"/>
      <c r="BT61" s="328"/>
      <c r="BU61" s="328"/>
      <c r="BV61" s="328"/>
    </row>
    <row r="62" spans="1:74" ht="11.1" customHeight="1" x14ac:dyDescent="0.2">
      <c r="A62" s="37" t="s">
        <v>702</v>
      </c>
      <c r="B62" s="40" t="s">
        <v>1361</v>
      </c>
      <c r="C62" s="68">
        <v>100.87739999999999</v>
      </c>
      <c r="D62" s="68">
        <v>101.4162</v>
      </c>
      <c r="E62" s="68">
        <v>101.24420000000001</v>
      </c>
      <c r="F62" s="68">
        <v>100.84520000000001</v>
      </c>
      <c r="G62" s="68">
        <v>101.0522</v>
      </c>
      <c r="H62" s="68">
        <v>101.2748</v>
      </c>
      <c r="I62" s="68">
        <v>100.1369</v>
      </c>
      <c r="J62" s="68">
        <v>101.1264</v>
      </c>
      <c r="K62" s="68">
        <v>101.20099999999999</v>
      </c>
      <c r="L62" s="68">
        <v>101.3683</v>
      </c>
      <c r="M62" s="68">
        <v>101.39619999999999</v>
      </c>
      <c r="N62" s="68">
        <v>101.3326</v>
      </c>
      <c r="O62" s="68">
        <v>100.2264</v>
      </c>
      <c r="P62" s="68">
        <v>101.3342</v>
      </c>
      <c r="Q62" s="68">
        <v>102.14230000000001</v>
      </c>
      <c r="R62" s="68">
        <v>102.1092</v>
      </c>
      <c r="S62" s="68">
        <v>102.3351</v>
      </c>
      <c r="T62" s="68">
        <v>102.67700000000001</v>
      </c>
      <c r="U62" s="68">
        <v>102.9589</v>
      </c>
      <c r="V62" s="68">
        <v>102.59529999999999</v>
      </c>
      <c r="W62" s="68">
        <v>102.6253</v>
      </c>
      <c r="X62" s="68">
        <v>102.6336</v>
      </c>
      <c r="Y62" s="68">
        <v>103.5917</v>
      </c>
      <c r="Z62" s="68">
        <v>103.2139</v>
      </c>
      <c r="AA62" s="68">
        <v>102.8107</v>
      </c>
      <c r="AB62" s="68">
        <v>102.3092</v>
      </c>
      <c r="AC62" s="68">
        <v>102.5586</v>
      </c>
      <c r="AD62" s="68">
        <v>102.63039999999999</v>
      </c>
      <c r="AE62" s="68">
        <v>102.54179999999999</v>
      </c>
      <c r="AF62" s="68">
        <v>102.2469</v>
      </c>
      <c r="AG62" s="68">
        <v>102.8702</v>
      </c>
      <c r="AH62" s="68">
        <v>102.8301</v>
      </c>
      <c r="AI62" s="68">
        <v>102.56950000000001</v>
      </c>
      <c r="AJ62" s="68">
        <v>102.7317</v>
      </c>
      <c r="AK62" s="68">
        <v>102.64400000000001</v>
      </c>
      <c r="AL62" s="68">
        <v>102.40479999999999</v>
      </c>
      <c r="AM62" s="68">
        <v>103.0236</v>
      </c>
      <c r="AN62" s="68">
        <v>102.8557</v>
      </c>
      <c r="AO62" s="68">
        <v>102.6789</v>
      </c>
      <c r="AP62" s="68">
        <v>102.65389999999999</v>
      </c>
      <c r="AQ62" s="68">
        <v>102.46769999999999</v>
      </c>
      <c r="AR62" s="68">
        <v>102.73260000000001</v>
      </c>
      <c r="AS62" s="68">
        <v>102.82</v>
      </c>
      <c r="AT62" s="68">
        <v>102.4555</v>
      </c>
      <c r="AU62" s="68">
        <v>102.6961</v>
      </c>
      <c r="AV62" s="68">
        <v>102.9071</v>
      </c>
      <c r="AW62" s="68">
        <v>103.10809999999999</v>
      </c>
      <c r="AX62" s="68">
        <v>103.32250000000001</v>
      </c>
      <c r="AY62" s="68">
        <v>103.75579999999999</v>
      </c>
      <c r="AZ62" s="68">
        <v>104.0198</v>
      </c>
      <c r="BA62" s="68">
        <v>103.34050000000001</v>
      </c>
      <c r="BB62" s="68">
        <v>104.6949</v>
      </c>
      <c r="BC62" s="68">
        <v>104.1905</v>
      </c>
      <c r="BD62" s="68">
        <v>104.34820000000001</v>
      </c>
      <c r="BE62" s="68">
        <v>104.39400000000001</v>
      </c>
      <c r="BF62" s="68">
        <v>104.1224</v>
      </c>
      <c r="BG62" s="68">
        <v>104.20654815</v>
      </c>
      <c r="BH62" s="68">
        <v>104.75117037</v>
      </c>
      <c r="BI62" s="329">
        <v>105.0133</v>
      </c>
      <c r="BJ62" s="329">
        <v>105.23309999999999</v>
      </c>
      <c r="BK62" s="329">
        <v>105.34950000000001</v>
      </c>
      <c r="BL62" s="329">
        <v>105.5303</v>
      </c>
      <c r="BM62" s="329">
        <v>105.7145</v>
      </c>
      <c r="BN62" s="329">
        <v>105.91249999999999</v>
      </c>
      <c r="BO62" s="329">
        <v>106.0958</v>
      </c>
      <c r="BP62" s="329">
        <v>106.27460000000001</v>
      </c>
      <c r="BQ62" s="329">
        <v>106.3982</v>
      </c>
      <c r="BR62" s="329">
        <v>106.6065</v>
      </c>
      <c r="BS62" s="329">
        <v>106.8486</v>
      </c>
      <c r="BT62" s="329">
        <v>107.13930000000001</v>
      </c>
      <c r="BU62" s="329">
        <v>107.4378</v>
      </c>
      <c r="BV62" s="329">
        <v>107.7591</v>
      </c>
    </row>
    <row r="63" spans="1:74" ht="11.1" customHeight="1" x14ac:dyDescent="0.2">
      <c r="A63" s="37" t="s">
        <v>32</v>
      </c>
      <c r="B63" s="39" t="s">
        <v>13</v>
      </c>
      <c r="C63" s="68">
        <v>1.2839537905</v>
      </c>
      <c r="D63" s="68">
        <v>1.4515051238000001</v>
      </c>
      <c r="E63" s="68">
        <v>1.7789465853999999</v>
      </c>
      <c r="F63" s="68">
        <v>0.68450752598999998</v>
      </c>
      <c r="G63" s="68">
        <v>1.257042998</v>
      </c>
      <c r="H63" s="68">
        <v>1.1759510957999999</v>
      </c>
      <c r="I63" s="68">
        <v>0.13109239664</v>
      </c>
      <c r="J63" s="68">
        <v>1.2786217685000001</v>
      </c>
      <c r="K63" s="68">
        <v>1.3560747944</v>
      </c>
      <c r="L63" s="68">
        <v>1.7294395103</v>
      </c>
      <c r="M63" s="68">
        <v>0.98549200402000003</v>
      </c>
      <c r="N63" s="68">
        <v>0.17834510767</v>
      </c>
      <c r="O63" s="68">
        <v>-0.64533780609000002</v>
      </c>
      <c r="P63" s="68">
        <v>-8.0854932446999997E-2</v>
      </c>
      <c r="Q63" s="68">
        <v>0.88706316015999997</v>
      </c>
      <c r="R63" s="68">
        <v>1.2534062106999999</v>
      </c>
      <c r="S63" s="68">
        <v>1.2695418803</v>
      </c>
      <c r="T63" s="68">
        <v>1.3845497597</v>
      </c>
      <c r="U63" s="68">
        <v>2.8181419637</v>
      </c>
      <c r="V63" s="68">
        <v>1.4525386052</v>
      </c>
      <c r="W63" s="68">
        <v>1.4073971600999999</v>
      </c>
      <c r="X63" s="68">
        <v>1.2482205976</v>
      </c>
      <c r="Y63" s="68">
        <v>2.1652685209000002</v>
      </c>
      <c r="Z63" s="68">
        <v>1.8565594883000001</v>
      </c>
      <c r="AA63" s="68">
        <v>2.5784623612000002</v>
      </c>
      <c r="AB63" s="68">
        <v>0.96216282361000005</v>
      </c>
      <c r="AC63" s="68">
        <v>0.40756865666999997</v>
      </c>
      <c r="AD63" s="68">
        <v>0.51043392759999995</v>
      </c>
      <c r="AE63" s="68">
        <v>0.20198348366999999</v>
      </c>
      <c r="AF63" s="68">
        <v>-0.41888641078</v>
      </c>
      <c r="AG63" s="68">
        <v>-8.6150881565000004E-2</v>
      </c>
      <c r="AH63" s="68">
        <v>0.22886038639</v>
      </c>
      <c r="AI63" s="68">
        <v>-5.4372557253999997E-2</v>
      </c>
      <c r="AJ63" s="68">
        <v>9.5582733140000001E-2</v>
      </c>
      <c r="AK63" s="68">
        <v>-0.91484163306999999</v>
      </c>
      <c r="AL63" s="68">
        <v>-0.78390604366000005</v>
      </c>
      <c r="AM63" s="68">
        <v>0.20707961330999999</v>
      </c>
      <c r="AN63" s="68">
        <v>0.53416506042</v>
      </c>
      <c r="AO63" s="68">
        <v>0.11729879308000001</v>
      </c>
      <c r="AP63" s="68">
        <v>2.2897698926999999E-2</v>
      </c>
      <c r="AQ63" s="68">
        <v>-7.2263213635999995E-2</v>
      </c>
      <c r="AR63" s="68">
        <v>0.47502662672000001</v>
      </c>
      <c r="AS63" s="68">
        <v>-4.8799360748000002E-2</v>
      </c>
      <c r="AT63" s="68">
        <v>-0.36429022241999998</v>
      </c>
      <c r="AU63" s="68">
        <v>0.12342850457</v>
      </c>
      <c r="AV63" s="68">
        <v>0.17073600455999999</v>
      </c>
      <c r="AW63" s="68">
        <v>0.45214527883</v>
      </c>
      <c r="AX63" s="68">
        <v>0.89614939925000003</v>
      </c>
      <c r="AY63" s="68">
        <v>0.7107109439</v>
      </c>
      <c r="AZ63" s="68">
        <v>1.1317797651999999</v>
      </c>
      <c r="BA63" s="68">
        <v>0.64433880767999996</v>
      </c>
      <c r="BB63" s="68">
        <v>1.9882342512</v>
      </c>
      <c r="BC63" s="68">
        <v>1.6813103056000001</v>
      </c>
      <c r="BD63" s="68">
        <v>1.5726264107000001</v>
      </c>
      <c r="BE63" s="68">
        <v>1.5308305777</v>
      </c>
      <c r="BF63" s="68">
        <v>1.6269502369</v>
      </c>
      <c r="BG63" s="68">
        <v>1.4707940692000001</v>
      </c>
      <c r="BH63" s="68">
        <v>1.7919758406999999</v>
      </c>
      <c r="BI63" s="329">
        <v>1.8477950000000001</v>
      </c>
      <c r="BJ63" s="329">
        <v>1.8491649999999999</v>
      </c>
      <c r="BK63" s="329">
        <v>1.5359640000000001</v>
      </c>
      <c r="BL63" s="329">
        <v>1.4520919999999999</v>
      </c>
      <c r="BM63" s="329">
        <v>2.2972459999999999</v>
      </c>
      <c r="BN63" s="329">
        <v>1.1630020000000001</v>
      </c>
      <c r="BO63" s="329">
        <v>1.82863</v>
      </c>
      <c r="BP63" s="329">
        <v>1.8461620000000001</v>
      </c>
      <c r="BQ63" s="329">
        <v>1.919888</v>
      </c>
      <c r="BR63" s="329">
        <v>2.3857849999999998</v>
      </c>
      <c r="BS63" s="329">
        <v>2.5354130000000001</v>
      </c>
      <c r="BT63" s="329">
        <v>2.279766</v>
      </c>
      <c r="BU63" s="329">
        <v>2.3087580000000001</v>
      </c>
      <c r="BV63" s="329">
        <v>2.4003990000000002</v>
      </c>
    </row>
    <row r="64" spans="1:74" ht="11.1" customHeight="1" x14ac:dyDescent="0.2">
      <c r="A64" s="26"/>
      <c r="B64" s="29"/>
      <c r="C64" s="217"/>
      <c r="D64" s="217"/>
      <c r="E64" s="217"/>
      <c r="F64" s="217"/>
      <c r="G64" s="217"/>
      <c r="H64" s="217"/>
      <c r="I64" s="217"/>
      <c r="J64" s="217"/>
      <c r="K64" s="217"/>
      <c r="L64" s="217"/>
      <c r="M64" s="217"/>
      <c r="N64" s="217"/>
      <c r="O64" s="217"/>
      <c r="P64" s="217"/>
      <c r="Q64" s="217"/>
      <c r="R64" s="217"/>
      <c r="S64" s="217"/>
      <c r="T64" s="217"/>
      <c r="U64" s="217"/>
      <c r="V64" s="217"/>
      <c r="W64" s="217"/>
      <c r="X64" s="217"/>
      <c r="Y64" s="217"/>
      <c r="Z64" s="217"/>
      <c r="AA64" s="217"/>
      <c r="AB64" s="217"/>
      <c r="AC64" s="217"/>
      <c r="AD64" s="217"/>
      <c r="AE64" s="217"/>
      <c r="AF64" s="217"/>
      <c r="AG64" s="217"/>
      <c r="AH64" s="217"/>
      <c r="AI64" s="217"/>
      <c r="AJ64" s="217"/>
      <c r="AK64" s="217"/>
      <c r="AL64" s="217"/>
      <c r="AM64" s="217"/>
      <c r="AN64" s="217"/>
      <c r="AO64" s="217"/>
      <c r="AP64" s="217"/>
      <c r="AQ64" s="217"/>
      <c r="AR64" s="217"/>
      <c r="AS64" s="217"/>
      <c r="AT64" s="217"/>
      <c r="AU64" s="217"/>
      <c r="AV64" s="217"/>
      <c r="AW64" s="217"/>
      <c r="AX64" s="217"/>
      <c r="AY64" s="217"/>
      <c r="AZ64" s="217"/>
      <c r="BA64" s="217"/>
      <c r="BB64" s="217"/>
      <c r="BC64" s="217"/>
      <c r="BD64" s="217"/>
      <c r="BE64" s="217"/>
      <c r="BF64" s="217"/>
      <c r="BG64" s="217"/>
      <c r="BH64" s="217"/>
      <c r="BI64" s="328"/>
      <c r="BJ64" s="328"/>
      <c r="BK64" s="328"/>
      <c r="BL64" s="328"/>
      <c r="BM64" s="328"/>
      <c r="BN64" s="328"/>
      <c r="BO64" s="328"/>
      <c r="BP64" s="328"/>
      <c r="BQ64" s="328"/>
      <c r="BR64" s="328"/>
      <c r="BS64" s="328"/>
      <c r="BT64" s="328"/>
      <c r="BU64" s="328"/>
      <c r="BV64" s="328"/>
    </row>
    <row r="65" spans="1:74" ht="11.1" customHeight="1" x14ac:dyDescent="0.2">
      <c r="A65" s="19"/>
      <c r="B65" s="20" t="s">
        <v>994</v>
      </c>
      <c r="C65" s="217"/>
      <c r="D65" s="217"/>
      <c r="E65" s="217"/>
      <c r="F65" s="217"/>
      <c r="G65" s="217"/>
      <c r="H65" s="217"/>
      <c r="I65" s="217"/>
      <c r="J65" s="217"/>
      <c r="K65" s="217"/>
      <c r="L65" s="217"/>
      <c r="M65" s="217"/>
      <c r="N65" s="217"/>
      <c r="O65" s="217"/>
      <c r="P65" s="217"/>
      <c r="Q65" s="217"/>
      <c r="R65" s="217"/>
      <c r="S65" s="217"/>
      <c r="T65" s="217"/>
      <c r="U65" s="217"/>
      <c r="V65" s="217"/>
      <c r="W65" s="217"/>
      <c r="X65" s="217"/>
      <c r="Y65" s="217"/>
      <c r="Z65" s="217"/>
      <c r="AA65" s="217"/>
      <c r="AB65" s="217"/>
      <c r="AC65" s="217"/>
      <c r="AD65" s="217"/>
      <c r="AE65" s="217"/>
      <c r="AF65" s="217"/>
      <c r="AG65" s="217"/>
      <c r="AH65" s="217"/>
      <c r="AI65" s="217"/>
      <c r="AJ65" s="217"/>
      <c r="AK65" s="217"/>
      <c r="AL65" s="217"/>
      <c r="AM65" s="217"/>
      <c r="AN65" s="217"/>
      <c r="AO65" s="217"/>
      <c r="AP65" s="217"/>
      <c r="AQ65" s="217"/>
      <c r="AR65" s="217"/>
      <c r="AS65" s="217"/>
      <c r="AT65" s="217"/>
      <c r="AU65" s="217"/>
      <c r="AV65" s="217"/>
      <c r="AW65" s="217"/>
      <c r="AX65" s="217"/>
      <c r="AY65" s="217"/>
      <c r="AZ65" s="217"/>
      <c r="BA65" s="217"/>
      <c r="BB65" s="217"/>
      <c r="BC65" s="217"/>
      <c r="BD65" s="217"/>
      <c r="BE65" s="217"/>
      <c r="BF65" s="217"/>
      <c r="BG65" s="217"/>
      <c r="BH65" s="217"/>
      <c r="BI65" s="328"/>
      <c r="BJ65" s="328"/>
      <c r="BK65" s="328"/>
      <c r="BL65" s="328"/>
      <c r="BM65" s="328"/>
      <c r="BN65" s="328"/>
      <c r="BO65" s="328"/>
      <c r="BP65" s="328"/>
      <c r="BQ65" s="328"/>
      <c r="BR65" s="328"/>
      <c r="BS65" s="328"/>
      <c r="BT65" s="328"/>
      <c r="BU65" s="328"/>
      <c r="BV65" s="328"/>
    </row>
    <row r="66" spans="1:74" ht="11.1" customHeight="1" x14ac:dyDescent="0.2">
      <c r="A66" s="19"/>
      <c r="B66" s="22"/>
      <c r="C66" s="217"/>
      <c r="D66" s="217"/>
      <c r="E66" s="217"/>
      <c r="F66" s="217"/>
      <c r="G66" s="217"/>
      <c r="H66" s="217"/>
      <c r="I66" s="217"/>
      <c r="J66" s="217"/>
      <c r="K66" s="217"/>
      <c r="L66" s="217"/>
      <c r="M66" s="217"/>
      <c r="N66" s="217"/>
      <c r="O66" s="217"/>
      <c r="P66" s="217"/>
      <c r="Q66" s="217"/>
      <c r="R66" s="217"/>
      <c r="S66" s="217"/>
      <c r="T66" s="217"/>
      <c r="U66" s="217"/>
      <c r="V66" s="217"/>
      <c r="W66" s="217"/>
      <c r="X66" s="217"/>
      <c r="Y66" s="217"/>
      <c r="Z66" s="217"/>
      <c r="AA66" s="217"/>
      <c r="AB66" s="217"/>
      <c r="AC66" s="217"/>
      <c r="AD66" s="217"/>
      <c r="AE66" s="217"/>
      <c r="AF66" s="217"/>
      <c r="AG66" s="217"/>
      <c r="AH66" s="217"/>
      <c r="AI66" s="217"/>
      <c r="AJ66" s="217"/>
      <c r="AK66" s="217"/>
      <c r="AL66" s="217"/>
      <c r="AM66" s="217"/>
      <c r="AN66" s="217"/>
      <c r="AO66" s="217"/>
      <c r="AP66" s="217"/>
      <c r="AQ66" s="217"/>
      <c r="AR66" s="217"/>
      <c r="AS66" s="217"/>
      <c r="AT66" s="217"/>
      <c r="AU66" s="217"/>
      <c r="AV66" s="217"/>
      <c r="AW66" s="217"/>
      <c r="AX66" s="217"/>
      <c r="AY66" s="217"/>
      <c r="AZ66" s="217"/>
      <c r="BA66" s="217"/>
      <c r="BB66" s="217"/>
      <c r="BC66" s="217"/>
      <c r="BD66" s="217"/>
      <c r="BE66" s="217"/>
      <c r="BF66" s="217"/>
      <c r="BG66" s="217"/>
      <c r="BH66" s="217"/>
      <c r="BI66" s="328"/>
      <c r="BJ66" s="328"/>
      <c r="BK66" s="328"/>
      <c r="BL66" s="328"/>
      <c r="BM66" s="328"/>
      <c r="BN66" s="328"/>
      <c r="BO66" s="328"/>
      <c r="BP66" s="328"/>
      <c r="BQ66" s="328"/>
      <c r="BR66" s="328"/>
      <c r="BS66" s="328"/>
      <c r="BT66" s="328"/>
      <c r="BU66" s="328"/>
      <c r="BV66" s="328"/>
    </row>
    <row r="67" spans="1:74" ht="11.1" customHeight="1" x14ac:dyDescent="0.2">
      <c r="A67" s="37" t="s">
        <v>703</v>
      </c>
      <c r="B67" s="41" t="s">
        <v>995</v>
      </c>
      <c r="C67" s="240">
        <v>827.89751940999997</v>
      </c>
      <c r="D67" s="240">
        <v>733.05641348999995</v>
      </c>
      <c r="E67" s="240">
        <v>659.76278153999999</v>
      </c>
      <c r="F67" s="240">
        <v>347.87477455999999</v>
      </c>
      <c r="G67" s="240">
        <v>136.09366166000001</v>
      </c>
      <c r="H67" s="240">
        <v>26.416618550999999</v>
      </c>
      <c r="I67" s="240">
        <v>5.1912523233999996</v>
      </c>
      <c r="J67" s="240">
        <v>11.637810181000001</v>
      </c>
      <c r="K67" s="240">
        <v>59.450422085</v>
      </c>
      <c r="L67" s="240">
        <v>257.2929072</v>
      </c>
      <c r="M67" s="240">
        <v>572.04401515999996</v>
      </c>
      <c r="N67" s="240">
        <v>829.08634539000002</v>
      </c>
      <c r="O67" s="240">
        <v>969.82016336000004</v>
      </c>
      <c r="P67" s="240">
        <v>798.67571805</v>
      </c>
      <c r="Q67" s="240">
        <v>682.96748771</v>
      </c>
      <c r="R67" s="240">
        <v>324.70906386000001</v>
      </c>
      <c r="S67" s="240">
        <v>126.87201425000001</v>
      </c>
      <c r="T67" s="240">
        <v>27.951888464</v>
      </c>
      <c r="U67" s="240">
        <v>9.8088147266999997</v>
      </c>
      <c r="V67" s="240">
        <v>12.995471065</v>
      </c>
      <c r="W67" s="240">
        <v>57.513653419000001</v>
      </c>
      <c r="X67" s="240">
        <v>220.59112415000001</v>
      </c>
      <c r="Y67" s="240">
        <v>614.21565799999996</v>
      </c>
      <c r="Z67" s="240">
        <v>705.57518798000001</v>
      </c>
      <c r="AA67" s="240">
        <v>890.19211749999999</v>
      </c>
      <c r="AB67" s="240">
        <v>866.97930821</v>
      </c>
      <c r="AC67" s="240">
        <v>583.7668218</v>
      </c>
      <c r="AD67" s="240">
        <v>299.83930387999999</v>
      </c>
      <c r="AE67" s="240">
        <v>118.77955695</v>
      </c>
      <c r="AF67" s="240">
        <v>24.281540091</v>
      </c>
      <c r="AG67" s="240">
        <v>6.4388352449999999</v>
      </c>
      <c r="AH67" s="240">
        <v>10.989762066999999</v>
      </c>
      <c r="AI67" s="240">
        <v>31.916679693999999</v>
      </c>
      <c r="AJ67" s="240">
        <v>227.18459217</v>
      </c>
      <c r="AK67" s="240">
        <v>445.29725965</v>
      </c>
      <c r="AL67" s="240">
        <v>581.39803926000002</v>
      </c>
      <c r="AM67" s="240">
        <v>870.42790306999996</v>
      </c>
      <c r="AN67" s="240">
        <v>628.14052626</v>
      </c>
      <c r="AO67" s="240">
        <v>449.80283953999998</v>
      </c>
      <c r="AP67" s="240">
        <v>309.66099638999998</v>
      </c>
      <c r="AQ67" s="240">
        <v>150.90575354000001</v>
      </c>
      <c r="AR67" s="240">
        <v>20.913049262000001</v>
      </c>
      <c r="AS67" s="240">
        <v>5.7171391572000001</v>
      </c>
      <c r="AT67" s="240">
        <v>6.4163105787000001</v>
      </c>
      <c r="AU67" s="240">
        <v>38.856734361000001</v>
      </c>
      <c r="AV67" s="240">
        <v>197.96125738999999</v>
      </c>
      <c r="AW67" s="240">
        <v>418.11409005000002</v>
      </c>
      <c r="AX67" s="240">
        <v>783.06637601</v>
      </c>
      <c r="AY67" s="240">
        <v>767.04732122999997</v>
      </c>
      <c r="AZ67" s="240">
        <v>547.45761284000002</v>
      </c>
      <c r="BA67" s="240">
        <v>543.64280828000005</v>
      </c>
      <c r="BB67" s="240">
        <v>248.67835425000001</v>
      </c>
      <c r="BC67" s="240">
        <v>154.92546571</v>
      </c>
      <c r="BD67" s="240">
        <v>24.951323946999999</v>
      </c>
      <c r="BE67" s="240">
        <v>5.2985087952000001</v>
      </c>
      <c r="BF67" s="240">
        <v>15.222265888000001</v>
      </c>
      <c r="BG67" s="240">
        <v>44.085879771000002</v>
      </c>
      <c r="BH67" s="240">
        <v>188.51640336</v>
      </c>
      <c r="BI67" s="333">
        <v>499.34091057000001</v>
      </c>
      <c r="BJ67" s="333">
        <v>784.71048052000003</v>
      </c>
      <c r="BK67" s="333">
        <v>860.07425215000001</v>
      </c>
      <c r="BL67" s="333">
        <v>698.65114964999998</v>
      </c>
      <c r="BM67" s="333">
        <v>570.11524933999999</v>
      </c>
      <c r="BN67" s="333">
        <v>318.64113042999998</v>
      </c>
      <c r="BO67" s="333">
        <v>143.50353132000001</v>
      </c>
      <c r="BP67" s="333">
        <v>32.284012476000001</v>
      </c>
      <c r="BQ67" s="333">
        <v>7.2543356187999999</v>
      </c>
      <c r="BR67" s="333">
        <v>12.156053945</v>
      </c>
      <c r="BS67" s="333">
        <v>60.105930938999997</v>
      </c>
      <c r="BT67" s="333">
        <v>252.45157631999999</v>
      </c>
      <c r="BU67" s="333">
        <v>495.92236054</v>
      </c>
      <c r="BV67" s="333">
        <v>778.14327803000003</v>
      </c>
    </row>
    <row r="68" spans="1:74" ht="11.1" customHeight="1" x14ac:dyDescent="0.2">
      <c r="A68" s="19"/>
      <c r="B68" s="22"/>
      <c r="C68" s="217"/>
      <c r="D68" s="217"/>
      <c r="E68" s="217"/>
      <c r="F68" s="217"/>
      <c r="G68" s="217"/>
      <c r="H68" s="217"/>
      <c r="I68" s="217"/>
      <c r="J68" s="217"/>
      <c r="K68" s="217"/>
      <c r="L68" s="217"/>
      <c r="M68" s="217"/>
      <c r="N68" s="217"/>
      <c r="O68" s="217"/>
      <c r="P68" s="217"/>
      <c r="Q68" s="217"/>
      <c r="R68" s="217"/>
      <c r="S68" s="217"/>
      <c r="T68" s="217"/>
      <c r="U68" s="217"/>
      <c r="V68" s="217"/>
      <c r="W68" s="217"/>
      <c r="X68" s="217"/>
      <c r="Y68" s="217"/>
      <c r="Z68" s="217"/>
      <c r="AA68" s="217"/>
      <c r="AB68" s="217"/>
      <c r="AC68" s="217"/>
      <c r="AD68" s="217"/>
      <c r="AE68" s="217"/>
      <c r="AF68" s="217"/>
      <c r="AG68" s="217"/>
      <c r="AH68" s="217"/>
      <c r="AI68" s="217"/>
      <c r="AJ68" s="217"/>
      <c r="AK68" s="217"/>
      <c r="AL68" s="217"/>
      <c r="AM68" s="217"/>
      <c r="AN68" s="217"/>
      <c r="AO68" s="217"/>
      <c r="AP68" s="217"/>
      <c r="AQ68" s="217"/>
      <c r="AR68" s="217"/>
      <c r="AS68" s="217"/>
      <c r="AT68" s="217"/>
      <c r="AU68" s="217"/>
      <c r="AV68" s="217"/>
      <c r="AW68" s="217"/>
      <c r="AX68" s="217"/>
      <c r="AY68" s="217"/>
      <c r="AZ68" s="217"/>
      <c r="BA68" s="217"/>
      <c r="BB68" s="217"/>
      <c r="BC68" s="217"/>
      <c r="BD68" s="217"/>
      <c r="BE68" s="217"/>
      <c r="BF68" s="217"/>
      <c r="BG68" s="217"/>
      <c r="BH68" s="217"/>
      <c r="BI68" s="328"/>
      <c r="BJ68" s="328"/>
      <c r="BK68" s="328"/>
      <c r="BL68" s="328"/>
      <c r="BM68" s="328"/>
      <c r="BN68" s="328"/>
      <c r="BO68" s="328"/>
      <c r="BP68" s="328"/>
      <c r="BQ68" s="328"/>
      <c r="BR68" s="328"/>
      <c r="BS68" s="328"/>
      <c r="BT68" s="328"/>
      <c r="BU68" s="328"/>
      <c r="BV68" s="328"/>
    </row>
    <row r="69" spans="1:74" ht="11.1" customHeight="1" x14ac:dyDescent="0.2">
      <c r="A69" s="37" t="s">
        <v>710</v>
      </c>
      <c r="B69" s="42" t="s">
        <v>6</v>
      </c>
      <c r="C69" s="270">
        <v>14.976482524</v>
      </c>
      <c r="D69" s="270">
        <v>10.797520575</v>
      </c>
      <c r="E69" s="270">
        <v>11.098487935</v>
      </c>
      <c r="F69" s="270">
        <v>34.176086720999997</v>
      </c>
      <c r="G69" s="270">
        <v>99.710053334999998</v>
      </c>
      <c r="H69" s="270">
        <v>244.62928878</v>
      </c>
      <c r="I69" s="270">
        <v>338.29746318000002</v>
      </c>
      <c r="J69" s="270">
        <v>288.47285857000003</v>
      </c>
      <c r="K69" s="270">
        <v>177.35438181000001</v>
      </c>
      <c r="L69" s="270">
        <v>56.055006259999999</v>
      </c>
      <c r="M69" s="270">
        <v>17.735251891000001</v>
      </c>
      <c r="N69" s="270">
        <v>13.393613070000001</v>
      </c>
      <c r="O69" s="270">
        <v>7.0735496387000003</v>
      </c>
      <c r="P69" s="270">
        <v>11.937372445999999</v>
      </c>
      <c r="Q69" s="270">
        <v>15.252598482</v>
      </c>
      <c r="R69" s="270">
        <v>37.300298322000003</v>
      </c>
      <c r="S69" s="270">
        <v>113.33789553</v>
      </c>
      <c r="T69" s="270">
        <v>242.66170409</v>
      </c>
      <c r="U69" s="270">
        <v>300.73294657000002</v>
      </c>
      <c r="V69" s="270">
        <v>291.91002517999999</v>
      </c>
      <c r="W69" s="270">
        <v>182.67420758</v>
      </c>
      <c r="X69" s="270">
        <v>74.235928079000004</v>
      </c>
      <c r="Y69" s="270">
        <v>11.120122426</v>
      </c>
      <c r="Z69" s="270">
        <v>10.305895671</v>
      </c>
      <c r="AA69" s="270">
        <v>9.1961788422000001</v>
      </c>
      <c r="AB69" s="270">
        <v>7.2818764649999999</v>
      </c>
      <c r="AC69" s="270">
        <v>29.399292091</v>
      </c>
      <c r="AD69" s="270">
        <v>53.285908655</v>
      </c>
      <c r="AE69" s="270">
        <v>125.89063464</v>
      </c>
      <c r="AF69" s="270">
        <v>255.05607721999999</v>
      </c>
      <c r="AG69" s="270">
        <v>336.07852929000001</v>
      </c>
      <c r="AH69" s="270">
        <v>315.21826379999999</v>
      </c>
      <c r="AI69" s="270">
        <v>223.23798267000001</v>
      </c>
      <c r="AJ69" s="270">
        <v>77.010085384000007</v>
      </c>
      <c r="AK69" s="270">
        <v>29.762927691000002</v>
      </c>
      <c r="AL69" s="270">
        <v>26.264235206999999</v>
      </c>
      <c r="AM69" s="270">
        <v>7.5023020651000003</v>
      </c>
      <c r="AN69" s="270">
        <v>11.190899447</v>
      </c>
      <c r="AO69" s="270">
        <v>35.585381333999997</v>
      </c>
      <c r="AP69" s="270">
        <v>42.493635249</v>
      </c>
      <c r="AQ69" s="270">
        <v>97.420458416000002</v>
      </c>
      <c r="AR69" s="270">
        <v>270.79408704999997</v>
      </c>
      <c r="AS69" s="270">
        <v>382.99736593</v>
      </c>
      <c r="AT69" s="270">
        <v>361.09451128000001</v>
      </c>
      <c r="AU69" s="270">
        <v>218.98722788000001</v>
      </c>
      <c r="AV69" s="270">
        <v>86.565456358000006</v>
      </c>
      <c r="AW69" s="270">
        <v>25.706411503000002</v>
      </c>
      <c r="AX69" s="270">
        <v>16.723720425</v>
      </c>
      <c r="AY69" s="270">
        <v>16.410371501</v>
      </c>
      <c r="AZ69" s="270">
        <v>21.581446331999999</v>
      </c>
      <c r="BA69" s="270">
        <v>31.780612864999998</v>
      </c>
      <c r="BB69" s="270">
        <v>55.553615663999999</v>
      </c>
      <c r="BC69" s="270">
        <v>104.98440377999999</v>
      </c>
      <c r="BD69" s="270">
        <v>240.51045622999999</v>
      </c>
      <c r="BE69" s="270">
        <v>362.60130599000001</v>
      </c>
      <c r="BF69" s="270">
        <v>290.93996500999998</v>
      </c>
      <c r="BG69" s="270">
        <v>184.31144705</v>
      </c>
      <c r="BH69" s="270">
        <v>92.057659526999998</v>
      </c>
      <c r="BI69" s="335">
        <v>20.361977062000001</v>
      </c>
      <c r="BJ69" s="335">
        <v>9.8194993381</v>
      </c>
      <c r="BK69" s="335">
        <v>10.051392404</v>
      </c>
      <c r="BL69" s="335">
        <v>10.975351087</v>
      </c>
      <c r="BM69" s="335">
        <v>21.957089306</v>
      </c>
      <c r="BN69" s="335">
        <v>39.467724820000001</v>
      </c>
      <c r="BO69" s="335">
        <v>118.15568879999999</v>
      </c>
      <c r="BP69" s="335">
        <v>235.03229782</v>
      </c>
      <c r="BQ69" s="335">
        <v>341.73958269000002</v>
      </c>
      <c r="BR69" s="335">
        <v>316.67299636000001</v>
      </c>
      <c r="BS69" s="335">
        <v>173.08787085</v>
      </c>
      <c r="BT69" s="335">
        <v>61.677344132000002</v>
      </c>
      <c r="BU69" s="335">
        <v>19.659682645</v>
      </c>
      <c r="BV69" s="335">
        <v>9.3177891487999993</v>
      </c>
    </row>
    <row r="70" spans="1:74" s="276" customFormat="1" ht="11.1" customHeight="1" x14ac:dyDescent="0.2">
      <c r="A70" s="16"/>
      <c r="C70" s="277"/>
      <c r="D70" s="277"/>
      <c r="E70" s="277"/>
      <c r="F70" s="277"/>
      <c r="G70" s="277"/>
      <c r="H70" s="277"/>
      <c r="I70" s="277"/>
      <c r="J70" s="277"/>
      <c r="K70" s="277"/>
      <c r="L70" s="277"/>
      <c r="M70" s="277"/>
      <c r="N70" s="277"/>
      <c r="O70" s="277"/>
      <c r="P70" s="277"/>
      <c r="Q70" s="277"/>
      <c r="R70" s="277"/>
      <c r="S70" s="277"/>
      <c r="T70" s="277"/>
      <c r="U70" s="277"/>
      <c r="V70" s="277"/>
      <c r="W70" s="277"/>
      <c r="X70" s="277"/>
      <c r="Y70" s="277"/>
      <c r="Z70" s="277"/>
      <c r="AA70" s="277"/>
      <c r="AB70" s="277"/>
      <c r="AC70" s="277"/>
      <c r="AD70" s="277"/>
      <c r="AE70" s="277"/>
      <c r="AF70" s="277"/>
      <c r="AG70" s="277"/>
      <c r="AH70" s="277"/>
      <c r="AI70" s="277"/>
      <c r="AJ70" s="277"/>
      <c r="AK70" s="277"/>
      <c r="AL70" s="277"/>
      <c r="AM70" s="277"/>
      <c r="AN70" s="277"/>
      <c r="AO70" s="277"/>
      <c r="AP70" s="277"/>
      <c r="AQ70" s="277"/>
      <c r="AR70" s="277"/>
      <c r="AS70" s="277"/>
      <c r="AT70" s="277"/>
      <c r="AU70" s="277"/>
      <c r="AV70" s="277"/>
      <c r="AW70" s="277"/>
      <c r="AX70" s="277"/>
      <c r="AY70" s="336"/>
      <c r="AZ70" s="336"/>
      <c r="BA70" s="336"/>
      <c r="BB70" s="336"/>
      <c r="BC70" s="336"/>
      <c r="BD70" s="277"/>
      <c r="BE70" s="277"/>
      <c r="BF70" s="277"/>
      <c r="BG70" s="336"/>
      <c r="BH70" s="336"/>
      <c r="BI70" s="336"/>
      <c r="BJ70" s="336"/>
      <c r="BK70" s="336"/>
      <c r="BL70" s="336"/>
      <c r="BM70" s="336"/>
      <c r="BN70" s="336"/>
      <c r="BO70" s="336"/>
      <c r="BP70" s="336"/>
      <c r="BQ70" s="336"/>
      <c r="BR70" s="336"/>
      <c r="BS70" s="336"/>
      <c r="BT70" s="336"/>
      <c r="BU70" s="336"/>
      <c r="BV70" s="336"/>
    </row>
    <row r="71" spans="1:74" s="276" customFormat="1" ht="12" customHeight="1" x14ac:dyDescent="0.2">
      <c r="A71" s="16"/>
      <c r="B71" s="800" t="s">
        <v>1018</v>
      </c>
      <c r="C71" s="801"/>
      <c r="D71" s="801"/>
      <c r="E71" s="801"/>
      <c r="F71" s="801"/>
      <c r="G71" s="801"/>
      <c r="H71" s="801"/>
      <c r="I71" s="801"/>
      <c r="J71" s="801"/>
      <c r="K71" s="801"/>
      <c r="L71" s="801"/>
      <c r="M71" s="801"/>
      <c r="N71" s="801"/>
      <c r="O71" s="801"/>
      <c r="P71" s="801"/>
      <c r="Q71" s="801"/>
      <c r="AY71" s="497"/>
      <c r="AZ71" s="497"/>
      <c r="BA71" s="497"/>
      <c r="BB71" s="497"/>
      <c r="BC71" s="497"/>
      <c r="BD71" s="793"/>
      <c r="BE71" s="793"/>
      <c r="BF71" s="793"/>
      <c r="BG71" s="497"/>
      <c r="BH71" s="497"/>
      <c r="BI71" s="497"/>
      <c r="BJ71" s="497"/>
    </row>
    <row r="72" spans="1:74" s="276" customFormat="1" ht="12" customHeight="1" x14ac:dyDescent="0.2">
      <c r="A72" s="16"/>
      <c r="B72" s="809" t="s">
        <v>139</v>
      </c>
      <c r="C72" s="801"/>
      <c r="D72" s="801"/>
      <c r="E72" s="801"/>
      <c r="F72" s="801"/>
      <c r="G72" s="801"/>
      <c r="H72" s="801"/>
      <c r="I72" s="801"/>
      <c r="J72" s="801"/>
      <c r="K72" s="801"/>
      <c r="L72" s="801"/>
      <c r="M72" s="801"/>
      <c r="N72" s="801"/>
      <c r="O72" s="801"/>
      <c r="P72" s="801"/>
      <c r="Q72" s="801"/>
      <c r="AY72" s="497"/>
      <c r="AZ72" s="497"/>
      <c r="BA72" s="497"/>
      <c r="BB72" s="497"/>
      <c r="BC72" s="497"/>
      <c r="BD72" s="793"/>
      <c r="BE72" s="793"/>
      <c r="BF72" s="793"/>
      <c r="BG72" s="497"/>
      <c r="BH72" s="497"/>
      <c r="BI72" s="497"/>
      <c r="BJ72" s="497"/>
    </row>
    <row r="73" spans="1:74" s="432" customFormat="1" ht="12" customHeight="1" x14ac:dyDescent="0.2">
      <c r="A73" s="431"/>
      <c r="B73" s="802" t="s">
        <v>1019</v>
      </c>
      <c r="C73" s="803"/>
      <c r="D73" s="803"/>
      <c r="E73" s="803"/>
      <c r="F73" s="803"/>
      <c r="G73" s="803"/>
      <c r="H73" s="803"/>
      <c r="I73" s="803"/>
      <c r="J73" s="803"/>
      <c r="K73" s="803"/>
      <c r="L73" s="803"/>
      <c r="M73" s="803"/>
      <c r="N73" s="803"/>
      <c r="O73" s="803"/>
      <c r="P73" s="803"/>
      <c r="Q73" s="804"/>
      <c r="AY73" s="498"/>
      <c r="AZ73" s="498"/>
      <c r="BA73" s="498"/>
      <c r="BB73" s="498"/>
      <c r="BC73" s="498"/>
      <c r="BD73" s="614"/>
      <c r="BE73" s="614"/>
      <c r="BF73" s="614"/>
      <c r="BG73" s="498"/>
      <c r="BH73" s="498"/>
      <c r="BI73" s="498"/>
      <c r="BJ73" s="498"/>
    </row>
    <row r="74" spans="1:74" s="432" customFormat="1" ht="12" customHeight="1" x14ac:dyDescent="0.2">
      <c r="A74" s="431"/>
      <c r="B74" s="802" t="s">
        <v>1020</v>
      </c>
      <c r="C74" s="808"/>
      <c r="D74" s="808"/>
      <c r="E74" s="808"/>
      <c r="F74" s="808"/>
      <c r="G74" s="808"/>
      <c r="H74" s="808"/>
      <c r="I74" s="808"/>
      <c r="J74" s="808"/>
      <c r="K74" s="808"/>
      <c r="L74" s="808"/>
      <c r="M74" s="808"/>
      <c r="N74" s="808"/>
      <c r="O74" s="808"/>
      <c r="P74" s="808"/>
      <c r="Q74" s="804"/>
      <c r="AY74" s="498"/>
      <c r="AZ74" s="498"/>
      <c r="BA74" s="498"/>
      <c r="BB74" s="498"/>
      <c r="BC74" s="498"/>
      <c r="BD74" s="614"/>
      <c r="BE74" s="614"/>
      <c r="BF74" s="614"/>
      <c r="BG74" s="498"/>
      <c r="BH74" s="498"/>
      <c r="BI74" s="498"/>
      <c r="BJ74" s="498"/>
    </row>
    <row r="75" spans="1:74" s="432" customFormat="1" ht="12" customHeight="1" x14ac:dyDescent="0.2">
      <c r="A75" s="431"/>
      <c r="B75" s="802" t="s">
        <v>1021</v>
      </c>
      <c r="C75" s="808"/>
      <c r="D75" s="808"/>
      <c r="E75" s="808"/>
      <c r="F75" s="808"/>
      <c r="G75" s="808"/>
      <c r="H75" s="808"/>
      <c r="I75" s="808"/>
      <c r="J75" s="808"/>
      <c r="K75" s="808"/>
      <c r="L75" s="808"/>
      <c r="M75" s="808"/>
      <c r="N75" s="808"/>
      <c r="O75" s="808"/>
      <c r="P75" s="808"/>
      <c r="Q75" s="804"/>
      <c r="AY75" s="498"/>
      <c r="AZ75" s="498"/>
      <c r="BA75" s="498"/>
      <c r="BB75" s="498"/>
      <c r="BC75" s="498"/>
      <c r="BD75" s="614"/>
      <c r="BE75" s="614"/>
      <c r="BF75" s="614"/>
      <c r="BG75" s="498"/>
      <c r="BH75" s="498"/>
      <c r="BI75" s="498"/>
      <c r="BJ75" s="498"/>
    </row>
    <row r="76" spans="1:74" s="432" customFormat="1" ht="12" customHeight="1" x14ac:dyDescent="0.2">
      <c r="A76" s="431"/>
      <c r="B76" s="802" t="s">
        <v>1032</v>
      </c>
      <c r="C76" s="804"/>
      <c r="D76" s="804"/>
      <c r="E76" s="804"/>
      <c r="F76" s="804"/>
      <c r="G76" s="804"/>
      <c r="H76" s="804"/>
      <c r="I76" s="804"/>
      <c r="J76" s="804"/>
      <c r="K76" s="804"/>
      <c r="L76" s="804"/>
      <c r="M76" s="804"/>
      <c r="N76" s="804"/>
      <c r="O76" s="804"/>
      <c r="P76" s="804"/>
      <c r="Q76" s="804"/>
      <c r="AY76" s="498"/>
      <c r="AZ76" s="498"/>
      <c r="BA76" s="498"/>
      <c r="BB76" s="498"/>
      <c r="BC76" s="498"/>
      <c r="BD76" s="614"/>
      <c r="BE76" s="614"/>
      <c r="BF76" s="614"/>
      <c r="BG76" s="498"/>
      <c r="BH76" s="498"/>
      <c r="BI76" s="498"/>
      <c r="BJ76" s="498"/>
    </row>
    <row r="77" spans="1:74" s="432" customFormat="1" ht="12" customHeight="1" x14ac:dyDescent="0.2">
      <c r="A77" s="431"/>
      <c r="B77" s="802" t="s">
        <v>1035</v>
      </c>
      <c r="C77" s="808"/>
      <c r="D77" s="808"/>
      <c r="E77" s="808"/>
      <c r="F77" s="808"/>
      <c r="G77" s="808"/>
      <c r="H77" s="808"/>
      <c r="I77" s="808"/>
      <c r="J77" s="808"/>
      <c r="K77" s="808"/>
      <c r="L77" s="808"/>
      <c r="M77" s="808"/>
      <c r="N77" s="808"/>
      <c r="O77" s="808"/>
      <c r="P77" s="808"/>
      <c r="Q77" s="804"/>
      <c r="AY77" s="498"/>
      <c r="AZ77" s="498"/>
      <c r="BA77" s="498"/>
      <c r="BB77" s="498"/>
      <c r="BC77" s="498"/>
      <c r="BD77" s="614"/>
      <c r="BE77" s="614"/>
      <c r="BF77" s="614"/>
      <c r="BG77" s="498"/>
      <c r="BH77" s="498"/>
      <c r="BI77" s="498"/>
      <c r="BJ77" s="498"/>
    </row>
    <row r="78" spans="1:74" s="432" customFormat="1" ht="12" customHeight="1" x14ac:dyDescent="0.2">
      <c r="A78" s="431"/>
      <c r="B78" s="802" t="s">
        <v>1036</v>
      </c>
      <c r="C78" s="804"/>
      <c r="D78" s="804"/>
      <c r="E78" s="804"/>
      <c r="F78" s="804"/>
      <c r="G78" s="804"/>
      <c r="H78" s="804"/>
      <c r="I78" s="804"/>
      <c r="J78" s="804"/>
      <c r="K78" s="804"/>
      <c r="L78" s="804"/>
      <c r="M78" s="804"/>
      <c r="N78" s="804"/>
      <c r="O78" s="804"/>
      <c r="P78" s="804"/>
      <c r="Q78" s="804"/>
      <c r="AY78" s="498"/>
      <c r="AZ78" s="498"/>
      <c r="BA78" s="498"/>
      <c r="BB78" s="498"/>
      <c r="BC78" s="498"/>
      <c r="BD78" s="614"/>
      <c r="BE78" s="614"/>
      <c r="BF78" s="614"/>
      <c r="BG78" s="498"/>
      <c r="BH78" s="498"/>
      <c r="BI78" s="498"/>
      <c r="BJ78" s="498"/>
    </row>
    <row r="79" spans="1:74" s="432" customFormat="1" ht="12" customHeight="1" x14ac:dyDescent="0.2">
      <c r="A79" s="431"/>
      <c r="B79" s="802" t="s">
        <v>1042</v>
      </c>
      <c r="C79" s="808"/>
      <c r="D79" s="808"/>
      <c r="E79" s="808"/>
      <c r="F79" s="808"/>
      <c r="G79" s="808"/>
      <c r="H79" s="808"/>
      <c r="I79" s="808"/>
      <c r="J79" s="808"/>
      <c r="K79" s="808"/>
      <c r="L79" s="808"/>
      <c r="M79" s="808"/>
      <c r="N79" s="808"/>
      <c r="O79" s="808"/>
      <c r="P79" s="808"/>
      <c r="Q79" s="804"/>
      <c r="AY79" s="498"/>
      <c r="AZ79" s="498"/>
      <c r="BA79" s="498"/>
      <c r="BB79" s="498"/>
      <c r="BC79" s="498"/>
      <c r="BD79" s="614"/>
      <c r="BE79" s="614"/>
      <c r="BF79" s="614"/>
      <c r="BG79" s="498"/>
      <c r="BH79" s="498"/>
      <c r="BI79" s="498"/>
      <c r="BJ79" s="498"/>
    </row>
    <row r="80" spans="1:74" s="432" customFormat="1" ht="12" customHeight="1" x14ac:dyDescent="0.2">
      <c r="A80" s="431"/>
      <c r="B80" s="822" t="s">
        <v>1043</v>
      </c>
      <c r="C80" s="823"/>
      <c r="D80" s="823"/>
      <c r="E80" s="823"/>
      <c r="F80" s="823"/>
      <c r="G80" s="823"/>
      <c r="H80" s="823"/>
      <c r="I80" s="823"/>
      <c r="J80" s="823"/>
      <c r="K80" s="823"/>
      <c r="L80" s="823"/>
      <c r="M80" s="823"/>
      <c r="N80" s="823"/>
      <c r="O80" s="823"/>
      <c r="P80" s="823"/>
      <c r="Q80" s="819"/>
      <c r="AY80" s="498"/>
      <c r="AZ80" s="498"/>
      <c r="BA80" s="498"/>
      <c r="BB80" s="498"/>
      <c r="BC80" s="498"/>
      <c r="BD80" s="614"/>
      <c r="BE80" s="614"/>
      <c r="BF80" s="614"/>
      <c r="BG80" s="498"/>
      <c r="BH80" s="498"/>
      <c r="BI80" s="498"/>
      <c r="BJ80" s="498"/>
    </row>
    <row r="81" spans="1:74" s="432" customFormat="1" ht="12" customHeight="1" x14ac:dyDescent="0.2">
      <c r="A81" s="431"/>
      <c r="B81" s="822" t="s">
        <v>1044</v>
      </c>
      <c r="C81" s="823"/>
      <c r="D81" s="823"/>
      <c r="E81" s="823"/>
      <c r="F81" s="823"/>
      <c r="G81" s="823"/>
      <c r="H81" s="823"/>
      <c r="I81" s="823"/>
      <c r="J81" s="823"/>
      <c r="K81" s="823"/>
      <c r="L81" s="823"/>
      <c r="M81" s="823"/>
      <c r="N81" s="823"/>
      <c r="O81" s="823"/>
      <c r="P81" s="823"/>
      <c r="Q81" s="819"/>
      <c r="AY81" s="498"/>
      <c r="AZ81" s="498"/>
      <c r="BA81" s="498"/>
      <c r="BB81" s="498"/>
      <c r="BC81" s="498"/>
      <c r="BD81" s="614"/>
      <c r="BE81" s="614"/>
      <c r="BF81" s="614"/>
      <c r="BG81" s="498"/>
      <c r="BH81" s="498"/>
      <c r="BI81" s="498"/>
      <c r="BJ81" s="498"/>
    </row>
    <row r="82" spans="1:74" s="432" customFormat="1" ht="12" customHeight="1" x14ac:dyDescent="0.2">
      <c r="A82" s="431"/>
      <c r="B82" s="824" t="s">
        <v>1045</v>
      </c>
      <c r="C82" s="819"/>
      <c r="D82" s="819"/>
      <c r="E82" s="819"/>
      <c r="F82" s="819"/>
      <c r="G82" s="819"/>
      <c r="H82" s="819"/>
      <c r="I82" s="819"/>
      <c r="J82" s="819"/>
      <c r="K82" s="819"/>
      <c r="L82" s="819"/>
      <c r="M82" s="819"/>
      <c r="N82" s="819"/>
      <c r="O82" s="819"/>
      <c r="P82" s="819"/>
      <c r="Q82" s="819"/>
      <c r="AY82" s="498"/>
      <c r="AZ82" s="498"/>
      <c r="BA82" s="498"/>
      <c r="BB82" s="498"/>
      <c r="BC82" s="498"/>
      <c r="BD82" s="614"/>
      <c r="BE82" s="614"/>
      <c r="BF82" s="614"/>
      <c r="BG82" s="498"/>
      <c r="BH82" s="498"/>
      <c r="BI82" s="498"/>
      <c r="BJ82" s="498"/>
    </row>
    <row r="83" spans="1:74" s="432" customFormat="1" ht="12" customHeight="1" x14ac:dyDescent="0.2">
      <c r="A83" s="431"/>
      <c r="B83" s="824" t="s">
        <v>1046</v>
      </c>
      <c r="C83" s="819"/>
      <c r="D83" s="819"/>
      <c r="E83" s="819"/>
      <c r="F83" s="819"/>
      <c r="G83" s="819"/>
      <c r="H83" s="819"/>
      <c r="I83" s="819"/>
      <c r="J83" s="819"/>
      <c r="K83" s="819"/>
      <c r="L83" s="819"/>
      <c r="M83" s="819"/>
      <c r="N83" s="819"/>
      <c r="O83" s="819"/>
      <c r="P83" s="819"/>
      <c r="Q83" s="819"/>
      <c r="AY83" s="498"/>
      <c r="AZ83" s="498"/>
      <c r="BA83" s="498"/>
      <c r="BB83" s="498"/>
      <c r="BC83" s="498"/>
      <c r="BD83" s="614"/>
      <c r="BE83" s="614"/>
      <c r="BF83" s="614"/>
      <c r="BG83" s="498"/>
      <c r="BH83" s="498"/>
      <c r="BI83" s="498"/>
      <c r="BJ83" s="498"/>
    </row>
    <row r="84" spans="1:74" s="432" customFormat="1" ht="12" customHeight="1" x14ac:dyDescent="0.2">
      <c r="A84" s="431"/>
      <c r="B84" s="817" t="s">
        <v>1047</v>
      </c>
      <c r="C84" s="818"/>
      <c r="D84" s="818"/>
      <c r="E84" s="818"/>
      <c r="F84" s="818"/>
      <c r="G84" s="818"/>
      <c r="H84" s="818"/>
      <c r="I84" s="818"/>
      <c r="J84" s="818"/>
      <c r="K84" s="818"/>
      <c r="L84" s="818"/>
      <c r="M84" s="818"/>
      <c r="N84" s="818"/>
      <c r="O84" s="818"/>
      <c r="P84" s="818"/>
      <c r="Q84" s="819"/>
      <c r="AY84" s="498"/>
      <c r="AZ84" s="498"/>
      <c r="BA84" s="498"/>
      <c r="BB84" s="498"/>
      <c r="BC84" s="498"/>
      <c r="BD84" s="614"/>
      <c r="BE84" s="614"/>
      <c r="BF84" s="614"/>
      <c r="BG84" s="498"/>
      <c r="BH84" s="498"/>
      <c r="BI84" s="498"/>
      <c r="BJ84" s="498"/>
    </row>
    <row r="85" spans="1:74" s="433" customFormat="1" ht="12" customHeight="1" x14ac:dyDescent="0.2">
      <c r="A85" s="431"/>
      <c r="B85" s="820" t="s">
        <v>1155</v>
      </c>
      <c r="C85" s="819"/>
      <c r="D85" s="819"/>
      <c r="E85" s="819"/>
      <c r="F85" s="819"/>
      <c r="G85" s="819"/>
      <c r="H85" s="819"/>
      <c r="I85" s="819"/>
      <c r="J85" s="819"/>
      <c r="K85" s="819"/>
      <c r="L85" s="819"/>
      <c r="M85" s="819"/>
      <c r="N85" s="819"/>
      <c r="O85" s="819"/>
      <c r="P85" s="819"/>
      <c r="Q85" s="819"/>
      <c r="AY85" s="499"/>
      <c r="AZ85" s="499"/>
      <c r="BA85" s="499"/>
      <c r="BB85" s="499"/>
      <c r="BC85" s="499"/>
      <c r="BD85" s="794"/>
      <c r="BE85" s="794"/>
      <c r="BF85" s="794"/>
      <c r="BG85" s="499"/>
      <c r="BH85" s="499"/>
      <c r="BI85" s="499"/>
      <c r="BJ85" s="499"/>
    </row>
    <row r="86" spans="1:74" s="433" customFormat="1" ht="12" customHeight="1" x14ac:dyDescent="0.2">
      <c r="A86" s="431"/>
      <c r="B86" s="821" t="s">
        <v>1048</v>
      </c>
      <c r="C86" s="819"/>
      <c r="D86" s="819"/>
      <c r="E86" s="819"/>
      <c r="F86" s="819"/>
      <c r="G86" s="819"/>
      <c r="H86" s="819"/>
      <c r="I86" s="819"/>
      <c r="J86" s="819"/>
      <c r="K86" s="819"/>
      <c r="L86" s="819"/>
      <c r="M86" s="819"/>
      <c r="N86" s="819"/>
      <c r="O86" s="819"/>
      <c r="P86" s="819"/>
      <c r="Q86" s="819"/>
      <c r="AY86" s="499"/>
      <c r="AZ86" s="499"/>
      <c r="BA86" s="499"/>
      <c r="BB86" s="499"/>
      <c r="BC86" s="499"/>
      <c r="BD86" s="794"/>
      <c r="BE86" s="794"/>
      <c r="BF86" s="794"/>
      <c r="BG86" s="499"/>
      <c r="BH86" s="499"/>
      <c r="BI86" s="499"/>
      <c r="BJ86" s="499"/>
    </row>
    <row r="87" spans="1:74" x14ac:dyDescent="0.2">
      <c r="BK87" s="337"/>
      <c r="BL87" s="337"/>
      <c r="BM87" s="337"/>
      <c r="BN87" s="337"/>
      <c r="BO87" s="337"/>
      <c r="BP87" s="337"/>
      <c r="BQ87" s="337"/>
      <c r="BR87" s="337"/>
      <c r="BS87" s="337"/>
      <c r="BT87" s="337"/>
      <c r="BU87" s="337"/>
      <c r="BV87" s="337"/>
    </row>
    <row r="88" spans="1:74" x14ac:dyDescent="0.2">
      <c r="BK88" s="337"/>
      <c r="BL88" s="337"/>
      <c r="BM88" s="337"/>
      <c r="BN88" s="337"/>
      <c r="BO88" s="337"/>
      <c r="BP88" s="337"/>
      <c r="BQ88" s="337"/>
      <c r="BR88" s="337"/>
      <c r="BS88" s="337"/>
      <c r="BT88" s="337"/>
      <c r="BU88" s="337"/>
      <c r="BV88" s="337"/>
    </row>
    <row r="89" spans="1:74" x14ac:dyDescent="0.2">
      <c r="BK89" s="337"/>
      <c r="BL89" s="337"/>
      <c r="BM89" s="337"/>
      <c r="BN89" s="337"/>
      <c r="BO89" s="337"/>
      <c r="BP89" s="337"/>
      <c r="BQ89" s="337"/>
      <c r="BR89" s="337"/>
      <c r="BS89" s="337"/>
      <c r="BT89" s="337"/>
      <c r="BU89" s="337"/>
      <c r="BV89" s="337"/>
    </row>
    <row r="90" spans="1:74" x14ac:dyDescent="0.2">
      <c r="BK90" s="337"/>
      <c r="BL90" s="337"/>
      <c r="BM90" s="337"/>
      <c r="BN90" s="337"/>
      <c r="BO90" s="337"/>
      <c r="BP90" s="337"/>
      <c r="BQ90" s="337"/>
      <c r="BR90" s="337"/>
      <c r="BS90" s="337"/>
      <c r="BT90" s="337"/>
      <c r="BU90" s="337"/>
      <c r="BV90" s="337"/>
    </row>
    <row r="91" spans="1:74" x14ac:dyDescent="0.2">
      <c r="BK91" s="337"/>
      <c r="BL91" s="337"/>
      <c r="BM91" s="337"/>
      <c r="BN91" s="337"/>
      <c r="BO91" s="337"/>
      <c r="BP91" s="337"/>
      <c r="BQ91" s="337"/>
      <c r="BR91" s="337"/>
      <c r="BS91" s="337"/>
      <c r="BT91" s="337"/>
      <c r="BU91" s="337"/>
      <c r="BV91" s="337"/>
    </row>
    <row r="92" spans="1:74" x14ac:dyDescent="0.2">
      <c r="BK92" s="337"/>
      <c r="BL92" s="337"/>
      <c r="BM92" s="337"/>
      <c r="BN92" s="337"/>
      <c r="BO92" s="337"/>
      <c r="BP92" s="337"/>
      <c r="BQ92" s="337"/>
      <c r="BR92" s="337"/>
      <c r="BS92" s="337"/>
      <c r="BT92" s="337"/>
      <c r="BU92" s="337"/>
      <c r="BV92" s="337"/>
    </row>
    <row r="93" spans="1:74" x14ac:dyDescent="0.2">
      <c r="BK93" s="337"/>
      <c r="BL93" s="337"/>
      <c r="BM93" s="337"/>
      <c r="BN93" s="337"/>
      <c r="BO93" s="337"/>
      <c r="BP93" s="337"/>
      <c r="BQ93" s="337"/>
      <c r="BR93" s="337"/>
      <c r="BS93" s="337"/>
      <c r="BT93" s="337"/>
      <c r="BU93" s="337"/>
      <c r="BV93" s="337"/>
    </row>
    <row r="94" spans="1:74" x14ac:dyDescent="0.2">
      <c r="BK94" s="337"/>
      <c r="BL94" s="337"/>
      <c r="BM94" s="337"/>
      <c r="BN94" s="337"/>
      <c r="BO94" s="337"/>
      <c r="BP94" s="337"/>
      <c r="BQ94" s="337"/>
      <c r="BR94" s="337"/>
      <c r="BS94" s="337"/>
      <c r="BT94" s="337"/>
      <c r="BU94" s="337"/>
      <c r="BV94" s="337"/>
    </row>
    <row r="95" spans="1:74" x14ac:dyDescent="0.2">
      <c r="BK95" s="337"/>
      <c r="BL95" s="337"/>
      <c r="BM95" s="337"/>
      <c r="BN95" s="337"/>
      <c r="BO95" s="337"/>
      <c r="BP95" s="337"/>
      <c r="BQ95" s="337"/>
      <c r="BR95" s="337"/>
      <c r="BS95" s="337"/>
      <c r="BT95" s="337"/>
      <c r="BU95" s="337"/>
      <c r="BV95" s="337"/>
    </row>
    <row r="96" spans="1:74" x14ac:dyDescent="0.2">
      <c r="BK96" s="337"/>
      <c r="BL96" s="337"/>
      <c r="BM96" s="337"/>
      <c r="BN96" s="337"/>
      <c r="BO96" s="337"/>
      <c r="BP96" s="337"/>
      <c r="BQ96" s="337"/>
      <c r="BR96" s="337"/>
      <c r="BS96" s="337"/>
      <c r="BT96" s="337"/>
      <c r="BU96" s="337"/>
      <c r="BV96" s="337"/>
    </row>
    <row r="97" spans="63:74" x14ac:dyDescent="0.2">
      <c r="BK97" s="337"/>
      <c r="BL97" s="337"/>
      <c r="BM97" s="337"/>
      <c r="BN97" s="337"/>
      <c r="BO97" s="337"/>
      <c r="BP97" s="337"/>
      <c r="BQ97" s="337"/>
      <c r="BR97" s="337"/>
      <c r="BS97" s="337"/>
      <c r="BT97" s="337"/>
      <c r="BU97" s="337"/>
      <c r="BV97" s="337"/>
    </row>
    <row r="98" spans="63:74" x14ac:dyDescent="0.2">
      <c r="BK98" s="337"/>
      <c r="BL98" s="337"/>
      <c r="BM98" s="337"/>
      <c r="BN98" s="337"/>
      <c r="BO98" s="337"/>
      <c r="BP98" s="337"/>
      <c r="BQ98" s="337"/>
      <c r="BR98" s="337"/>
      <c r="BS98" s="337"/>
      <c r="BT98" s="337"/>
      <c r="BU98" s="337"/>
      <c r="BV98" s="337"/>
    </row>
    <row r="99" spans="63:74" x14ac:dyDescent="0.2">
      <c r="BK99" s="337"/>
      <c r="BL99" s="337"/>
      <c r="BM99" s="337"/>
      <c r="BN99" s="337"/>
      <c r="BO99" s="337"/>
      <c r="BP99" s="337"/>
      <c r="BQ99" s="337"/>
      <c r="BR99" s="337"/>
      <c r="BS99" s="337"/>
      <c r="BT99" s="337"/>
      <c r="BU99" s="337"/>
      <c r="BV99" s="337"/>
    </row>
    <row r="100" spans="63:74" x14ac:dyDescent="0.2">
      <c r="BK100" s="337"/>
      <c r="BL100" s="337"/>
      <c r="BM100" s="337"/>
      <c r="BN100" s="337"/>
      <c r="BO100" s="337"/>
      <c r="BP100" s="337"/>
      <c r="BQ100" s="337"/>
      <c r="BR100" s="337"/>
      <c r="BS100" s="337"/>
      <c r="BT100" s="337"/>
      <c r="BU100" s="337"/>
      <c r="BV100" s="337"/>
    </row>
    <row r="101" spans="63:74" x14ac:dyDescent="0.2">
      <c r="BK101" s="337"/>
      <c r="BL101" s="337"/>
      <c r="BM101" s="337"/>
      <c r="BN101" s="337"/>
      <c r="BO101" s="337"/>
      <c r="BP101" s="337"/>
      <c r="BQ101" s="337"/>
      <c r="BR101" s="337"/>
      <c r="BS101" s="337"/>
      <c r="BT101" s="337"/>
      <c r="BU101" s="337"/>
      <c r="BV101" s="337"/>
    </row>
    <row r="102" spans="63:74" x14ac:dyDescent="0.2">
      <c r="BK102" s="337"/>
      <c r="BL102" s="337"/>
      <c r="BM102" s="337"/>
      <c r="BN102" s="337"/>
      <c r="BO102" s="337"/>
      <c r="BP102" s="337"/>
      <c r="BQ102" s="337"/>
      <c r="BR102" s="337"/>
      <c r="BS102" s="337"/>
      <c r="BT102" s="337"/>
      <c r="BU102" s="337"/>
      <c r="BV102" s="337"/>
    </row>
    <row r="103" spans="63:74" x14ac:dyDescent="0.2">
      <c r="BK103" s="337"/>
      <c r="BL103" s="337"/>
      <c r="BM103" s="337"/>
      <c r="BN103" s="337"/>
      <c r="BO103" s="337"/>
      <c r="BP103" s="337"/>
      <c r="BQ103" s="337"/>
      <c r="BR103" s="337"/>
      <c r="BS103" s="337"/>
      <c r="BT103" s="337"/>
      <c r="BU103" s="337"/>
      <c r="BV103" s="337"/>
    </row>
    <row r="104" spans="63:74" x14ac:dyDescent="0.2">
      <c r="BK104" s="337"/>
      <c r="BL104" s="337"/>
      <c r="BM104" s="337"/>
      <c r="BN104" s="337"/>
      <c r="BO104" s="337"/>
      <c r="BP104" s="337"/>
      <c r="BQ104" s="337"/>
      <c r="BR104" s="337"/>
      <c r="BS104" s="337"/>
      <c r="BT104" s="337"/>
      <c r="BU104" s="337"/>
      <c r="BV104" s="337"/>
    </row>
    <row r="105" spans="63:74" x14ac:dyDescent="0.2">
      <c r="BK105" s="337"/>
      <c r="BL105" s="337"/>
      <c r="BM105" s="337"/>
      <c r="BN105" s="337"/>
      <c r="BO105" s="337"/>
      <c r="BP105" s="337"/>
      <c r="BQ105" s="337"/>
      <c r="BR105" s="337"/>
      <c r="BS105" s="337"/>
      <c r="BT105" s="337"/>
      <c r="BU105" s="337"/>
      <c r="BV105" s="337"/>
    </row>
    <row r="106" spans="63:74" x14ac:dyDescent="0.2">
      <c r="BK106" s="337"/>
      <c r="BL106" s="337"/>
      <c r="BM106" s="337"/>
      <c r="BN106" s="337"/>
      <c r="BO106" s="337"/>
      <c r="BP106" s="337"/>
      <c r="BQ106" s="337"/>
      <c r="BR106" s="337"/>
      <c r="BS106" s="337"/>
      <c r="BT106" s="337"/>
      <c r="BU106" s="337"/>
      <c r="BV106" s="337"/>
    </row>
    <row r="107" spans="63:74" x14ac:dyDescent="0.2">
      <c r="BK107" s="337"/>
      <c r="BL107" s="337"/>
      <c r="BM107" s="337"/>
      <c r="BN107" s="337"/>
      <c r="BO107" s="337"/>
      <c r="BP107" s="337"/>
      <c r="BQ107" s="337"/>
      <c r="BR107" s="337"/>
      <c r="BS107" s="337"/>
      <c r="BT107" s="337"/>
      <c r="BU107" s="337"/>
      <c r="BV107" s="337"/>
    </row>
    <row r="108" spans="63:74" x14ac:dyDescent="0.2">
      <c r="BK108" s="337"/>
      <c r="BL108" s="337"/>
      <c r="BM108" s="337"/>
      <c r="BN108" s="337"/>
      <c r="BO108" s="337"/>
      <c r="BP108" s="337"/>
      <c r="BQ108" s="337"/>
      <c r="BR108" s="337"/>
      <c r="BS108" s="337"/>
      <c r="BT108" s="337"/>
      <c r="BU108" s="337"/>
      <c r="BV108" s="337"/>
    </row>
    <row r="109" spans="63:74" x14ac:dyDescent="0.2">
      <c r="BK109" s="337"/>
      <c r="BL109" s="337"/>
      <c r="BM109" s="337"/>
      <c r="BN109" s="337"/>
      <c r="BO109" s="337"/>
      <c r="BP109" s="337"/>
      <c r="BQ109" s="337"/>
      <c r="BR109" s="337"/>
      <c r="BS109" s="337"/>
      <c r="BT109" s="337"/>
      <c r="BU109" s="337"/>
      <c r="BV109" s="337"/>
    </row>
    <row r="110" spans="63:74" x14ac:dyDescent="0.2">
      <c r="BK110" s="337"/>
      <c r="BL110" s="337"/>
      <c r="BM110" s="337"/>
      <c r="BN110" s="337"/>
      <c r="BO110" s="337"/>
      <c r="BP110" s="337"/>
      <c r="BQ110" s="337"/>
      <c r="BR110" s="337"/>
      <c r="BS110" s="337"/>
      <c r="BT110" s="337"/>
      <c r="BU110" s="337"/>
      <c r="BV110" s="337"/>
    </row>
    <row r="111" spans="63:74" x14ac:dyDescent="0.2">
      <c r="BK111" s="337"/>
      <c r="BL111" s="337"/>
      <c r="BM111" s="337"/>
      <c r="BN111" s="337"/>
      <c r="BO111" s="337"/>
      <c r="BP111" s="337"/>
      <c r="BQ111" s="337"/>
      <c r="BR111" s="337"/>
      <c r="BS111" s="337"/>
      <c r="BT111" s="337"/>
      <c r="BU111" s="337"/>
      <c r="BV111" s="337"/>
    </row>
    <row r="112" spans="63:74" x14ac:dyDescent="0.2">
      <c r="BK112" s="337"/>
      <c r="BL112" s="337"/>
      <c r="BM112" s="337"/>
      <c r="BN112" s="337"/>
      <c r="BO112" s="337"/>
      <c r="BP112" s="337"/>
      <c r="BQ112" s="337"/>
      <c r="BR112" s="337"/>
      <c r="BS112" s="337"/>
      <c r="BT112" s="337"/>
      <c r="BU112" s="337"/>
      <c r="BV112" s="337"/>
    </row>
    <row r="113" spans="63:74" x14ac:dyDescent="0.2">
      <c r="BK113" s="337"/>
      <c r="BL113" s="337"/>
      <c r="BM113" s="337"/>
      <c r="BN113" s="337"/>
      <c r="BO113" s="337"/>
      <c r="BP113" s="337"/>
      <c r="BQ113" s="337"/>
      <c r="BR113" s="337"/>
      <c r="BS113" s="337"/>
      <c r="BT113" s="337"/>
      <c r="BU113" s="337"/>
      <c r="BV113" s="337"/>
    </row>
    <row r="114" spans="63:74" x14ac:dyDescent="0.2">
      <c r="BK114" s="337"/>
      <c r="BL114" s="337"/>
      <c r="BM114" s="337"/>
      <c r="BN114" s="337"/>
      <c r="BO114" s="337"/>
      <c r="BP114" s="337"/>
      <c r="BQ114" s="337"/>
      <c r="BR114" s="337"/>
      <c r="BS114" s="337"/>
      <c r="BT114" s="337"/>
      <c r="BU114" s="337"/>
      <c r="BV114" s="337"/>
    </row>
    <row r="115" spans="63:74" x14ac:dyDescent="0.2">
      <c r="BK115" s="337"/>
      <c r="BL115" s="337"/>
      <c r="BM115" s="337"/>
      <c r="BN115" s="337"/>
      <c r="BO115" s="337"/>
      <c r="BP115" s="337"/>
      <c r="BQ115" s="337"/>
      <c r="BR115" s="337"/>
      <c r="BS115" s="337"/>
      <c r="BT115" s="337"/>
      <c r="BU115" s="337"/>
      <c r="BV115" s="337"/>
    </row>
    <row r="116" spans="63:74" x14ac:dyDescent="0.2">
      <c r="BK116" s="337"/>
      <c r="BL116" s="337"/>
      <c r="BM116" s="337"/>
      <c r="BN116" s="337"/>
      <c r="BO116" s="337"/>
      <c r="BP116" s="337"/>
      <c r="BQ116" s="337"/>
      <c r="BR116" s="337"/>
      <c r="BS116" s="337"/>
      <c r="BT116" s="337"/>
      <c r="BU116" s="337"/>
      <c r="BV116" s="337"/>
    </row>
    <row r="117" spans="63:74" x14ac:dyDescent="0.2">
      <c r="BK117" s="337"/>
      <c r="BL117" s="337"/>
      <c r="BM117" s="337"/>
      <c r="BN117" s="337"/>
      <c r="BO117" s="337"/>
      <c r="BP117" s="337"/>
      <c r="BQ117" s="337"/>
      <c r="BR117" s="337"/>
      <c r="BS117" s="337"/>
      <c r="BT117" s="337"/>
      <c r="BU117" s="337"/>
      <c r="BV117" s="337"/>
    </row>
    <row r="118" spans="63:74" x14ac:dyDescent="0.2">
      <c r="BK118" s="337"/>
      <c r="BL118" s="337"/>
      <c r="BM118" s="337"/>
      <c r="BN118" s="337"/>
      <c r="BO118" s="337"/>
      <c r="BP118" s="337"/>
      <c r="BQ118" s="337"/>
      <c r="BR118" s="337"/>
      <c r="BS118" s="337"/>
      <c r="BT118" s="337"/>
      <c r="BU118" s="337"/>
      <c r="BV118" s="337"/>
    </row>
    <row r="119" spans="63:74" x14ac:dyDescent="0.2">
      <c r="BK119" s="337"/>
      <c r="BL119" s="337"/>
      <c r="BM119" s="337"/>
      <c r="BN119" s="337"/>
      <c r="BO119" s="337"/>
      <c r="BP119" s="337"/>
      <c r="BQ119" s="337"/>
      <c r="BR119" s="337"/>
      <c r="BS119" s="337"/>
      <c r="BT119" s="337"/>
      <c r="BU119" s="337"/>
      <c r="BV119" s="337"/>
    </row>
    <row r="120" spans="63:74" x14ac:dyDescent="0.2">
      <c r="BK120" s="337"/>
      <c r="BL120" s="337"/>
      <c r="BM120" s="337"/>
      <c r="BN120" s="337"/>
      <c r="BO120" s="337"/>
      <c r="BP120" s="337"/>
      <c r="BQ120" s="337"/>
      <c r="BR120" s="337"/>
      <c r="BS120" s="337"/>
      <c r="BT120" s="337"/>
      <c r="BU120" s="337"/>
      <c r="BV120" s="337"/>
    </row>
    <row r="121" spans="63:74" x14ac:dyDescent="0.2">
      <c r="BK121" s="337"/>
      <c r="BL121" s="337"/>
      <c r="BM121" s="337"/>
      <c r="BN121" s="337"/>
      <c r="BO121" s="337"/>
      <c r="BP121" s="337"/>
      <c r="BQ121" s="337"/>
      <c r="BR121" s="337"/>
      <c r="BS121" s="337"/>
      <c r="BT121" s="337"/>
      <c r="BU121" s="337"/>
      <c r="BV121" s="337"/>
    </row>
    <row r="122" spans="63:74" x14ac:dyDescent="0.2">
      <c r="BK122" s="337"/>
      <c r="BL122" s="337"/>
      <c r="BM122" s="337"/>
      <c r="BN122" s="337"/>
      <c r="BO122" s="337"/>
      <c r="BP122" s="337"/>
      <c r="BQ122" s="337"/>
      <c r="BR122" s="337"/>
      <c r="BS122" s="337"/>
      <c r="BT122" s="337"/>
      <c r="BU122" s="337"/>
      <c r="BV122" s="337"/>
    </row>
    <row r="123" spans="63:74" x14ac:dyDescent="0.2">
      <c r="BK123" s="337"/>
      <c r="BL123" s="337"/>
      <c r="BM123" s="337"/>
      <c r="BN123" s="337"/>
      <c r="BO123" s="337"/>
      <c r="BP123" s="337"/>
      <c r="BQ123" s="337"/>
      <c r="BR123" s="337"/>
      <c r="BS123" s="337"/>
      <c r="BT123" s="337"/>
      <c r="BU123" s="337"/>
      <c r="BV123" s="337"/>
    </row>
    <row r="124" spans="63:74" x14ac:dyDescent="0.2">
      <c r="BK124" s="337"/>
      <c r="BL124" s="337"/>
      <c r="BM124" s="337"/>
      <c r="BN124" s="337"/>
      <c r="BO124" s="337"/>
      <c r="BP124" s="337"/>
      <c r="BQ124" s="337"/>
      <c r="BR124" s="337"/>
      <c r="BS124" s="337"/>
      <c r="BT124" s="337"/>
      <c r="BU124" s="337"/>
      <c r="BV124" s="337"/>
    </row>
    <row r="125" spans="63:74" x14ac:dyDescent="0.2">
      <c r="BK125" s="337"/>
      <c r="BL125" s="337"/>
      <c r="BM125" s="337"/>
      <c r="BN125" s="337"/>
      <c r="BO125" s="337"/>
      <c r="BP125" s="337"/>
      <c r="BQ125" s="337"/>
      <c r="BR125" s="337"/>
      <c r="BS125" s="337"/>
      <c r="BT125" s="337"/>
      <c r="BU125" s="337"/>
      <c r="BV125" s="337"/>
    </row>
    <row r="126" spans="63:74" x14ac:dyDescent="0.2">
      <c r="BK126" s="337"/>
      <c r="BL126" s="337"/>
      <c r="BM126" s="337"/>
      <c r="BN126" s="337"/>
      <c r="BO126" s="337"/>
      <c r="BP126" s="337"/>
      <c r="BQ126" s="337"/>
      <c r="BR126" s="337"/>
      <c r="BS126" s="337"/>
      <c r="BT126" s="337"/>
      <c r="BU126" s="337"/>
      <c r="BV126" s="337"/>
    </row>
    <row r="127" spans="63:74" x14ac:dyDescent="0.2">
      <c r="BK127" s="337"/>
      <c r="BL127" s="337"/>
      <c r="BM127" s="337"/>
      <c r="BN127" s="337"/>
      <c r="BO127" s="337"/>
      <c r="BP127" s="337"/>
      <c r="BQ127" s="337"/>
      <c r="BR127" s="337"/>
      <c r="BS127" s="337"/>
      <c r="BT127" s="337"/>
      <c r="BU127" s="337"/>
      <c r="BV127" s="337"/>
    </row>
    <row r="128" spans="63:74" x14ac:dyDescent="0.2">
      <c r="BK128" s="337"/>
      <c r="BL128" s="337"/>
      <c r="BM128" s="337"/>
      <c r="BN128" s="337"/>
      <c r="BO128" s="337"/>
      <c r="BP128" s="337"/>
      <c r="BQ128" s="337"/>
      <c r="BR128" s="337"/>
      <c r="BS128" s="337"/>
      <c r="BT128" s="337"/>
      <c r="BU128" s="337"/>
      <c r="BV128" s="337"/>
    </row>
    <row r="129" spans="63:74" x14ac:dyDescent="0.2">
      <c r="BK129" s="337"/>
      <c r="BL129" s="337"/>
      <c r="BM129" s="337"/>
      <c r="BN129" s="337"/>
      <c r="BO129" s="337"/>
      <c r="BP129" s="337"/>
      <c r="BQ129" s="337"/>
      <c r="BR129" s="337"/>
      <c r="BS129" s="337"/>
      <c r="BT129" s="337"/>
      <c r="BU129" s="337"/>
      <c r="BV129" s="337"/>
    </row>
    <row r="130" spans="63:74" x14ac:dyDescent="0.2">
      <c r="BK130" s="337"/>
      <c r="BL130" s="337"/>
      <c r="BM130" s="337"/>
      <c r="BN130" s="337"/>
      <c r="BO130" s="337"/>
      <c r="BP130" s="337"/>
      <c r="BQ130" s="337"/>
      <c r="BR130" s="337"/>
      <c r="BS130" s="337"/>
      <c r="BT130" s="337"/>
      <c r="BU130" s="337"/>
      <c r="BV130" s="337"/>
    </row>
    <row r="131" spans="63:74" x14ac:dyDescent="0.2">
      <c r="BK131" s="337"/>
      <c r="BL131" s="337"/>
      <c r="BM131" s="337"/>
      <c r="BN131" s="337"/>
      <c r="BO131" s="337"/>
      <c r="BP131" s="337"/>
      <c r="BQ131" s="337"/>
      <c r="BR131" s="337"/>
      <c r="BS131" s="337"/>
      <c r="BT131" s="337"/>
      <c r="BU131" s="337"/>
      <c r="BV131" s="337"/>
    </row>
    <row r="132" spans="63:74" x14ac:dyDescent="0.2">
      <c r="BK132" s="337"/>
      <c r="BL132" s="337"/>
      <c r="BM132" s="337"/>
      <c r="BN132" s="337"/>
      <c r="BO132" s="337"/>
      <c r="BP132" s="337"/>
      <c r="BQ132" s="337"/>
      <c r="BR132" s="337"/>
      <c r="BS132" s="337"/>
      <c r="BT132" s="337"/>
      <c r="BU132" s="337"/>
      <c r="BV132" s="337"/>
    </row>
    <row r="133" spans="63:74" x14ac:dyDescent="0.2">
      <c r="BK133" s="337"/>
      <c r="BL133" s="337"/>
      <c r="BM133" s="337"/>
      <c r="BN133" s="337"/>
      <c r="BO133" s="337"/>
      <c r="BP133" s="337"/>
      <c r="BQ133" s="337"/>
      <c r="BR133" s="337"/>
      <c r="BS133" s="337"/>
      <c r="BT133" s="337"/>
      <c r="BU133" s="337"/>
      <c r="BV133" s="337"/>
    </row>
    <row r="134" spans="63:74" x14ac:dyDescent="0.2">
      <c r="BK134" s="337"/>
      <c r="BL134" s="337"/>
      <c r="BM134" s="337"/>
      <c r="BN134" s="337"/>
      <c r="BO134" s="337"/>
      <c r="BP134" s="337"/>
      <c r="BQ134" s="337"/>
      <c r="BR134" s="337"/>
      <c r="BS134" s="337"/>
      <c r="BT134" s="337"/>
      <c r="BU134" s="337"/>
      <c r="BV134" s="337"/>
    </row>
    <row r="135" spans="63:74" x14ac:dyDescent="0.2">
      <c r="BK135" s="337"/>
      <c r="BL135" s="337"/>
      <c r="BM135" s="337"/>
      <c r="BN135" s="337"/>
      <c r="BO135" s="337"/>
      <c r="BP135" s="337"/>
      <c r="BQ135" s="337"/>
      <c r="BR135" s="337"/>
      <c r="BS135" s="337"/>
      <c r="BT135" s="337"/>
      <c r="BU135" s="337"/>
      <c r="BV135" s="337"/>
    </row>
    <row r="136" spans="63:74" x14ac:dyDescent="0.2">
      <c r="BK136" s="337"/>
      <c r="BL136" s="337"/>
      <c r="BM136" s="337"/>
      <c r="BN136" s="337"/>
      <c r="BO136" s="337"/>
      <c r="BP136" s="337"/>
      <c r="BQ136" s="337"/>
      <c r="BR136" s="337"/>
      <c r="BS136" s="337"/>
      <c r="BT136" s="337"/>
      <c r="BU136" s="337"/>
      <c r="BV136" s="337"/>
    </row>
    <row r="137" spans="63:74" x14ac:dyDescent="0.2">
      <c r="BK137" s="337"/>
      <c r="BL137" s="337"/>
      <c r="BM137" s="337"/>
      <c r="BN137" s="337"/>
      <c r="BO137" s="337"/>
      <c r="BP137" s="337"/>
      <c r="BQ137" s="337"/>
      <c r="BR137" s="337"/>
      <c r="BS137" s="337"/>
      <c r="BT137" s="337"/>
      <c r="BU137" s="337"/>
      <c r="BV137" s="337"/>
    </row>
    <row r="138" spans="63:74" x14ac:dyDescent="0.2">
      <c r="BK138" s="337"/>
      <c r="BL138" s="337"/>
      <c r="BM138" s="337"/>
      <c r="BN138" s="337"/>
      <c r="BO138" s="337"/>
      <c r="BP138" s="337"/>
      <c r="BQ138" s="337"/>
      <c r="BR138" s="337"/>
      <c r="BS138" s="337"/>
      <c r="BT138" s="337"/>
      <c r="BU138" s="337"/>
      <c r="BV138" s="337"/>
    </row>
    <row r="139" spans="63:74" x14ac:dyDescent="0.2">
      <c r="BK139" s="337"/>
      <c r="BL139" s="337"/>
      <c r="BM139" s="337"/>
      <c r="BN139" s="337"/>
      <c r="BO139" s="337"/>
      <c r="BP139" s="337"/>
      <c r="BQ139" s="337"/>
      <c r="BR139" s="337"/>
      <c r="BS139" s="337"/>
      <c r="BT139" s="337"/>
      <c r="BU139" s="337"/>
      <c r="BV139" s="337"/>
    </row>
    <row r="140" spans="63:74" x14ac:dyDescent="0.2">
      <c r="BK140" s="337"/>
      <c r="BL140" s="337"/>
      <c r="BM140" s="337"/>
      <c r="BN140" s="337"/>
      <c r="BO140" s="337"/>
      <c r="BP140" s="337"/>
      <c r="BQ140" s="337"/>
      <c r="BR140" s="337"/>
      <c r="BS140" s="337"/>
      <c r="BT140" s="337"/>
      <c r="BU140" s="337"/>
      <c r="BV140" s="337"/>
    </row>
    <row r="141" spans="63:74" x14ac:dyDescent="0.2">
      <c r="BK141" s="337"/>
      <c r="BL141" s="337"/>
      <c r="BM141" s="337"/>
      <c r="BN141" s="337"/>
      <c r="BO141" s="337"/>
      <c r="BP141" s="337"/>
      <c r="BQ141" s="337"/>
      <c r="BR141" s="337"/>
      <c r="BS141" s="337"/>
      <c r="BT141" s="337"/>
      <c r="BU141" s="337"/>
      <c r="BV141" s="337"/>
    </row>
    <row r="142" spans="63:74" x14ac:dyDescent="0.2">
      <c r="BK142" s="337"/>
      <c r="BL142" s="337"/>
      <c r="BM142" s="337"/>
      <c r="BN142" s="337"/>
      <c r="BO142" s="337"/>
      <c r="BP142" s="337"/>
      <c r="BQ142" s="337"/>
      <c r="BR142" s="337"/>
      <c r="BS142" s="337"/>
      <c r="BT142" s="337"/>
      <c r="BU142" s="337"/>
      <c r="BV142" s="337"/>
    </row>
    <row r="143" spans="63:74" x14ac:dyDescent="0.2">
      <c r="BK143" s="337"/>
      <c r="BL143" s="337"/>
      <c r="BM143" s="337"/>
      <c r="BN143" s="337"/>
      <c r="BO143" s="337"/>
      <c r="BP143" s="337"/>
      <c r="BQ143" s="337"/>
      <c r="BR143" s="337"/>
      <c r="BS143" s="337"/>
      <c r="BT143" s="337"/>
      <c r="BU143" s="337"/>
      <c r="BV143" s="337"/>
    </row>
    <row r="144" spans="63:74" x14ac:dyDescent="0.2">
      <c r="BK144" s="337"/>
      <c r="BL144" s="337"/>
      <c r="BM144" s="337"/>
      <c r="BN144" s="337"/>
      <c r="BO144" s="337"/>
      <c r="BP144" s="337"/>
      <c r="BQ144" s="337"/>
      <c r="BR144" s="337"/>
      <c r="BS144" s="337"/>
      <c r="BT144" s="337"/>
      <c r="BU144" s="337"/>
      <c r="BV144" s="337"/>
    </row>
  </sheetData>
  <mergeCells count="24">
    <mergeCell ref="B79:Q79"/>
    <mergeCell ref="B78:Q78"/>
    <mergeCell ref="B84:Q84"/>
    <mergeCell ref="B85:Q85"/>
    <mergeCell ref="B86:Q86"/>
    <mergeCell ref="B80:Q80"/>
    <mergeCell ref="B81:Q81"/>
    <mergeCell ref="B82:Q82"/>
    <mergeCell ref="B83:Q83"/>
    <mergeCell ref="A1:A2"/>
    <mergeCell ref="AY3:BJ3"/>
    <mergeCell ref="BK3:BV3"/>
    <mergeCell ref="B1:AL1"/>
    <mergeCell ref="C3:N3"/>
    <mergeCell ref="O3:Z3"/>
    <mergeCell ref="B71:Q71"/>
    <mergeCell ref="B73:Q73"/>
    <mergeCell ref="AA3:AL3"/>
    <mergeCell ref="AM3:AX3"/>
    <mergeCell ref="B77:Q77"/>
    <mergeCell ref="B74:Q74"/>
    <mergeCell ref="B75:Q75"/>
    <mergeCell ref="B72:Q72"/>
    <mergeCell ref="B76:Q76"/>
  </mergeCells>
  <phoneticPr fontId="6" type="noConversion"/>
  <hyperlinks>
    <hyperlink ref="A1:A2" location="Contents!A1" display="Table of Contents"/>
  </hyperlinks>
  <pageMargins left="0.25" right="0.25" top="0.25" bottom="0.25" header="0.54" footer="0.5"/>
  <pageSetup scale="3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K23" sqref="BK23"/>
    </sheetView>
  </sheetViews>
  <sheetFormatPr defaultColWidth="9.5703125" defaultRowHeight="11.25" x14ac:dyDescent="0.2"/>
  <cols>
    <col min="1" max="1" width="8.5703125" style="13" customWidth="1"/>
    <col min="2" max="2" width="40.28515625" style="13" customWidth="1"/>
    <col min="3" max="3" width="8.5703125" style="13" bestFit="1" customWidth="1"/>
    <col min="4" max="50" width="6.5703125" style="13" customWidth="1"/>
    <col min="51" max="55" width="6.5703125" style="415" customWidth="1"/>
    <col min="56" max="58" width="6.5703125" style="653" customWidth="1"/>
    <col min="59" max="62" width="6.5703125" style="415" customWidth="1"/>
    <col min="63" max="74" width="6.5703125" style="13" customWidth="1"/>
    <col min="75" max="16384" width="9.5703125" style="13"/>
  </cols>
  <sheetData>
    <row r="1" spans="1:74" ht="13.35" customHeight="1" x14ac:dyDescent="0.2">
      <c r="A1" s="810" t="s">
        <v>997</v>
      </c>
      <c r="B1" s="827" t="s">
        <v>1223</v>
      </c>
      <c r="C1" s="801"/>
      <c r="D1" s="801"/>
      <c r="E1" s="801"/>
      <c r="F1" s="801"/>
      <c r="G1" s="801"/>
      <c r="H1" s="801"/>
      <c r="I1" s="801"/>
      <c r="J1" s="801"/>
      <c r="K1" s="801"/>
      <c r="L1" s="801"/>
      <c r="M1" s="801"/>
      <c r="N1" s="801"/>
      <c r="O1" s="801"/>
      <c r="P1" s="801"/>
      <c r="Q1" s="801"/>
      <c r="R1" s="801"/>
      <c r="S1" s="801"/>
      <c r="T1" s="801"/>
      <c r="U1" s="801"/>
      <c r="V1" s="801"/>
      <c r="W1" s="801"/>
      <c r="X1" s="801"/>
      <c r="Y1" s="801"/>
      <c r="Z1" s="801"/>
      <c r="AA1" s="801"/>
      <c r="AB1" s="801"/>
      <c r="AC1" s="801"/>
      <c r="AD1" s="801"/>
      <c r="AE1" s="801"/>
      <c r="AF1" s="801"/>
      <c r="AG1" s="801"/>
      <c r="AH1" s="801"/>
      <c r="AI1" s="801"/>
      <c r="AJ1" s="801"/>
      <c r="AK1" s="801"/>
      <c r="AL1" s="801"/>
      <c r="AM1" s="262"/>
    </row>
    <row r="2" spans="1:74" ht="12.75" x14ac:dyDescent="0.2">
      <c r="A2" s="811"/>
      <c r="B2" s="542" t="str">
        <f>"U.S. Energy Information Administration  |  Short-Term Energy Outlook  - "&amp;Dates!D1</f>
        <v>U.S. Energy Information Administration  |  Short-Term Energy Outlook  - November 2017</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262"/>
    </row>
    <row r="3" spans="1:74" s="12" customFormat="1" ht="12.75" x14ac:dyDescent="0.2">
      <c r="A3" s="14"/>
      <c r="B3" s="15"/>
      <c r="C3" s="815">
        <f>Dates!D3</f>
        <v>2013</v>
      </c>
      <c r="D3" s="806"/>
      <c r="E3" s="806"/>
      <c r="F3" s="806"/>
      <c r="G3" s="806"/>
      <c r="H3" s="806"/>
      <c r="I3" s="806"/>
      <c r="J3" s="806"/>
      <c r="K3" s="806"/>
      <c r="L3" s="806"/>
      <c r="M3" s="806"/>
      <c r="N3" s="807"/>
      <c r="O3" s="815">
        <f>C3+1</f>
        <v>2014</v>
      </c>
      <c r="P3" s="816"/>
      <c r="Q3" s="816"/>
      <c r="R3" s="816"/>
      <c r="S3" s="816"/>
      <c r="T3" s="816"/>
      <c r="U3" s="816"/>
      <c r="V3" s="816"/>
      <c r="W3" s="816"/>
      <c r="X3" s="806"/>
      <c r="Y3" s="806"/>
      <c r="Z3" s="807"/>
      <c r="AA3" s="805">
        <f>O3+1</f>
        <v>2015</v>
      </c>
      <c r="AB3" s="806"/>
      <c r="AC3" s="806"/>
      <c r="AD3" s="806"/>
      <c r="AE3" s="806"/>
      <c r="AF3" s="806"/>
      <c r="AG3" s="806"/>
      <c r="AH3" s="806"/>
      <c r="AI3" s="806"/>
      <c r="AJ3" s="806"/>
      <c r="AK3" s="806"/>
      <c r="AL3" s="807"/>
      <c r="AM3" s="805">
        <f>AA3+1</f>
        <v>2016</v>
      </c>
      <c r="AN3" s="806"/>
      <c r="AO3" s="806"/>
      <c r="AP3" s="806"/>
      <c r="AQ3" s="806"/>
      <c r="AR3" s="806"/>
      <c r="AS3" s="806"/>
      <c r="AT3" s="806"/>
      <c r="AU3" s="806"/>
      <c r="AV3" s="806"/>
      <c r="AW3" s="806"/>
      <c r="AX3" s="807"/>
      <c r="AY3" s="805">
        <f>AM3+1</f>
        <v>2017</v>
      </c>
      <c r="AZ3" s="812"/>
      <c r="BA3" s="812"/>
      <c r="BB3" s="812"/>
      <c r="BC3" s="812"/>
      <c r="BD3" s="812"/>
      <c r="BE3" s="812"/>
      <c r="BF3" s="812"/>
      <c r="BG3" s="812"/>
      <c r="BH3" s="812"/>
      <c r="BI3" s="812"/>
      <c r="BJ3" s="813"/>
      <c r="BK3" s="805">
        <f>AY3+1</f>
        <v>2018</v>
      </c>
      <c r="BL3" s="806"/>
      <c r="BM3" s="806"/>
      <c r="BN3" s="806"/>
      <c r="BO3" s="806"/>
      <c r="BP3" s="806"/>
      <c r="BQ3" s="806"/>
      <c r="BR3" s="806"/>
      <c r="BS3" s="806"/>
      <c r="BT3" s="806"/>
      <c r="BU3" s="806"/>
      <c r="BV3" s="807"/>
    </row>
    <row r="4" spans="1:74" s="12" customFormat="1"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A5" s="49"/>
      <c r="B5" s="50" t="s">
        <v>117</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654"/>
      <c r="BE5" s="654"/>
      <c r="BF5" s="654"/>
      <c r="BG5" s="654"/>
      <c r="BH5" s="654"/>
      <c r="BI5" s="51"/>
      <c r="BJ5" s="51"/>
      <c r="BK5" s="51"/>
      <c r="BL5" s="51"/>
      <c r="BM5" s="51"/>
      <c r="BN5" s="51"/>
      <c r="BO5" s="51"/>
      <c r="BP5" s="51"/>
      <c r="BQ5" s="51"/>
      <c r="BR5" s="51"/>
      <c r="BS5" s="51"/>
      <c r="BT5" s="51"/>
      <c r="BU5" s="51"/>
      <c r="BV5" s="51"/>
    </row>
    <row r="6" spans="1:74" ht="11.1" customHeight="1" x14ac:dyDescent="0.2">
      <c r="A6" s="52" t="s">
        <v>658</v>
      </c>
      <c r="B6" s="151" t="s">
        <v>606</v>
      </c>
      <c r="C6" s="216">
        <v>94.757000000000005</v>
      </c>
      <c r="D6" s="216">
        <v>95.308999999999997</v>
      </c>
      <c r="E6" s="216">
        <v>92.938999999999993</v>
      </c>
      <c r="F6" s="216">
        <v>92.021000000000001</v>
      </c>
      <c r="G6" s="216">
        <v>94.51</v>
      </c>
      <c r="H6" s="216">
        <v>95.772999999999996</v>
      </c>
      <c r="I6" s="216">
        <v>104.67100000000001</v>
      </c>
      <c r="J6" s="216">
        <v>106.57299999999999</v>
      </c>
      <c r="K6" s="216">
        <v>106.29</v>
      </c>
      <c r="L6" s="216">
        <v>100.538</v>
      </c>
      <c r="M6" s="216">
        <v>93.864000000000004</v>
      </c>
      <c r="N6" s="216">
        <v>97.625</v>
      </c>
      <c r="O6" s="216">
        <v>94.617000000000004</v>
      </c>
      <c r="P6" s="216">
        <v>100.81699999999999</v>
      </c>
      <c r="Q6" s="216">
        <v>100.804</v>
      </c>
      <c r="R6" s="216">
        <v>102.069</v>
      </c>
      <c r="S6" s="216">
        <v>102.17700000000001</v>
      </c>
      <c r="T6" s="216">
        <v>105.794</v>
      </c>
      <c r="U6" s="216">
        <v>103.58799999999999</v>
      </c>
      <c r="V6" s="216">
        <v>96.534999999999997</v>
      </c>
      <c r="W6" s="216">
        <v>93.212000000000003</v>
      </c>
      <c r="X6" s="216">
        <v>84.397000000000006</v>
      </c>
      <c r="Y6" s="216">
        <v>75.789000000000001</v>
      </c>
      <c r="Z6" s="216">
        <v>59.29</v>
      </c>
      <c r="AA6" s="216">
        <v>47.216999999999999</v>
      </c>
      <c r="AB6" s="216">
        <v>50.584000000000003</v>
      </c>
      <c r="AC6" s="216">
        <v>47.823</v>
      </c>
      <c r="AD6" s="216">
        <v>54.453000000000003</v>
      </c>
      <c r="AE6" s="216">
        <v>59.265000000000001</v>
      </c>
      <c r="AF6" s="216">
        <v>59.819000000000003</v>
      </c>
      <c r="AG6" s="216">
        <v>50.901000000000003</v>
      </c>
      <c r="AH6" s="216">
        <v>42.866999999999997</v>
      </c>
      <c r="AI6" s="216">
        <v>45.478999999999999</v>
      </c>
      <c r="AJ6" s="216">
        <v>46.222999999999999</v>
      </c>
      <c r="AK6" s="216">
        <v>42.442999999999998</v>
      </c>
      <c r="AL6" s="216">
        <v>37.189</v>
      </c>
      <c r="AM6" s="216">
        <v>31.683</v>
      </c>
      <c r="AN6" s="216">
        <v>30.323</v>
      </c>
      <c r="AO6" s="216">
        <v>37.545000000000002</v>
      </c>
      <c r="AP6" s="216">
        <v>40.753999999999998</v>
      </c>
      <c r="AQ6" s="216">
        <v>46.712000000000003</v>
      </c>
      <c r="AR6" s="216">
        <v>48.756999999999998</v>
      </c>
      <c r="AS6" s="216">
        <v>44.651000000000003</v>
      </c>
      <c r="AT6" s="216">
        <v>44.723999999999997</v>
      </c>
      <c r="AU6" s="216">
        <v>45.182000000000002</v>
      </c>
      <c r="AV6" s="216">
        <v>49.774999999999999</v>
      </c>
      <c r="AW6" s="216">
        <v>45.661000000000001</v>
      </c>
      <c r="AX6" s="216">
        <v>51.972000000000001</v>
      </c>
      <c r="AY6" s="216">
        <v>52.503999999999998</v>
      </c>
      <c r="AZ6" s="216">
        <v>53.468000000000004</v>
      </c>
      <c r="BA6" s="216">
        <v>49.328000000000003</v>
      </c>
      <c r="BB6" s="216">
        <v>51.06</v>
      </c>
      <c r="BC6" s="216">
        <v>48.475999999999999</v>
      </c>
      <c r="BD6" s="216">
        <v>45.177999999999997</v>
      </c>
      <c r="BE6" s="216">
        <v>46.63</v>
      </c>
      <c r="BF6" s="216">
        <v>48.036999999999999</v>
      </c>
      <c r="BG6" s="216">
        <v>49.822000000000003</v>
      </c>
      <c r="BH6" s="216">
        <v>51.58</v>
      </c>
      <c r="BI6" s="327">
        <v>51</v>
      </c>
      <c r="BJ6" s="327">
        <v>50</v>
      </c>
      <c r="BK6" s="327">
        <v>49</v>
      </c>
      <c r="BL6" s="327">
        <v>49</v>
      </c>
      <c r="BM6" s="327">
        <v>48.5</v>
      </c>
      <c r="BN6" s="327">
        <v>49</v>
      </c>
      <c r="BO6" s="327">
        <v>50</v>
      </c>
      <c r="BP6" s="327">
        <v>51</v>
      </c>
      <c r="BQ6" s="327">
        <v>51</v>
      </c>
      <c r="BR6" s="327">
        <v>51</v>
      </c>
      <c r="BS6" s="327">
        <v>52</v>
      </c>
      <c r="BT6" s="327">
        <v>53</v>
      </c>
      <c r="BU6" s="327">
        <v>54</v>
      </c>
      <c r="BV6" s="327">
        <v>55</v>
      </c>
    </row>
    <row r="7" spans="1:74" ht="11.1" customHeight="1" x14ac:dyDescent="0.2">
      <c r="A7" s="52" t="s">
        <v>105</v>
      </c>
      <c r="B7" s="151" t="s">
        <v>104</v>
      </c>
      <c r="C7" s="216">
        <v>112.96</v>
      </c>
      <c r="D7" s="216">
        <v>116.051</v>
      </c>
      <c r="E7" s="216">
        <v>108.474</v>
      </c>
      <c r="F7" s="216">
        <v>102.248</v>
      </c>
      <c r="G7" s="216">
        <v>102.559</v>
      </c>
      <c r="H7" s="216">
        <v>102.92</v>
      </c>
      <c r="I7" s="216">
        <v>107.93300000000001</v>
      </c>
      <c r="J7" s="216">
        <v>111.28</v>
      </c>
      <c r="K7" s="216">
        <v>111.59699999999999</v>
      </c>
      <c r="L7" s="216">
        <v>109.077</v>
      </c>
      <c r="M7" s="216">
        <v>107.792</v>
      </c>
      <c r="N7" s="216">
        <v>110.75700000000001</v>
      </c>
      <c r="O7" s="216">
        <v>108.11799999999999</v>
      </c>
      <c r="P7" s="216">
        <v>108.901</v>
      </c>
      <c r="Q7" s="216">
        <v>107.48099999999999</v>
      </c>
      <c r="R7" s="216">
        <v>107.755</v>
      </c>
      <c r="S7" s="216">
        <v>109.539</v>
      </c>
      <c r="T7" s="216">
        <v>111.795</v>
      </c>
      <c r="U7" s="216">
        <v>106.768</v>
      </c>
      <c r="V7" s="216">
        <v>101.608</v>
      </c>
      <c r="W7" s="216">
        <v>97.090999999999994</v>
      </c>
      <c r="X7" s="216">
        <v>87.424999999999997</v>
      </c>
      <c r="Y7" s="216">
        <v>79.438000000000002</v>
      </c>
      <c r="Z7" s="216">
        <v>62.335000000000001</v>
      </c>
      <c r="AA7" s="216">
        <v>47.76</v>
      </c>
      <c r="AB7" s="216">
        <v>58.095999999999997</v>
      </c>
      <c r="AC7" s="216">
        <v>55.884999999999998</v>
      </c>
      <c r="AD7" s="216">
        <v>59.524000000000001</v>
      </c>
      <c r="AE7" s="216">
        <v>64.075000000000003</v>
      </c>
      <c r="AF7" s="216">
        <v>61.478000000000002</v>
      </c>
      <c r="AG7" s="216">
        <v>56.561</v>
      </c>
      <c r="AH7" s="216">
        <v>46.515000000000001</v>
      </c>
      <c r="AI7" s="216">
        <v>47.622999999999998</v>
      </c>
      <c r="AJ7" s="216">
        <v>48.43</v>
      </c>
      <c r="AK7" s="216">
        <v>44.268000000000001</v>
      </c>
      <c r="AL7" s="216">
        <v>38.005000000000003</v>
      </c>
      <c r="AM7" s="216">
        <v>30.7</v>
      </c>
      <c r="AN7" s="216">
        <v>32.182000000000002</v>
      </c>
      <c r="AO7" s="216">
        <v>38.21</v>
      </c>
      <c r="AP7" s="216">
        <v>41.582999999999998</v>
      </c>
      <c r="AQ7" s="216">
        <v>46.741999999999997</v>
      </c>
      <c r="AR7" s="216">
        <v>48.247</v>
      </c>
      <c r="AS7" s="216">
        <v>44.951999999999998</v>
      </c>
      <c r="AT7" s="216">
        <v>45.843000000000004</v>
      </c>
      <c r="AU7" s="216">
        <v>46.567999999999998</v>
      </c>
      <c r="AV7" s="216">
        <v>49.521999999999998</v>
      </c>
      <c r="AW7" s="216">
        <v>44.734000000000002</v>
      </c>
      <c r="AX7" s="216">
        <v>53.289000000000001</v>
      </c>
      <c r="AY7" s="216">
        <v>54.576999999999998</v>
      </c>
      <c r="AZ7" s="216">
        <v>54.87</v>
      </c>
      <c r="BA7" s="216">
        <v>51.588999999999999</v>
      </c>
      <c r="BB7" s="216">
        <v>52.308</v>
      </c>
      <c r="BC7" s="216">
        <v>50.326999999999998</v>
      </c>
      <c r="BD7" s="216">
        <v>46.368000000000002</v>
      </c>
      <c r="BE7" s="216">
        <v>48.478999999999999</v>
      </c>
      <c r="BF7" s="216">
        <v>51.704000000000001</v>
      </c>
      <c r="BG7" s="216">
        <v>56.152999999999999</v>
      </c>
      <c r="BH7" s="216">
        <v>57.51</v>
      </c>
      <c r="BI7" s="327">
        <v>57</v>
      </c>
      <c r="BJ7" s="327">
        <v>56</v>
      </c>
      <c r="BK7" s="327">
        <v>55</v>
      </c>
      <c r="BL7" s="327">
        <v>55</v>
      </c>
      <c r="BM7" s="327">
        <v>54</v>
      </c>
      <c r="BN7" s="327">
        <v>54</v>
      </c>
      <c r="BO7" s="327">
        <v>54.5</v>
      </c>
      <c r="BP7" s="327">
        <v>55</v>
      </c>
      <c r="BQ7" s="327">
        <v>55</v>
      </c>
      <c r="BR7" s="327">
        <v>55</v>
      </c>
      <c r="BS7" s="327">
        <v>56</v>
      </c>
      <c r="BT7" s="327">
        <v>57</v>
      </c>
      <c r="BU7" s="327">
        <v>58</v>
      </c>
      <c r="BV7" s="327">
        <v>59</v>
      </c>
    </row>
    <row r="8" spans="1:74" ht="11.1" customHeight="1" x14ac:dyDescent="0.2">
      <c r="A8" s="52" t="s">
        <v>657</v>
      </c>
      <c r="B8" s="650" t="s">
        <v>1226</v>
      </c>
      <c r="C8" s="216">
        <v>97.91</v>
      </c>
      <c r="D8" s="216">
        <v>99.23</v>
      </c>
      <c r="E8" s="216">
        <v>99.11</v>
      </c>
      <c r="F8" s="216">
        <v>96.45</v>
      </c>
      <c r="G8" s="216">
        <v>98.5</v>
      </c>
      <c r="H8" s="216">
        <v>97.17</v>
      </c>
      <c r="I8" s="216">
        <v>101.56</v>
      </c>
      <c r="J8" s="216">
        <v>104.16</v>
      </c>
      <c r="K8" s="216">
        <v>103.49</v>
      </c>
      <c r="L8" s="216">
        <v>97.84</v>
      </c>
      <c r="M8" s="216">
        <v>90.36</v>
      </c>
      <c r="N8" s="216">
        <v>90.57</v>
      </c>
      <c r="O8" s="216">
        <v>89.71</v>
      </c>
      <c r="P8" s="216">
        <v>96.1</v>
      </c>
      <c r="Q8" s="216">
        <v>97.13</v>
      </c>
      <c r="R8" s="216">
        <v>97.33</v>
      </c>
      <c r="S8" s="216">
        <v>98.46</v>
      </c>
      <c r="T8" s="216">
        <v>100.26</v>
      </c>
      <c r="U8" s="216">
        <v>98.75</v>
      </c>
      <c r="V8" s="216">
        <v>93.23</v>
      </c>
      <c r="W8" s="216">
        <v>89.38</v>
      </c>
      <c r="X8" s="216">
        <v>82.75</v>
      </c>
      <c r="Y8" s="216">
        <v>74.34</v>
      </c>
      <c r="Z8" s="216">
        <v>57.36</v>
      </c>
      <c r="AA8" s="216">
        <v>44.74</v>
      </c>
      <c r="AB8" s="216">
        <v>47.18</v>
      </c>
      <c r="AC8" s="216">
        <v>47.22</v>
      </c>
      <c r="AD8" s="216">
        <v>51.62</v>
      </c>
      <c r="AE8" s="216">
        <v>57.51</v>
      </c>
      <c r="AF8" s="216">
        <v>58.89</v>
      </c>
      <c r="AG8" s="216">
        <v>52.42</v>
      </c>
      <c r="AH8" s="216">
        <v>43.23</v>
      </c>
      <c r="AI8" s="216">
        <v>41.12</v>
      </c>
      <c r="AJ8" s="216">
        <v>42.03</v>
      </c>
      <c r="AK8" s="216">
        <v>39.049999999999997</v>
      </c>
      <c r="AL8" s="216">
        <v>33.159999999999997</v>
      </c>
      <c r="AM8" s="216">
        <v>27.48</v>
      </c>
      <c r="AN8" s="216">
        <v>26.66</v>
      </c>
      <c r="AO8" s="216">
        <v>32.24</v>
      </c>
      <c r="AP8" s="216">
        <v>35.9</v>
      </c>
      <c r="AQ8" s="216">
        <v>40.880000000000003</v>
      </c>
      <c r="AR8" s="216">
        <v>44.13</v>
      </c>
      <c r="AS8" s="216">
        <v>41.48</v>
      </c>
      <c r="AT8" s="216">
        <v>41.21</v>
      </c>
      <c r="AU8" s="216">
        <v>40.86</v>
      </c>
      <c r="AV8" s="216">
        <v>44.76</v>
      </c>
      <c r="AW8" s="216">
        <v>41.8</v>
      </c>
      <c r="AX8" s="216">
        <v>46.72</v>
      </c>
      <c r="AY8" s="216">
        <v>48.12</v>
      </c>
      <c r="AZ8" s="216">
        <v>49.38</v>
      </c>
      <c r="BA8" s="216">
        <v>46.53</v>
      </c>
      <c r="BB8" s="216">
        <v>47.47</v>
      </c>
      <c r="BC8" s="216">
        <v>46.94</v>
      </c>
      <c r="BD8" s="216">
        <v>43.93</v>
      </c>
      <c r="BE8" s="216">
        <v>45.05</v>
      </c>
      <c r="BF8" s="216">
        <v>47.14</v>
      </c>
      <c r="BG8" s="216">
        <v>46.322000000000003</v>
      </c>
      <c r="BH8" s="216">
        <v>48.08</v>
      </c>
      <c r="BI8" s="327">
        <v>47.5</v>
      </c>
      <c r="BJ8" s="327">
        <v>46.5</v>
      </c>
      <c r="BK8" s="327">
        <v>45.5</v>
      </c>
      <c r="BL8" s="327">
        <v>45.5</v>
      </c>
      <c r="BM8" s="327">
        <v>45</v>
      </c>
      <c r="BN8" s="327">
        <v>45.5</v>
      </c>
      <c r="BO8" s="327">
        <v>46.5</v>
      </c>
      <c r="BP8" s="327">
        <v>47.5</v>
      </c>
      <c r="BQ8" s="327">
        <v>47.5</v>
      </c>
      <c r="BR8" s="327">
        <v>47.5</v>
      </c>
      <c r="BS8" s="327">
        <v>48.5</v>
      </c>
      <c r="BT8" s="327">
        <v>49.5</v>
      </c>
      <c r="BU8" s="327">
        <v>50.5</v>
      </c>
      <c r="BV8" s="327">
        <v>51.5</v>
      </c>
    </row>
    <row r="9" spans="1:74" ht="11.1" customHeight="1" x14ac:dyDescent="0.2">
      <c r="A9" s="52" t="s">
        <v>983</v>
      </c>
      <c r="B9" s="650" t="s">
        <v>1225</v>
      </c>
      <c r="C9" s="216">
        <v>100.78</v>
      </c>
      <c r="D9" s="216">
        <v>101.45</v>
      </c>
      <c r="E9" s="216">
        <v>101.23</v>
      </c>
      <c r="F9" s="216">
        <v>99.5</v>
      </c>
      <c r="G9" s="216">
        <v>100.17</v>
      </c>
      <c r="H9" s="216">
        <v>98.67</v>
      </c>
      <c r="I9" s="216">
        <v>103.85</v>
      </c>
      <c r="J9" s="216">
        <v>106.2</v>
      </c>
      <c r="K9" s="216">
        <v>105.7</v>
      </c>
      <c r="L9" s="216">
        <v>100.41</v>
      </c>
      <c r="M9" s="216">
        <v>93.32</v>
      </c>
      <c r="N9" s="216">
        <v>94.32</v>
      </c>
      <c r="O9" s="216">
        <v>93.58</v>
      </c>
      <c r="P9" s="216">
        <v>99.36</v>
      </c>
      <c r="Q9" s="216">
        <v>100.09</v>
      </c>
      <c r="R9" s="216">
        <v>100.15</v>
      </c>
      <c r="S9" s="216">
        <v>100.61</v>
      </c>
      <c r="T9" s="216">
        <v>102.51</v>
      </c>
      <c r="U9" s="216">
        <v>101.22</v>
      </c>
      <c r="V9" s="216">
        <v>95.61</v>
      </c>
      <c r="W9" s="216">
        <v>92.26</v>
      </c>
      <c r="X9" s="216">
        <v>84.99</v>
      </c>
      <c r="Y9" s="216">
        <v>75.66</v>
      </c>
      <c r="Z9" s="216">
        <v>60.7</v>
      </c>
      <c r="AA9" s="216">
        <v>47</v>
      </c>
      <c r="AB9" s="216">
        <v>48.92</v>
      </c>
      <c r="AC9" s="216">
        <v>47.99</v>
      </c>
      <c r="AD9" s="216">
        <v>53.51</v>
      </c>
      <c r="AE9" s="216">
        <v>58.65</v>
      </c>
      <c r="AF9" s="216">
        <v>60.12</v>
      </c>
      <c r="AG9" s="216">
        <v>53.4</v>
      </c>
      <c r="AH9" s="216">
        <v>44.97</v>
      </c>
      <c r="AI9" s="216">
        <v>44.38</v>
      </c>
      <c r="AJ9" s="216">
        <v>44.77</v>
      </c>
      <c r="AK9" s="216">
        <v>41.43</v>
      </c>
      <c r="AL9" s="216">
        <v>35.630000000000003</v>
      </c>
      <c r="AM9" s="216">
        <v>29.99</v>
      </c>
      <c r="AN9" s="216">
        <v>28.53</v>
      </c>
      <c r="AO9" s="216">
        <v>33.82</v>
      </c>
      <c r="AP9" s="216">
        <v>37.71</v>
      </c>
      <c r="AQ9" s="216">
        <v>42.88</v>
      </c>
      <c r="AR9" s="216">
        <v>45.96</v>
      </c>
      <c r="AS9" s="216">
        <v>43.26</v>
      </c>
      <c r="AT9" s="216">
        <v>42.7</v>
      </c>
      <c r="AU9" s="216">
        <v>42.73</v>
      </c>
      <c r="AV9" s="216">
        <v>46.85</v>
      </c>
      <c r="AW9" s="216">
        <v>44.06</v>
      </c>
      <c r="AX9" s="216">
        <v>48.66</v>
      </c>
      <c r="AY9" s="216">
        <v>49.99</v>
      </c>
      <c r="AZ9" s="216">
        <v>51.24</v>
      </c>
      <c r="BA9" s="216">
        <v>48.65</v>
      </c>
      <c r="BB9" s="216">
        <v>49.47</v>
      </c>
      <c r="BC9" s="216">
        <v>48.34</v>
      </c>
      <c r="BD9" s="216">
        <v>45.17</v>
      </c>
      <c r="BE9" s="216">
        <v>46.33</v>
      </c>
      <c r="BF9" s="216">
        <v>48.17</v>
      </c>
      <c r="BG9" s="216">
        <v>48.822000000000003</v>
      </c>
      <c r="BH9" s="216">
        <v>50.58</v>
      </c>
      <c r="BI9" s="327">
        <v>50</v>
      </c>
      <c r="BJ9" s="327">
        <v>49</v>
      </c>
      <c r="BK9" s="327">
        <v>48</v>
      </c>
      <c r="BL9" s="327">
        <v>48</v>
      </c>
      <c r="BM9" s="327">
        <v>47.5</v>
      </c>
      <c r="BN9" s="327">
        <v>48</v>
      </c>
      <c r="BO9" s="327">
        <v>49</v>
      </c>
      <c r="BP9" s="327">
        <v>50</v>
      </c>
      <c r="BQ9" s="327">
        <v>50</v>
      </c>
      <c r="BR9" s="327">
        <v>50</v>
      </c>
      <c r="BS9" s="327">
        <v>51</v>
      </c>
      <c r="BT9" s="327">
        <v>52</v>
      </c>
      <c r="BU9" s="327">
        <v>53</v>
      </c>
      <c r="BV9" s="327">
        <v>54</v>
      </c>
    </row>
    <row r="10" spans="1:74" ht="11.1" customHeight="1" x14ac:dyDescent="0.2">
      <c r="A10" s="49"/>
      <c r="B10" s="50" t="s">
        <v>1227</v>
      </c>
      <c r="C10" s="221"/>
      <c r="D10" s="221"/>
      <c r="E10" s="221"/>
      <c r="F10" s="221"/>
      <c r="G10" s="221"/>
      <c r="H10" s="221"/>
      <c r="I10" s="221"/>
      <c r="J10" s="221"/>
      <c r="K10" s="221"/>
      <c r="L10" s="221"/>
      <c r="M10" s="221"/>
      <c r="N10" s="221"/>
      <c r="O10" s="221"/>
      <c r="P10" s="221"/>
      <c r="Q10" s="221"/>
      <c r="R10" s="221"/>
      <c r="S10" s="221"/>
      <c r="T10" s="221"/>
      <c r="U10" s="221"/>
      <c r="V10" s="221"/>
      <c r="W10" s="221"/>
      <c r="X10" s="221"/>
      <c r="Y10" s="221"/>
      <c r="Z10" s="221"/>
      <c r="AA10" s="221"/>
      <c r="AB10" s="221"/>
      <c r="AC10" s="221"/>
      <c r="AD10" s="221"/>
      <c r="AE10" s="221"/>
      <c r="AF10" s="221"/>
      <c r="AG10" s="221"/>
      <c r="AH10" s="221"/>
      <c r="AI10" s="221"/>
      <c r="AJ10" s="221"/>
      <c r="AK10" s="221"/>
      <c r="AL10" s="221"/>
      <c r="AM10" s="221"/>
      <c r="AN10" s="221"/>
      <c r="AO10" s="221"/>
      <c r="AP10" s="221"/>
      <c r="AQ10" s="221"/>
      <c r="AR10" s="221"/>
      <c r="AS10" s="221"/>
      <c r="AT10" s="221"/>
      <c r="AU10" s="221"/>
      <c r="AV10" s="221"/>
      <c r="AW10" s="221"/>
      <c r="AX10" s="221"/>
      <c r="AY10" s="221"/>
      <c r="AZ10" s="221"/>
      <c r="BA10" s="221"/>
      <c r="BB10" s="221"/>
      <c r="BC10" s="221"/>
      <c r="BD10" s="221"/>
      <c r="BE10" s="221"/>
      <c r="BF10" s="221"/>
      <c r="BG10" s="221"/>
      <c r="BH10" s="221"/>
      <c r="BI10" s="412"/>
      <c r="BJ10" s="412"/>
      <c r="BK10" s="412"/>
      <c r="BL10" s="412"/>
      <c r="BM10" s="412"/>
      <c r="BN10" s="412"/>
      <c r="BO10" s="412"/>
      <c r="BP10" s="412"/>
      <c r="BQ10" s="412"/>
      <c r="BR10" s="412"/>
      <c r="BS10" s="412"/>
      <c r="BT10" s="412"/>
      <c r="BU10" s="412"/>
      <c r="BV10" s="412"/>
    </row>
    <row r="11" spans="1:74" ht="11.1" customHeight="1" x14ac:dyDescent="0.2">
      <c r="A11" s="49"/>
      <c r="B11" s="50" t="s">
        <v>685</v>
      </c>
      <c r="C11" s="221"/>
      <c r="D11" s="221"/>
      <c r="E11" s="221"/>
      <c r="F11" s="221"/>
      <c r="G11" s="221"/>
      <c r="H11" s="221"/>
      <c r="I11" s="221"/>
      <c r="J11" s="221"/>
      <c r="K11" s="221"/>
      <c r="L11" s="221"/>
      <c r="M11" s="221"/>
      <c r="N11" s="221"/>
      <c r="O11" s="221"/>
      <c r="P11" s="221"/>
      <c r="Q11" s="221"/>
      <c r="R11" s="221"/>
      <c r="S11" s="221"/>
      <c r="T11" s="221"/>
      <c r="U11" s="221"/>
      <c r="V11" s="221"/>
      <c r="W11" s="221"/>
      <c r="X11" s="221"/>
      <c r="Y11" s="221"/>
      <c r="Z11" s="221"/>
      <c r="AA11" s="221"/>
      <c r="AB11" s="221"/>
      <c r="AC11" s="221"/>
      <c r="AD11" s="221"/>
      <c r="AE11" s="221"/>
      <c r="AF11" s="221"/>
      <c r="AG11" s="221"/>
      <c r="AH11" s="221"/>
      <c r="AI11" s="221"/>
      <c r="AJ11" s="221"/>
      <c r="AK11" s="221"/>
      <c r="AL11" s="221"/>
      <c r="AM11" s="221"/>
      <c r="AN11" s="221"/>
      <c r="AO11" s="221"/>
      <c r="AP11" s="221"/>
      <c r="AQ11" s="221"/>
      <c r="AR11" s="221"/>
      <c r="AS11" s="221"/>
      <c r="AT11" s="221"/>
      <c r="AU11" s="221"/>
      <c r="AV11" s="221"/>
      <c r="AW11" s="221"/>
      <c r="AX11" s="221"/>
      <c r="AY11" s="221"/>
      <c r="AZ11" s="221"/>
      <c r="BA11" s="221"/>
      <c r="BB11" s="221"/>
      <c r="BC11" s="221"/>
      <c r="BD11" s="221"/>
      <c r="BE11" s="221"/>
      <c r="BF11" s="221"/>
      <c r="BG11" s="221"/>
      <c r="BH11" s="221"/>
      <c r="BI11" s="412"/>
      <c r="BJ11" s="412"/>
      <c r="BK11" s="412"/>
      <c r="BL11" s="412"/>
      <c r="BM11" s="412"/>
      <c r="BN11" s="412"/>
      <c r="BO11" s="412"/>
      <c r="BP11" s="412"/>
      <c r="BQ11" s="412"/>
      <c r="BR11" s="412"/>
      <c r="BS11" s="412"/>
      <c r="BT11" s="412"/>
      <c r="BU11" s="412"/>
      <c r="BV11" s="412"/>
    </row>
    <row r="12" spans="1:74" ht="11.1" customHeight="1" x14ac:dyDescent="0.2">
      <c r="A12" s="52" t="s">
        <v>968</v>
      </c>
      <c r="B12" s="151" t="s">
        <v>686</v>
      </c>
      <c r="C12" s="240">
        <v>267.60000000000002</v>
      </c>
      <c r="D12" s="240">
        <v>302</v>
      </c>
      <c r="E12" s="240">
        <v>298.7</v>
      </c>
      <c r="F12" s="240">
        <v>285.3</v>
      </c>
      <c r="G12" s="240">
        <v>295.10000000000002</v>
      </c>
      <c r="H12" s="240">
        <v>288.2</v>
      </c>
      <c r="I12" s="240">
        <v>294.2</v>
      </c>
      <c r="J12" s="240">
        <v>289</v>
      </c>
      <c r="K12" s="240">
        <v>279.2</v>
      </c>
      <c r="L12" s="240">
        <v>263.2</v>
      </c>
      <c r="M12" s="240">
        <v>254.4</v>
      </c>
      <c r="N12" s="240">
        <v>258.10000000000002</v>
      </c>
      <c r="O12" s="240">
        <v>260.39999999999998</v>
      </c>
      <c r="P12" s="240">
        <v>269.89999999999998</v>
      </c>
      <c r="Q12" s="240">
        <v>285.5</v>
      </c>
      <c r="R12" s="240">
        <v>298.10000000000002</v>
      </c>
      <c r="S12" s="240">
        <v>295.10000000000002</v>
      </c>
      <c r="T12" s="240">
        <v>300.10000000000002</v>
      </c>
      <c r="U12" s="240">
        <v>285.5</v>
      </c>
      <c r="V12" s="240">
        <v>275.89999999999998</v>
      </c>
      <c r="W12" s="240">
        <v>266.89999999999998</v>
      </c>
      <c r="X12" s="240">
        <v>233.3</v>
      </c>
      <c r="Y12" s="240">
        <v>211.1</v>
      </c>
      <c r="Z12" s="240">
        <v>163.4</v>
      </c>
      <c r="AA12" s="240">
        <v>136.6</v>
      </c>
      <c r="AB12" s="240">
        <v>163.69999999999999</v>
      </c>
      <c r="AC12" s="240">
        <v>177</v>
      </c>
      <c r="AD12" s="240">
        <v>183.5</v>
      </c>
      <c r="AE12" s="240">
        <v>208</v>
      </c>
      <c r="AF12" s="240">
        <v>212.1</v>
      </c>
      <c r="AG12" s="240">
        <v>207.2</v>
      </c>
      <c r="AH12" s="240">
        <v>183.8</v>
      </c>
      <c r="AI12" s="240">
        <v>160.9</v>
      </c>
      <c r="AJ12" s="240">
        <v>155.80000000000001</v>
      </c>
      <c r="AK12" s="240">
        <v>142.6</v>
      </c>
      <c r="AL12" s="240">
        <v>135.6</v>
      </c>
      <c r="AM12" s="240">
        <v>118.7</v>
      </c>
      <c r="AN12" s="240">
        <v>104.6</v>
      </c>
      <c r="AO12" s="240">
        <v>133.5</v>
      </c>
      <c r="AP12" s="240">
        <v>147.6</v>
      </c>
      <c r="AQ12" s="240">
        <v>161.30000000000001</v>
      </c>
      <c r="AR12" s="240">
        <v>164.3</v>
      </c>
      <c r="AS12" s="240">
        <v>149</v>
      </c>
      <c r="AT12" s="240">
        <v>150.80000000000001</v>
      </c>
      <c r="AU12" s="240">
        <v>151.4</v>
      </c>
      <c r="AV12" s="240">
        <v>156.80000000000001</v>
      </c>
      <c r="AW12" s="240">
        <v>142.69999999999999</v>
      </c>
      <c r="AX12" s="240">
        <v>158.5</v>
      </c>
      <c r="AY12" s="240">
        <v>162.69999999999999</v>
      </c>
      <c r="AZ12" s="240">
        <v>162.5</v>
      </c>
      <c r="BA12" s="240">
        <v>163.4</v>
      </c>
      <c r="BB12" s="240">
        <v>172.3</v>
      </c>
      <c r="BC12" s="240">
        <v>166.8</v>
      </c>
      <c r="BD12" s="240">
        <v>157.4</v>
      </c>
      <c r="BE12" s="240">
        <v>162.1</v>
      </c>
      <c r="BF12" s="240">
        <v>171.1</v>
      </c>
      <c r="BG12" s="240">
        <v>185.48140000000001</v>
      </c>
      <c r="BH12" s="240">
        <v>177.02369999999999</v>
      </c>
      <c r="BI12" s="333">
        <v>169.09030000000001</v>
      </c>
      <c r="BJ12" s="333">
        <v>162.4383</v>
      </c>
      <c r="BK12" s="333">
        <v>154.92599999999999</v>
      </c>
      <c r="BL12" s="333">
        <v>157.5437</v>
      </c>
      <c r="BM12" s="333">
        <v>166.10939999999999</v>
      </c>
      <c r="BN12" s="333">
        <v>172.70609999999999</v>
      </c>
      <c r="BO12" s="333">
        <v>176.4323</v>
      </c>
      <c r="BP12" s="333">
        <v>178.59309999999999</v>
      </c>
      <c r="BQ12" s="333">
        <v>176.01480000000001</v>
      </c>
      <c r="BR12" s="333">
        <v>173.33279999999999</v>
      </c>
      <c r="BS12" s="333">
        <v>168.58590000000001</v>
      </c>
      <c r="BT12" s="333">
        <v>164.422</v>
      </c>
      <c r="BU12" s="333">
        <v>160.64089999999999</v>
      </c>
      <c r="BV12" s="333">
        <v>155.87729999999999</v>
      </c>
    </row>
    <row r="13" spans="1:74" ht="11.1" customHeight="1" x14ac:dyDescent="0.2">
      <c r="A13" s="49" t="s">
        <v>984</v>
      </c>
      <c r="B13" s="151" t="s">
        <v>694</v>
      </c>
      <c r="C13" s="240">
        <v>304.60000000000002</v>
      </c>
      <c r="D13" s="240">
        <v>325.89999999999998</v>
      </c>
      <c r="E13" s="240">
        <v>308.2</v>
      </c>
      <c r="F13" s="240">
        <v>296.89999999999998</v>
      </c>
      <c r="G13" s="240">
        <v>295.8</v>
      </c>
      <c r="H13" s="240">
        <v>292.3</v>
      </c>
      <c r="I13" s="240">
        <v>301.5</v>
      </c>
      <c r="J13" s="240">
        <v>308.39999999999998</v>
      </c>
      <c r="K13" s="240">
        <v>309.5</v>
      </c>
      <c r="L13" s="240">
        <v>300.60000000000002</v>
      </c>
      <c r="M13" s="240">
        <v>294.89999999999998</v>
      </c>
      <c r="N13" s="240">
        <v>299.8</v>
      </c>
      <c r="O13" s="240">
        <v>298.10000000000002</v>
      </c>
      <c r="P13" s="240">
        <v>309.10000000000002</v>
      </c>
      <c r="Q13" s="240">
        <v>303.10000000000002</v>
      </c>
      <c r="R13" s="240">
        <v>302.7</v>
      </c>
      <c r="S13" s="240">
        <v>298.7</v>
      </c>
      <c r="T13" s="240">
        <v>297.3</v>
      </c>
      <c r="U13" s="240">
        <v>292.10000000000002</v>
      </c>
      <c r="V13" s="240">
        <v>290</v>
      </c>
      <c r="W13" s="240">
        <v>280.60000000000002</v>
      </c>
      <c r="X13" s="240">
        <v>263.89999999999998</v>
      </c>
      <c r="Y13" s="240">
        <v>255.8</v>
      </c>
      <c r="Z13" s="240">
        <v>198</v>
      </c>
      <c r="AA13" s="240">
        <v>161.6</v>
      </c>
      <c r="AB13" s="240">
        <v>186.1</v>
      </c>
      <c r="AC13" s="240">
        <v>181.5</v>
      </c>
      <c r="AD13" s="240">
        <v>180.5</v>
      </c>
      <c r="AE13" s="240">
        <v>197.3</v>
      </c>
      <c r="AF13" s="240">
        <v>188.1</v>
      </c>
      <c r="AG13" s="240">
        <v>172.9</v>
      </c>
      <c r="AH13" s="240">
        <v>156.19999999999999</v>
      </c>
      <c r="AI13" s="240">
        <v>155.1</v>
      </c>
      <c r="AJ13" s="240">
        <v>157.19999999999999</v>
      </c>
      <c r="AK13" s="240">
        <v>145.6</v>
      </c>
      <c r="AL13" s="240">
        <v>117.6</v>
      </c>
      <c r="AM13" s="240">
        <v>101.5</v>
      </c>
      <c r="AN13" s="240">
        <v>104.3</v>
      </c>
      <c r="AO13" s="240">
        <v>118.9</v>
      </c>
      <c r="AP13" s="240">
        <v>125.1</v>
      </c>
      <c r="AQ13" s="240">
        <v>143.19999999999999</v>
      </c>
      <c r="AR13" s="240">
        <v>153.1</v>
      </c>
      <c r="AS13" s="240">
        <v>142.6</v>
      </c>
      <c r="AT13" s="240">
        <v>144</v>
      </c>
      <c r="AU13" s="240">
        <v>147.1</v>
      </c>
      <c r="AV13" s="240">
        <v>159.19999999999999</v>
      </c>
      <c r="AW13" s="240">
        <v>146.9</v>
      </c>
      <c r="AX13" s="240">
        <v>160.6</v>
      </c>
      <c r="AY13" s="240">
        <v>163.6</v>
      </c>
      <c r="AZ13" s="240">
        <v>164.1</v>
      </c>
      <c r="BA13" s="240">
        <v>158.1</v>
      </c>
      <c r="BB13" s="240">
        <v>162.69999999999999</v>
      </c>
      <c r="BC13" s="240">
        <v>155.19999999999999</v>
      </c>
      <c r="BD13" s="240">
        <v>146.5</v>
      </c>
      <c r="BE13" s="240">
        <v>153.30000000000001</v>
      </c>
      <c r="BF13" s="240">
        <v>168</v>
      </c>
      <c r="BG13" s="240">
        <v>185.88290000000001</v>
      </c>
      <c r="BH13" s="240">
        <v>186.70320000000001</v>
      </c>
      <c r="BI13" s="333">
        <v>188.471</v>
      </c>
      <c r="BJ13" s="333">
        <v>175.71190000000001</v>
      </c>
      <c r="BK13" s="333">
        <v>174.3306</v>
      </c>
      <c r="BL13" s="333">
        <v>175.52029999999999</v>
      </c>
      <c r="BM13" s="333">
        <v>173.8759</v>
      </c>
      <c r="BN13" s="333">
        <v>172.9325</v>
      </c>
      <c r="BO13" s="333">
        <v>174.71860000000001</v>
      </c>
      <c r="BP13" s="333">
        <v>174.73390000000001</v>
      </c>
      <c r="BQ13" s="333">
        <v>175.524</v>
      </c>
      <c r="BR13" s="333">
        <v>179.32490000000001</v>
      </c>
      <c r="BS13" s="333">
        <v>182.81620000000001</v>
      </c>
      <c r="BT13" s="333">
        <v>185.70920000000001</v>
      </c>
      <c r="BU13" s="333">
        <v>185.70959999999999</v>
      </c>
      <c r="BV13" s="333">
        <v>178.7423</v>
      </c>
    </row>
    <row r="14" spans="1:74" ht="11.1" customHeight="1" x14ac:dyDescent="0.2">
      <c r="A14" s="52" t="s">
        <v>661</v>
      </c>
      <c r="B14" s="151" t="s">
        <v>687</v>
      </c>
      <c r="C14" s="240">
        <v>306.89999999999998</v>
      </c>
      <c r="D14" s="240">
        <v>316.8</v>
      </c>
      <c r="E14" s="240">
        <v>297.7</v>
      </c>
      <c r="F14" s="240">
        <v>279.3</v>
      </c>
      <c r="G14" s="240">
        <v>270.8</v>
      </c>
      <c r="H14" s="240">
        <v>274.10000000000002</v>
      </c>
      <c r="I14" s="240">
        <v>289.39999999999998</v>
      </c>
      <c r="J14" s="240">
        <v>295.39999999999998</v>
      </c>
      <c r="K14" s="240">
        <v>297.3</v>
      </c>
      <c r="L14" s="240">
        <v>295.5</v>
      </c>
      <c r="M14" s="240">
        <v>291</v>
      </c>
      <c r="N14" s="240">
        <v>301.10000000000002</v>
      </c>
      <c r="O14" s="240">
        <v>305.89999999999998</v>
      </c>
      <c r="P14" s="240">
        <v>305.10000000000002</v>
      </c>
      <c r="Q14" s="240">
        <v>297.89999999999998</v>
      </c>
      <c r="R14" s="240">
        <v>291.10000000000002</v>
      </c>
      <c r="S14" s="240">
        <v>288.3</v>
      </c>
      <c r="T14" s="240">
        <v>287.8</v>
      </c>
      <c r="U14" s="240">
        <v>282.5</v>
      </c>
      <c r="V14" s="240">
        <v>278.39999999999998</v>
      </c>
      <c r="W14" s="240">
        <v>270.10000000000002</v>
      </c>
      <c r="X14" s="240">
        <v>247.6</v>
      </c>
      <c r="Y14" s="240">
        <v>237.1</v>
      </c>
      <c r="Z14" s="240">
        <v>205</v>
      </c>
      <c r="AA14" s="240">
        <v>166.9</v>
      </c>
      <c r="AB14" s="240">
        <v>185</v>
      </c>
      <c r="AC14" s="240">
        <v>184.7</v>
      </c>
      <c r="AD14" s="240">
        <v>174</v>
      </c>
      <c r="AE14" s="240">
        <v>185.2</v>
      </c>
      <c r="AF14" s="240">
        <v>181.3</v>
      </c>
      <c r="AG14" s="240">
        <v>165.4</v>
      </c>
      <c r="AH14" s="240">
        <v>146.1</v>
      </c>
      <c r="AI14" s="240">
        <v>143.80000000000001</v>
      </c>
      <c r="AJ14" s="240">
        <v>141.1</v>
      </c>
      <c r="AK14" s="240">
        <v>135.6</v>
      </c>
      <c r="AL14" s="240">
        <v>112.6</v>
      </c>
      <c r="AM14" s="240">
        <v>97.6</v>
      </c>
      <c r="AN14" s="240">
        <v>94.8</v>
      </c>
      <c r="AO14" s="240">
        <v>107</v>
      </c>
      <c r="AP14" s="240">
        <v>111.3</v>
      </c>
      <c r="AQ14" s="240">
        <v>129.1</v>
      </c>
      <c r="AR14" s="240">
        <v>140.4</v>
      </c>
      <c r="AS14" s="240">
        <v>130.5</v>
      </c>
      <c r="AT14" s="240">
        <v>130.69999999999999</v>
      </c>
      <c r="AU14" s="240">
        <v>134.1</v>
      </c>
      <c r="AV14" s="240">
        <v>144.30000000000001</v>
      </c>
      <c r="AW14" s="240">
        <v>138.6</v>
      </c>
      <c r="AX14" s="240">
        <v>150.69999999999999</v>
      </c>
      <c r="AY14" s="240">
        <v>156</v>
      </c>
      <c r="AZ14" s="240">
        <v>155.30000000000001</v>
      </c>
      <c r="BA14" s="240">
        <v>149.5</v>
      </c>
      <c r="BB14" s="240">
        <v>149.9</v>
      </c>
      <c r="BC14" s="240">
        <v>144.69999999999999</v>
      </c>
      <c r="BD14" s="240">
        <v>137.5</v>
      </c>
      <c r="BE14" s="240">
        <v>139.19999999999999</v>
      </c>
      <c r="BF14" s="240">
        <v>152.19999999999999</v>
      </c>
      <c r="BG14" s="240">
        <v>173.18770000000001</v>
      </c>
      <c r="BH14" s="240">
        <v>173.66630000000001</v>
      </c>
      <c r="BI14" s="333">
        <v>180.09039999999999</v>
      </c>
      <c r="BJ14" s="333">
        <v>174.59829999999999</v>
      </c>
      <c r="BK14" s="333">
        <v>177.16200000000001</v>
      </c>
      <c r="BL14" s="333">
        <v>172.61089999999999</v>
      </c>
      <c r="BM14" s="333">
        <v>168.68299999999999</v>
      </c>
      <c r="BN14" s="333">
        <v>164.4341</v>
      </c>
      <c r="BO14" s="333">
        <v>164.17259999999999</v>
      </c>
      <c r="BP14" s="333">
        <v>165.4864</v>
      </c>
      <c r="BQ14" s="333">
        <v>166.71289999999999</v>
      </c>
      <c r="BR14" s="333">
        <v>168.53710000000001</v>
      </c>
      <c r="BS14" s="333">
        <v>172.66300000000001</v>
      </c>
      <c r="BT14" s="333">
        <v>175.73910000000001</v>
      </c>
      <c r="BU14" s="333">
        <v>178.50479999999999</v>
      </c>
      <c r="BV14" s="333">
        <v>177.0652</v>
      </c>
    </row>
    <row r="15" spans="1:74" ht="11.1" customHeight="1" x14ac:dyDescent="0.2">
      <c r="A15" s="49"/>
      <c r="B15" s="50" t="s">
        <v>14</v>
      </c>
      <c r="C15" s="221"/>
      <c r="D15" s="221"/>
      <c r="E15" s="221"/>
      <c r="F15" s="221"/>
      <c r="G15" s="221"/>
      <c r="H15" s="221"/>
      <c r="I15" s="221"/>
      <c r="J15" s="221"/>
      <c r="K15" s="221"/>
      <c r="L15" s="221"/>
      <c r="M15" s="221"/>
      <c r="N15" s="221"/>
      <c r="O15" s="221"/>
      <c r="P15" s="221"/>
      <c r="Q15" s="221"/>
      <c r="R15" s="221"/>
      <c r="S15" s="221"/>
      <c r="T15" s="221"/>
      <c r="U15" s="221"/>
      <c r="V15" s="221"/>
      <c r="W15" s="221"/>
      <c r="X15" s="221"/>
      <c r="Y15" s="221"/>
      <c r="Z15" s="221"/>
      <c r="AA15" s="221"/>
      <c r="AB15" s="221"/>
      <c r="AC15" s="221"/>
      <c r="AD15" s="221"/>
      <c r="AE15" s="221"/>
      <c r="AF15" s="221"/>
      <c r="AG15" s="221"/>
      <c r="AH15" s="221"/>
      <c r="AI15" s="221"/>
      <c r="AJ15" s="221"/>
      <c r="AK15" s="221"/>
      <c r="AL15" s="221"/>
      <c r="AM15" s="221"/>
      <c r="AN15" s="221"/>
      <c r="AO15" s="221"/>
      <c r="AP15" s="221"/>
      <c r="AQ15" s="221"/>
      <c r="AR15" s="221"/>
      <c r="AS15" s="221"/>
      <c r="AT15" s="221"/>
      <c r="AU15" s="221"/>
      <c r="AV15" s="221"/>
      <c r="AW15" s="221"/>
      <c r="AX15" s="221"/>
      <c r="AY15" s="221"/>
      <c r="AZ15" s="221"/>
      <c r="BA15" s="221"/>
      <c r="BB15" s="221"/>
      <c r="BC15" s="221"/>
      <c r="BD15" s="221"/>
      <c r="BE15" s="221"/>
      <c r="BF15" s="221"/>
      <c r="BG15" s="221"/>
      <c r="BH15" s="221"/>
      <c r="BI15" s="412"/>
      <c r="BJ15" s="412"/>
      <c r="BK15" s="412"/>
      <c r="BL15" s="412"/>
      <c r="BM15" s="412"/>
      <c r="BN15" s="412"/>
      <c r="BO15" s="412"/>
      <c r="BP15" s="412"/>
      <c r="BQ15" s="412"/>
      <c r="BR15" s="412"/>
      <c r="BS15" s="412"/>
      <c r="BT15" s="412"/>
      <c r="BU15" s="412"/>
      <c r="BV15" s="412"/>
    </row>
    <row r="16" spans="1:74" ht="11.1" customHeight="1" x14ac:dyDescent="0.2">
      <c r="A16" s="52" t="s">
        <v>985</v>
      </c>
      <c r="B16" s="151" t="s">
        <v>522</v>
      </c>
      <c r="C16" s="240">
        <v>311.7</v>
      </c>
      <c r="D16" s="240">
        <v>329.4</v>
      </c>
      <c r="E16" s="240">
        <v>307</v>
      </c>
      <c r="F16" s="240">
        <v>292.2</v>
      </c>
      <c r="G16" s="240">
        <v>278.7</v>
      </c>
      <c r="H16" s="240">
        <v>281.3</v>
      </c>
      <c r="I16" s="240">
        <v>290.8</v>
      </c>
      <c r="J16" s="240">
        <v>300.2</v>
      </c>
      <c r="K16" s="240">
        <v>304</v>
      </c>
      <c r="L16" s="240">
        <v>293.10000000000002</v>
      </c>
      <c r="M16" s="240">
        <v>288.3</v>
      </c>
      <c r="N16" s="240">
        <v>300.8</v>
      </c>
      <c r="O16" s="240">
        <v>298.7</v>
      </c>
      <c r="P16" s="240">
        <v>299.39999999999998</v>
      </c>
      <c r="Q16" s="240">
        <v>294.2</v>
      </c>
      <c r="R16" s="240">
        <v>293.10000000000002</v>
      </c>
      <c r="S16" s="240">
        <v>296.5</v>
      </c>
      <c r="T16" s="240">
        <v>294.5</v>
      </c>
      <c r="U16" s="240">
        <v>290.60000000000002</v>
      </c>
      <c r="V16" s="240">
        <v>291.60000000000002</v>
      </c>
      <c r="W16" s="240">
        <v>283.39999999999998</v>
      </c>
      <c r="X16" s="240">
        <v>257.60000000000002</v>
      </c>
      <c r="Y16" s="240">
        <v>243.3</v>
      </c>
      <c r="Z16" s="240">
        <v>202.8</v>
      </c>
      <c r="AA16" s="240">
        <v>163.30000000000001</v>
      </c>
      <c r="AB16" s="240">
        <v>174.7</v>
      </c>
      <c r="AC16" s="240">
        <v>176.6</v>
      </c>
      <c r="AD16" s="240">
        <v>173.9</v>
      </c>
      <c r="AE16" s="240">
        <v>197.9</v>
      </c>
      <c r="AF16" s="240">
        <v>185.5</v>
      </c>
      <c r="AG16" s="240">
        <v>169.4</v>
      </c>
      <c r="AH16" s="240">
        <v>151.6</v>
      </c>
      <c r="AI16" s="240">
        <v>146.5</v>
      </c>
      <c r="AJ16" s="240">
        <v>147.30000000000001</v>
      </c>
      <c r="AK16" s="240">
        <v>142.4</v>
      </c>
      <c r="AL16" s="240">
        <v>123.2</v>
      </c>
      <c r="AM16" s="240">
        <v>103.8</v>
      </c>
      <c r="AN16" s="240">
        <v>103.2</v>
      </c>
      <c r="AO16" s="240">
        <v>113.3</v>
      </c>
      <c r="AP16" s="240">
        <v>118.7</v>
      </c>
      <c r="AQ16" s="240">
        <v>134.19999999999999</v>
      </c>
      <c r="AR16" s="240">
        <v>146.4</v>
      </c>
      <c r="AS16" s="240">
        <v>139.30000000000001</v>
      </c>
      <c r="AT16" s="240">
        <v>133</v>
      </c>
      <c r="AU16" s="240">
        <v>139.4</v>
      </c>
      <c r="AV16" s="240">
        <v>150.6</v>
      </c>
      <c r="AW16" s="240">
        <v>142.6</v>
      </c>
      <c r="AX16" s="240">
        <v>153.9</v>
      </c>
      <c r="AY16" s="240">
        <v>158.4</v>
      </c>
      <c r="AZ16" s="240">
        <v>161.5</v>
      </c>
      <c r="BA16" s="240">
        <v>155.4</v>
      </c>
      <c r="BB16" s="240">
        <v>159.5</v>
      </c>
      <c r="BC16" s="240">
        <v>149.19999999999999</v>
      </c>
      <c r="BD16" s="240">
        <v>143.4</v>
      </c>
      <c r="BE16" s="240">
        <v>147.80000000000001</v>
      </c>
      <c r="BF16" s="240">
        <v>161.30000000000001</v>
      </c>
      <c r="BG16" s="240">
        <v>186.95660000000001</v>
      </c>
      <c r="BH16" s="240">
        <v>179.32060000000001</v>
      </c>
      <c r="BI16" s="333">
        <v>182.84440000000001</v>
      </c>
      <c r="BJ16" s="333">
        <v>175.1935</v>
      </c>
      <c r="BK16" s="333">
        <v>174.5044</v>
      </c>
      <c r="BL16" s="333">
        <v>171.6172</v>
      </c>
      <c r="BM16" s="333">
        <v>169.6448</v>
      </c>
      <c r="BN16" s="333">
        <v>166.97540000000001</v>
      </c>
      <c r="BO16" s="333">
        <v>169.50880000000001</v>
      </c>
      <c r="BP16" s="333">
        <v>169.3373</v>
      </c>
      <c r="BQ16" s="333">
        <v>170.6746</v>
      </c>
      <c r="BR16" s="333">
        <v>174.38740000000001</v>
      </c>
      <c r="BS16" s="333">
        <v>177.96770000000001</v>
      </c>
      <c r="BT16" s="333">
        <v>179.91290000000001</v>
      </c>
      <c r="BU16" s="333">
        <v>180.20339999999999</v>
      </c>
      <c r="BV16" s="333">
        <v>177.7841</v>
      </c>
    </row>
    <row r="17" spans="1:74" ht="11.1" customHeight="1" x14ac:dyDescent="0.2">
      <c r="A17" s="52" t="s">
        <v>662</v>
      </c>
      <c r="B17" s="151" t="s">
        <v>119</v>
      </c>
      <c r="C17" s="240">
        <v>247.5</v>
      </c>
      <c r="D17" s="240">
        <v>257.8</v>
      </c>
      <c r="E17" s="240">
        <v>251.7</v>
      </c>
      <c r="F17" s="240">
        <v>235.4</v>
      </c>
      <c r="G17" s="240">
        <v>250.7</v>
      </c>
      <c r="H17" s="240">
        <v>245.4</v>
      </c>
      <c r="I17" s="240">
        <v>238.4</v>
      </c>
      <c r="J17" s="240">
        <v>250</v>
      </c>
      <c r="K17" s="240">
        <v>251.3</v>
      </c>
      <c r="L17" s="240">
        <v>253.2</v>
      </c>
      <c r="M17" s="240">
        <v>249.2</v>
      </c>
      <c r="N17" s="240">
        <v>245.8</v>
      </c>
      <c r="O17" s="240">
        <v>248.1</v>
      </c>
      <c r="P17" s="240">
        <v>253.2</v>
      </c>
      <c r="Q17" s="240">
        <v>247.6</v>
      </c>
      <c r="R17" s="240">
        <v>246.4</v>
      </c>
      <c r="S17" s="240">
        <v>242</v>
      </c>
      <c r="T17" s="240">
        <v>242.3</v>
      </c>
      <c r="U17" s="240">
        <v>245.5</v>
      </c>
      <c r="V17" s="240">
        <v>247.1</v>
      </c>
      <c r="W17" s="240">
        <v>236.2</v>
      </c>
      <c r="X17" s="240">
        <v>219.4</v>
      </c>
      <c r="Y17" s="240">
        <v>194.6</v>
      </c>
      <c r="Z17" s="240">
        <v>167.6</v>
      </c>
      <c r="AA17" s="240">
        <v>126.4</v>
      </c>
      <c r="AB17" s="240">
        <v>137.6</v>
      </c>
      <c r="AC17" s="240">
        <v>146.5</v>
      </c>
      <c r="AD17" s="240">
        <v>151.6</v>
      </c>
      <c r="AE17" s="240">
        <v>154.30000000000001</v>
      </c>
      <c r="AF17" s="240">
        <v>154.9</v>
      </c>
      <c r="AG17" s="240">
        <v>136.30000000000001</v>
      </c>
      <c r="AH17" s="240">
        <v>120.7</v>
      </c>
      <c r="AI17" s="240">
        <v>110.7</v>
      </c>
      <c r="AJ17" s="240">
        <v>109.4</v>
      </c>
      <c r="AK17" s="240">
        <v>104.3</v>
      </c>
      <c r="AL17" s="240">
        <v>91.9</v>
      </c>
      <c r="AM17" s="240">
        <v>71</v>
      </c>
      <c r="AN17" s="240">
        <v>63.2</v>
      </c>
      <c r="AO17" s="240">
        <v>69.3</v>
      </c>
      <c r="AP17" s="240">
        <v>78.2</v>
      </c>
      <c r="AQ17" s="240">
        <v>92.2</v>
      </c>
      <c r="AR17" s="240">
        <v>98.3</v>
      </c>
      <c r="AS17" s="240">
        <v>103</v>
      </c>
      <c r="AT17" s="240">
        <v>99</v>
      </c>
      <c r="AU17" s="240">
        <v>107.6</v>
      </c>
      <c r="AV17" s="240">
        <v>111.5</v>
      </c>
      <c r="AW17" s="240">
        <v>110.6</v>
      </c>
      <c r="AX17" s="240">
        <v>123</v>
      </c>
      <c r="AY17" s="240">
        <v>130.9</v>
      </c>
      <c r="AZ17" s="240">
        <v>129.1</v>
      </c>
      <c r="BA17" s="240">
        <v>123.9</v>
      </c>
      <c r="BB17" s="240">
        <v>120.1</v>
      </c>
      <c r="BC17" s="240">
        <v>121.3</v>
      </c>
      <c r="BD17" s="240">
        <v>119.5</v>
      </c>
      <c r="BE17" s="240">
        <v>121.1</v>
      </c>
      <c r="BF17" s="240">
        <v>120.4</v>
      </c>
      <c r="BG17" s="240">
        <v>124.54730000000001</v>
      </c>
      <c r="BH17" s="240">
        <v>122.3198</v>
      </c>
      <c r="BI17" s="333">
        <v>124.6802</v>
      </c>
      <c r="BJ17" s="333">
        <v>123.9025</v>
      </c>
      <c r="BK17" s="333">
        <v>120.9226</v>
      </c>
      <c r="BL17" s="333">
        <v>122.2383</v>
      </c>
      <c r="BM17" s="333">
        <v>118.53319999999999</v>
      </c>
      <c r="BN17" s="333">
        <v>116.1207</v>
      </c>
      <c r="BO17" s="333">
        <v>119.3085</v>
      </c>
      <c r="BP17" s="333">
        <v>122.55800000000001</v>
      </c>
      <c r="BQ17" s="333">
        <v>121.6388</v>
      </c>
      <c r="BR17" s="333">
        <v>125.5853</v>
      </c>
      <c r="BS17" s="333">
        <v>125.79340000000001</v>
      </c>
      <c r="BT17" s="333">
        <v>125.79170000000001</v>
      </c>
      <c r="BU17" s="333">
        <v>130.71719999999999</v>
      </c>
      <c r="BV17" s="333">
        <v>133.50299999999999</v>
      </c>
    </row>
    <row r="18" spans="1:74" ht="11.1" customHeight="1" x14ac:dyDescent="0.2">
      <c r="A18" s="52"/>
      <c r="B18" s="53" t="s">
        <v>244</v>
      </c>
      <c r="C18" s="217"/>
      <c r="D18" s="217"/>
      <c r="E18" s="217"/>
      <c r="F18" s="217"/>
      <c r="G18" s="217"/>
      <c r="H18" s="217"/>
      <c r="I18" s="217"/>
      <c r="J18" s="217"/>
      <c r="K18" s="217"/>
      <c r="L18" s="217"/>
      <c r="M18" s="217"/>
      <c r="N18" s="217"/>
      <c r="O18" s="217"/>
      <c r="P18" s="217"/>
      <c r="Q18" s="217"/>
      <c r="R18" s="217"/>
      <c r="S18" s="217"/>
      <c r="T18" s="217"/>
      <c r="U18" s="217"/>
      <c r="V18" s="217"/>
      <c r="W18" s="217"/>
      <c r="X18" s="217"/>
      <c r="Y18" s="217"/>
      <c r="Z18" s="217"/>
      <c r="AA18" s="217"/>
      <c r="AB18" s="217"/>
      <c r="AC18" s="217"/>
      <c r="AD18" s="217"/>
      <c r="AE18" s="217"/>
      <c r="AF18" s="217"/>
      <c r="AG18" s="217"/>
      <c r="AH18" s="217"/>
      <c r="AI18" s="217"/>
      <c r="AJ18" s="217"/>
      <c r="AK18" s="217"/>
      <c r="AL18" s="217"/>
      <c r="AM18" s="217"/>
      <c r="AN18" s="217"/>
      <c r="AO18" s="217"/>
      <c r="AP18" s="217"/>
      <c r="AQ18" s="217"/>
      <c r="AR18" s="217"/>
      <c r="AS18" s="217"/>
      <c r="AT18" s="217"/>
      <c r="AU18" s="217"/>
      <c r="AV18" s="217"/>
      <c r="AW18" s="217"/>
      <c r="AX18" s="217"/>
      <c r="AY18" s="217"/>
      <c r="AZ18" s="217"/>
      <c r="BA18" s="217"/>
      <c r="BB18" s="217"/>
      <c r="BC18" s="217"/>
      <c r="BD18" s="217"/>
      <c r="BE18" s="217"/>
      <c r="BF18" s="217"/>
      <c r="BG18" s="217"/>
      <c r="BH18" s="217"/>
      <c r="BI18" s="328"/>
      <c r="BJ18" s="328"/>
      <c r="BK18" s="328"/>
      <c r="BL18" s="328"/>
      <c r="BM18" s="328"/>
      <c r="BN18" s="328"/>
      <c r="BO18" s="328"/>
      <c r="BP18" s="328"/>
      <c r="BQ18" s="328"/>
      <c r="BR18" s="328"/>
      <c r="BS18" s="328"/>
      <c r="BT18" s="328"/>
      <c r="BU18" s="328"/>
      <c r="BV18" s="328"/>
    </row>
    <row r="19" spans="1:74" ht="11.1" customHeight="1" x14ac:dyDescent="0.2">
      <c r="A19" s="52" t="s">
        <v>636</v>
      </c>
      <c r="B19" s="151" t="s">
        <v>245</v>
      </c>
      <c r="C19" s="240">
        <v>331.85</v>
      </c>
      <c r="D19" s="240">
        <v>367</v>
      </c>
      <c r="E19" s="240">
        <v>371.125</v>
      </c>
      <c r="F19" s="240">
        <v>357.02</v>
      </c>
      <c r="G19" s="240">
        <v>361.47500000000002</v>
      </c>
      <c r="H19" s="240">
        <v>362.6</v>
      </c>
      <c r="I19" s="240">
        <v>359.1</v>
      </c>
      <c r="J19" s="240">
        <v>357.375</v>
      </c>
      <c r="K19" s="240">
        <v>353.24</v>
      </c>
      <c r="L19" s="240">
        <v>334.375</v>
      </c>
      <c r="M19" s="240">
        <v>324.27499999999998</v>
      </c>
      <c r="N19" s="240">
        <v>327.64</v>
      </c>
      <c r="O19" s="240">
        <v>331.25</v>
      </c>
      <c r="P19" s="240">
        <v>335.625</v>
      </c>
      <c r="Q19" s="240">
        <v>353.32</v>
      </c>
      <c r="R19" s="240">
        <v>366.07499999999999</v>
      </c>
      <c r="S19" s="240">
        <v>367.27499999999998</v>
      </c>
      <c r="T19" s="240">
        <v>369.16</v>
      </c>
      <c r="U19" s="240">
        <v>361.125</v>
      </c>
      <c r="V19" s="240">
        <v>348.65</v>
      </c>
      <c r="W19" s="240">
        <v>340.62</v>
      </c>
      <c r="X19" s="240">
        <v>317.05</v>
      </c>
      <c r="Y19" s="240">
        <v>291.22500000000002</v>
      </c>
      <c r="Z19" s="240">
        <v>254.26</v>
      </c>
      <c r="AA19" s="240">
        <v>211.57499999999999</v>
      </c>
      <c r="AB19" s="240">
        <v>221.625</v>
      </c>
      <c r="AC19" s="240">
        <v>246.36</v>
      </c>
      <c r="AD19" s="240">
        <v>246.9</v>
      </c>
      <c r="AE19" s="240">
        <v>271.82499999999999</v>
      </c>
      <c r="AF19" s="240">
        <v>280.16000000000003</v>
      </c>
      <c r="AG19" s="240">
        <v>279.35000000000002</v>
      </c>
      <c r="AH19" s="240">
        <v>263.62</v>
      </c>
      <c r="AI19" s="240">
        <v>236.52500000000001</v>
      </c>
      <c r="AJ19" s="240">
        <v>229</v>
      </c>
      <c r="AK19" s="240">
        <v>215.8</v>
      </c>
      <c r="AL19" s="240">
        <v>203.75</v>
      </c>
      <c r="AM19" s="240">
        <v>194.85</v>
      </c>
      <c r="AN19" s="240">
        <v>176.36</v>
      </c>
      <c r="AO19" s="240">
        <v>196.875</v>
      </c>
      <c r="AP19" s="240">
        <v>211.27500000000001</v>
      </c>
      <c r="AQ19" s="240">
        <v>226.82</v>
      </c>
      <c r="AR19" s="240">
        <v>236.55</v>
      </c>
      <c r="AS19" s="240">
        <v>223.9</v>
      </c>
      <c r="AT19" s="240">
        <v>217.76</v>
      </c>
      <c r="AU19" s="240">
        <v>221.85</v>
      </c>
      <c r="AV19" s="240">
        <v>224.94</v>
      </c>
      <c r="AW19" s="240">
        <v>218.15</v>
      </c>
      <c r="AX19" s="240">
        <v>225.42500000000001</v>
      </c>
      <c r="AY19" s="240">
        <v>234.9</v>
      </c>
      <c r="AZ19" s="240">
        <v>230.4</v>
      </c>
      <c r="BA19" s="240">
        <v>232.5</v>
      </c>
      <c r="BB19" s="240">
        <v>241.72499999999999</v>
      </c>
      <c r="BC19" s="240">
        <v>239.14</v>
      </c>
      <c r="BD19" s="240">
        <v>234.65</v>
      </c>
      <c r="BE19" s="240">
        <v>229.98</v>
      </c>
      <c r="BF19" s="240">
        <v>238.02500000000001</v>
      </c>
      <c r="BG19" s="240">
        <v>264.52499999999998</v>
      </c>
      <c r="BH19" s="240">
        <v>250.5</v>
      </c>
      <c r="BI19" s="333">
        <v>247.27459999999999</v>
      </c>
      <c r="BJ19" s="333">
        <v>239.42400000000001</v>
      </c>
      <c r="BK19" s="333">
        <v>231.43440000000001</v>
      </c>
      <c r="BL19" s="333">
        <v>231.6515</v>
      </c>
      <c r="BM19" s="333">
        <v>240.76599999999999</v>
      </c>
      <c r="BN19" s="333">
        <v>248.02549999999999</v>
      </c>
      <c r="BO19" s="333">
        <v>254</v>
      </c>
      <c r="BP19" s="333">
        <v>257.15320000000003</v>
      </c>
      <c r="BQ19" s="333">
        <v>255.01179999999999</v>
      </c>
      <c r="BR19" s="333">
        <v>252.0608</v>
      </c>
      <c r="BS19" s="333">
        <v>247.5472</v>
      </c>
      <c r="BT19" s="333">
        <v>243.95760000000001</v>
      </c>
      <c r="BU19" s="333">
        <v>238.41130000000001</v>
      </c>
      <c r="BV19" s="333">
        <v>233.17679999999999</v>
      </c>
    </row>
    <row r="20" spans="1:74" ht="11.1" customHeight="1" x14ac:dyDescent="0.2">
      <c r="A20" s="52" t="s">
        <v>659</v>
      </c>
      <c r="B20" s="151" t="s">
        <v>246</v>
      </c>
      <c r="C20" s="240">
        <v>339.07499999999999</v>
      </c>
      <c r="D20" s="240">
        <v>373.6</v>
      </c>
      <c r="E20" s="240">
        <v>377.875</v>
      </c>
      <c r="F20" s="240">
        <v>363.82</v>
      </c>
      <c r="G20" s="240">
        <v>367.5</v>
      </c>
      <c r="H20" s="240">
        <v>368.85</v>
      </c>
      <c r="I20" s="240">
        <v>366.06</v>
      </c>
      <c r="J20" s="240">
        <v>364.47500000000002</v>
      </c>
      <c r="K20" s="240">
        <v>360.42</v>
      </c>
      <c r="L20" s="240">
        <v>341.95</v>
      </c>
      <c r="M20" s="240">
        <v>332.17500000000001</v>
      </c>
      <c r="N20" s="240">
        <v>335.68</v>
      </c>
      <c r="O20" s="240">
        <v>339.2</v>
      </c>
      <c r="P20" s="240">
        <v>343.42500000000001</v>
      </c>
      <c r="Q20" s="240">
        <v>360.58</v>
      </c>
      <c r="R20" s="240">
        <v>373.52499999999998</v>
      </c>
      <c r="S20" s="240">
        <v>375</v>
      </c>
      <c r="T20" s="240">
        <v>376.6</v>
      </c>
      <c r="U20" s="240">
        <v>368.82499999999999</v>
      </c>
      <c r="V20" s="240">
        <v>356.45</v>
      </c>
      <c r="W20" s="240">
        <v>348.42</v>
      </c>
      <c r="X20" s="240">
        <v>325.45</v>
      </c>
      <c r="Y20" s="240">
        <v>299.67500000000001</v>
      </c>
      <c r="Z20" s="240">
        <v>263.24</v>
      </c>
      <c r="AA20" s="240">
        <v>220.75</v>
      </c>
      <c r="AB20" s="240">
        <v>230.07499999999999</v>
      </c>
      <c r="AC20" s="240">
        <v>254.64</v>
      </c>
      <c r="AD20" s="240">
        <v>255.47499999999999</v>
      </c>
      <c r="AE20" s="240">
        <v>280.22500000000002</v>
      </c>
      <c r="AF20" s="240">
        <v>288.48</v>
      </c>
      <c r="AG20" s="240">
        <v>287.95</v>
      </c>
      <c r="AH20" s="240">
        <v>272.60000000000002</v>
      </c>
      <c r="AI20" s="240">
        <v>246.15</v>
      </c>
      <c r="AJ20" s="240">
        <v>238.67500000000001</v>
      </c>
      <c r="AK20" s="240">
        <v>226.02</v>
      </c>
      <c r="AL20" s="240">
        <v>214.42500000000001</v>
      </c>
      <c r="AM20" s="240">
        <v>205.65</v>
      </c>
      <c r="AN20" s="240">
        <v>187.2</v>
      </c>
      <c r="AO20" s="240">
        <v>207.07499999999999</v>
      </c>
      <c r="AP20" s="240">
        <v>221.57499999999999</v>
      </c>
      <c r="AQ20" s="240">
        <v>237.1</v>
      </c>
      <c r="AR20" s="240">
        <v>246.7</v>
      </c>
      <c r="AS20" s="240">
        <v>234.5</v>
      </c>
      <c r="AT20" s="240">
        <v>228.38</v>
      </c>
      <c r="AU20" s="240">
        <v>232.65</v>
      </c>
      <c r="AV20" s="240">
        <v>235.92</v>
      </c>
      <c r="AW20" s="240">
        <v>229.5</v>
      </c>
      <c r="AX20" s="240">
        <v>236.55</v>
      </c>
      <c r="AY20" s="240">
        <v>245.84</v>
      </c>
      <c r="AZ20" s="240">
        <v>241.6</v>
      </c>
      <c r="BA20" s="240">
        <v>243.67500000000001</v>
      </c>
      <c r="BB20" s="240">
        <v>252.75</v>
      </c>
      <c r="BC20" s="240">
        <v>250.26</v>
      </c>
      <c r="BD20" s="240">
        <v>246.02500000000001</v>
      </c>
      <c r="BE20" s="240">
        <v>241.44</v>
      </c>
      <c r="BF20" s="240">
        <v>249.4</v>
      </c>
      <c r="BG20" s="240">
        <v>276.125</v>
      </c>
      <c r="BH20" s="240">
        <v>262.10000000000002</v>
      </c>
      <c r="BI20" s="333">
        <v>258.77609999999999</v>
      </c>
      <c r="BJ20" s="333">
        <v>250.9376</v>
      </c>
      <c r="BK20" s="333">
        <v>242.74420000000001</v>
      </c>
      <c r="BL20" s="333">
        <v>242.9256</v>
      </c>
      <c r="BM20" s="333">
        <v>251.79419999999999</v>
      </c>
      <c r="BN20" s="333">
        <v>259.0772</v>
      </c>
      <c r="BO20" s="333">
        <v>265.08780000000002</v>
      </c>
      <c r="BP20" s="333">
        <v>268.12670000000003</v>
      </c>
      <c r="BQ20" s="333">
        <v>266.18549999999999</v>
      </c>
      <c r="BR20" s="333">
        <v>263.30529999999999</v>
      </c>
      <c r="BS20" s="333">
        <v>258.89670000000001</v>
      </c>
      <c r="BT20" s="333">
        <v>255.49950000000001</v>
      </c>
      <c r="BU20" s="333">
        <v>250.1139</v>
      </c>
      <c r="BV20" s="333">
        <v>245.0538</v>
      </c>
    </row>
    <row r="21" spans="1:74" ht="11.1" customHeight="1" x14ac:dyDescent="0.2">
      <c r="A21" s="52" t="s">
        <v>660</v>
      </c>
      <c r="B21" s="151" t="s">
        <v>1010</v>
      </c>
      <c r="C21" s="240">
        <v>390.85</v>
      </c>
      <c r="D21" s="240">
        <v>411.05</v>
      </c>
      <c r="E21" s="240">
        <v>406.77499999999998</v>
      </c>
      <c r="F21" s="240">
        <v>393</v>
      </c>
      <c r="G21" s="240">
        <v>387.02499999999998</v>
      </c>
      <c r="H21" s="240">
        <v>384.92500000000001</v>
      </c>
      <c r="I21" s="240">
        <v>386.6</v>
      </c>
      <c r="J21" s="240">
        <v>390.45</v>
      </c>
      <c r="K21" s="240">
        <v>396.08</v>
      </c>
      <c r="L21" s="240">
        <v>388.47500000000002</v>
      </c>
      <c r="M21" s="240">
        <v>383.875</v>
      </c>
      <c r="N21" s="240">
        <v>388.18</v>
      </c>
      <c r="O21" s="240">
        <v>389.32499999999999</v>
      </c>
      <c r="P21" s="240">
        <v>398.35</v>
      </c>
      <c r="Q21" s="240">
        <v>400.06</v>
      </c>
      <c r="R21" s="240">
        <v>396.42500000000001</v>
      </c>
      <c r="S21" s="240">
        <v>394.27499999999998</v>
      </c>
      <c r="T21" s="240">
        <v>390.62</v>
      </c>
      <c r="U21" s="240">
        <v>388.35</v>
      </c>
      <c r="V21" s="240">
        <v>383.8</v>
      </c>
      <c r="W21" s="240">
        <v>379.24</v>
      </c>
      <c r="X21" s="240">
        <v>368.05</v>
      </c>
      <c r="Y21" s="240">
        <v>364.72500000000002</v>
      </c>
      <c r="Z21" s="240">
        <v>341.06</v>
      </c>
      <c r="AA21" s="240">
        <v>299.72500000000002</v>
      </c>
      <c r="AB21" s="240">
        <v>285.77499999999998</v>
      </c>
      <c r="AC21" s="240">
        <v>289.7</v>
      </c>
      <c r="AD21" s="240">
        <v>278.22500000000002</v>
      </c>
      <c r="AE21" s="240">
        <v>288.75</v>
      </c>
      <c r="AF21" s="240">
        <v>287.3</v>
      </c>
      <c r="AG21" s="240">
        <v>278.77499999999998</v>
      </c>
      <c r="AH21" s="240">
        <v>259.5</v>
      </c>
      <c r="AI21" s="240">
        <v>250.5</v>
      </c>
      <c r="AJ21" s="240">
        <v>251.92500000000001</v>
      </c>
      <c r="AK21" s="240">
        <v>246.7</v>
      </c>
      <c r="AL21" s="240">
        <v>230.9</v>
      </c>
      <c r="AM21" s="240">
        <v>214.27500000000001</v>
      </c>
      <c r="AN21" s="240">
        <v>199.82</v>
      </c>
      <c r="AO21" s="240">
        <v>209</v>
      </c>
      <c r="AP21" s="240">
        <v>215.15</v>
      </c>
      <c r="AQ21" s="240">
        <v>231.46</v>
      </c>
      <c r="AR21" s="240">
        <v>242.25</v>
      </c>
      <c r="AS21" s="240">
        <v>240.45</v>
      </c>
      <c r="AT21" s="240">
        <v>235.06</v>
      </c>
      <c r="AU21" s="240">
        <v>239.42500000000001</v>
      </c>
      <c r="AV21" s="240">
        <v>245.44</v>
      </c>
      <c r="AW21" s="240">
        <v>243.85</v>
      </c>
      <c r="AX21" s="240">
        <v>251</v>
      </c>
      <c r="AY21" s="240">
        <v>257.98</v>
      </c>
      <c r="AZ21" s="240">
        <v>256.8</v>
      </c>
      <c r="BA21" s="240">
        <v>255.35</v>
      </c>
      <c r="BB21" s="240">
        <v>258.25</v>
      </c>
      <c r="BC21" s="240">
        <v>256.04000000000002</v>
      </c>
      <c r="BD21" s="240">
        <v>251.05</v>
      </c>
      <c r="BE21" s="240">
        <v>249.64</v>
      </c>
      <c r="BF21" s="240">
        <v>259.5</v>
      </c>
      <c r="BG21" s="240">
        <v>278.47500000000002</v>
      </c>
      <c r="BH21" s="240">
        <v>279.42</v>
      </c>
      <c r="BI21" s="333">
        <v>288.48270000000002</v>
      </c>
      <c r="BJ21" s="333">
        <v>287.13209999999998</v>
      </c>
      <c r="BK21" s="333">
        <v>281.27929999999998</v>
      </c>
      <c r="BL21" s="333">
        <v>279.12509999999997</v>
      </c>
      <c r="BM21" s="333">
        <v>281.26229999999998</v>
      </c>
      <c r="BN21" s="333">
        <v>278.3125</v>
      </c>
      <c r="BO21" s="333">
        <v>278.42349999999999</v>
      </c>
      <c r="BP21" s="333">
        <v>279.94850000000002</v>
      </c>
      <c r="BQ21" s="333">
        <v>281.05610000000001</v>
      </c>
      <c r="BR21" s="333">
        <v>282.95370000000003</v>
      </c>
      <c r="BS21" s="333">
        <v>286.76240000000001</v>
      </c>
      <c r="BT21" s="333">
        <v>288.72800000000001</v>
      </c>
      <c r="BU21" s="333">
        <v>290.73809999999997</v>
      </c>
      <c r="BV21" s="333">
        <v>291.33449999999999</v>
      </c>
    </row>
    <row r="22" spans="1:74" ht="11.1" customHeight="1" x14ac:dyDescent="0.2">
      <c r="A22" s="52" t="s">
        <v>620</v>
      </c>
      <c r="B22" s="151" t="s">
        <v>687</v>
      </c>
      <c r="C22" s="240">
        <v>384.1</v>
      </c>
      <c r="D22" s="240">
        <v>396.5</v>
      </c>
      <c r="E22" s="240">
        <v>387.9</v>
      </c>
      <c r="F22" s="240">
        <v>370.1</v>
      </c>
      <c r="G22" s="240">
        <v>359.9</v>
      </c>
      <c r="H22" s="240">
        <v>356.9</v>
      </c>
      <c r="I22" s="240">
        <v>360.4</v>
      </c>
      <c r="J22" s="240">
        <v>365.1</v>
      </c>
      <c r="K22" s="240">
        <v>369.4</v>
      </c>
      <c r="L22" s="240">
        <v>368.4</v>
      </c>
      <c r="M22" s="240">
        <v>368.3</v>
      </c>
      <c r="N22" s="240">
        <v>377.2</v>
      </c>
      <c r="O22" s="240">
        <v>390.4</v>
      </c>
      <c r="P22" s="240">
        <v>407.2</v>
      </c>
      <c r="Q22" s="240">
        <v>395.2</v>
      </c>
      <c r="R22" s="240">
        <v>383</v>
      </c>
      <c r="S22" s="240">
        <v>381.5</v>
      </c>
      <c r="T22" s="240">
        <v>377.9</v>
      </c>
      <c r="U22" s="240">
        <v>375.3</v>
      </c>
      <c r="V22" s="240">
        <v>370.5</v>
      </c>
      <c r="W22" s="240">
        <v>364.2</v>
      </c>
      <c r="X22" s="240">
        <v>351.5</v>
      </c>
      <c r="Y22" s="240">
        <v>338.4</v>
      </c>
      <c r="Z22" s="240">
        <v>313.8</v>
      </c>
      <c r="AA22" s="240">
        <v>281.10000000000002</v>
      </c>
      <c r="AB22" s="240">
        <v>286.39999999999998</v>
      </c>
      <c r="AC22" s="240">
        <v>301.89999999999998</v>
      </c>
      <c r="AD22" s="240">
        <v>275.5</v>
      </c>
      <c r="AE22" s="240">
        <v>278.8</v>
      </c>
      <c r="AF22" s="240">
        <v>274.3</v>
      </c>
      <c r="AG22" s="240">
        <v>265.10000000000002</v>
      </c>
      <c r="AH22" s="240">
        <v>243.7</v>
      </c>
      <c r="AI22" s="240">
        <v>237.6</v>
      </c>
      <c r="AJ22" s="240">
        <v>235</v>
      </c>
      <c r="AK22" s="240">
        <v>230.2</v>
      </c>
      <c r="AL22" s="240">
        <v>211.4</v>
      </c>
      <c r="AM22" s="240">
        <v>197</v>
      </c>
      <c r="AN22" s="240">
        <v>192.3</v>
      </c>
      <c r="AO22" s="240">
        <v>194.7</v>
      </c>
      <c r="AP22" s="240">
        <v>198.9</v>
      </c>
      <c r="AQ22" s="240">
        <v>209.7</v>
      </c>
      <c r="AR22" s="240">
        <v>215.5</v>
      </c>
      <c r="AS22" s="240">
        <v>213</v>
      </c>
      <c r="AT22" s="240">
        <v>207.3</v>
      </c>
      <c r="AU22" s="240">
        <v>212.2</v>
      </c>
      <c r="AV22" s="240">
        <v>228.8</v>
      </c>
      <c r="AW22" s="240">
        <v>225.6</v>
      </c>
      <c r="AX22" s="240">
        <v>239.4</v>
      </c>
      <c r="AY22" s="240">
        <v>248.2</v>
      </c>
      <c r="AZ22" s="240">
        <v>247.4</v>
      </c>
      <c r="BA22" s="240">
        <v>244.9</v>
      </c>
      <c r="BB22" s="240">
        <v>243.8</v>
      </c>
      <c r="BC22" s="240">
        <v>237.8</v>
      </c>
      <c r="BD22" s="240">
        <v>228.4</v>
      </c>
      <c r="BE22" s="240">
        <v>221.5</v>
      </c>
      <c r="BF22" s="240">
        <v>229.2</v>
      </c>
      <c r="BG22" s="240">
        <v>249.54949999999999</v>
      </c>
      <c r="BH22" s="240">
        <v>256.72399999999999</v>
      </c>
      <c r="BI22" s="333">
        <v>267.69709999999998</v>
      </c>
      <c r="BJ22" s="333">
        <v>270.77839999999998</v>
      </c>
      <c r="BK22" s="333">
        <v>276.11250000000001</v>
      </c>
      <c r="BL22" s="333">
        <v>272.86290000000002</v>
      </c>
      <c r="BM22" s="333">
        <v>268.57249999999999</v>
      </c>
      <c r="BN22" s="333">
        <v>261.77589999999998</v>
      </c>
      <c r="BO22" s="333">
        <v>257.99720000000002</v>
      </c>
      <c r="BP22" s="333">
        <v>257.58710000000002</v>
      </c>
      <c r="BQ22" s="333">
        <v>258.96039999999999</v>
      </c>
      <c r="BR22" s="333">
        <v>261.19580000000002</v>
      </c>
      <c r="BS22" s="333">
        <v>264.2475</v>
      </c>
      <c r="BT22" s="333">
        <v>269.17239999999998</v>
      </c>
      <c r="BU22" s="333">
        <v>273.77890000000002</v>
      </c>
      <c r="BV22" s="333">
        <v>276.67570000000001</v>
      </c>
    </row>
    <row r="23" spans="1:74" ht="11.1" customHeight="1" x14ac:dyDescent="0.2">
      <c r="A23" s="49"/>
      <c r="B23" s="54" t="s">
        <v>143</v>
      </c>
      <c r="C23" s="222"/>
      <c r="D23" s="222"/>
      <c r="E23" s="222"/>
      <c r="F23" s="222"/>
      <c r="G23" s="222"/>
      <c r="H23" s="222"/>
      <c r="I23" s="222"/>
      <c r="J23" s="222"/>
      <c r="K23" s="222"/>
      <c r="L23" s="222"/>
      <c r="M23" s="222"/>
      <c r="N23" s="222"/>
      <c r="O23" s="222"/>
      <c r="P23" s="222"/>
      <c r="Q23" s="222"/>
      <c r="R23" s="222"/>
      <c r="S23" s="222"/>
      <c r="T23" s="222"/>
      <c r="U23" s="222"/>
      <c r="V23" s="222"/>
      <c r="W23" s="222"/>
      <c r="X23" s="222"/>
      <c r="Y23" s="222"/>
      <c r="Z23" s="222"/>
      <c r="AA23" s="222"/>
      <c r="AB23" s="222"/>
      <c r="AC23" s="222"/>
      <c r="AD23" s="222"/>
      <c r="AE23" s="222"/>
      <c r="AF23" s="222"/>
      <c r="AG23" s="222"/>
      <c r="AH23" s="222"/>
      <c r="AI23" s="222"/>
      <c r="AJ23" s="222"/>
      <c r="AK23" s="222"/>
      <c r="AL23" s="222"/>
      <c r="AM23" s="222"/>
      <c r="AN23" s="222"/>
      <c r="AO23" s="222"/>
      <c r="AP23" s="222"/>
      <c r="AQ23" s="222"/>
      <c r="AR23" s="222"/>
      <c r="AS23" s="222"/>
      <c r="AT23" s="222"/>
      <c r="AU23" s="222"/>
      <c r="AV23" s="222"/>
      <c r="AW23" s="222"/>
      <c r="AX23" s="222"/>
      <c r="AY23" s="745"/>
      <c r="AZ23" s="745"/>
      <c r="BA23" s="745"/>
      <c r="BB23" s="745"/>
      <c r="BC23" s="745"/>
      <c r="BD23" s="745"/>
      <c r="BE23" s="745"/>
      <c r="BF23" s="745"/>
      <c r="BG23" s="799"/>
      <c r="BH23" s="745"/>
      <c r="BI23" s="413"/>
      <c r="BJ23" s="413"/>
      <c r="BK23" s="413"/>
      <c r="BL23" s="413"/>
      <c r="BM23" s="413"/>
      <c r="BN23" s="413"/>
      <c r="BO23" s="413"/>
      <c r="BP23" s="413"/>
      <c r="BQ23" s="413"/>
      <c r="BR23" s="413"/>
      <c r="BS23" s="413"/>
      <c r="BT23" s="413"/>
      <c r="BU23" s="413"/>
      <c r="BV23" s="413"/>
    </row>
    <row r="24" spans="1:74" ht="11.1" customHeight="1" x14ac:dyDescent="0.2">
      <c r="A24" s="52" t="s">
        <v>933</v>
      </c>
      <c r="B24" s="151" t="s">
        <v>142</v>
      </c>
      <c r="C24" s="216">
        <v>3.422212</v>
      </c>
      <c r="D24" s="216">
        <v>3.4232399999999998</v>
      </c>
      <c r="E24" s="216">
        <v>3.9166799999999999</v>
      </c>
      <c r="F24" s="216">
        <v>4.282648</v>
      </c>
      <c r="G24" s="216">
        <v>4.1541480000000002</v>
      </c>
      <c r="H24" s="216">
        <v>3.933128</v>
      </c>
      <c r="I24" s="216">
        <v>3.7244440000000001</v>
      </c>
      <c r="J24" s="216">
        <v>3.5209000000000001</v>
      </c>
      <c r="K24" s="216">
        <v>3.720332</v>
      </c>
      <c r="L24" s="216">
        <v>3.7799559999999999</v>
      </c>
      <c r="M24" s="216">
        <v>3.7398639999999999</v>
      </c>
      <c r="N24" s="216">
        <v>4.3587199999999999</v>
      </c>
      <c r="O24" s="216">
        <v>4.8685289999999997</v>
      </c>
      <c r="P24" s="216">
        <v>6.1969669999999999</v>
      </c>
      <c r="Q24" s="216">
        <v>5.0647989999999998</v>
      </c>
      <c r="R24" s="216">
        <v>4.8117140000000003</v>
      </c>
      <c r="S24" s="216">
        <v>4.7321730000000004</v>
      </c>
      <c r="T24" s="216">
        <v>4.7394040000000004</v>
      </c>
      <c r="U24" s="216">
        <v>4.1826169999999996</v>
      </c>
      <c r="V24" s="216">
        <v>4.0410959999999996</v>
      </c>
      <c r="W24" s="216">
        <v>4.0534920000000003</v>
      </c>
      <c r="X24" s="216">
        <v>3.9057729999999999</v>
      </c>
      <c r="Y24" s="216">
        <v>4.2580260000000001</v>
      </c>
      <c r="Z24" s="216">
        <v>3.5969060000000002</v>
      </c>
      <c r="AA24" s="216">
        <v>3.104778</v>
      </c>
      <c r="AB24" s="216">
        <v>2.979301</v>
      </c>
      <c r="AC24" s="216">
        <v>2.9357470000000001</v>
      </c>
      <c r="AD24" s="216">
        <v>2.7065700000000001</v>
      </c>
      <c r="AE24" s="216">
        <v>2.9544130000000002</v>
      </c>
      <c r="AF24" s="216">
        <v>2.8870079999999998</v>
      </c>
      <c r="AG24" s="216">
        <v>2.9440430000000002</v>
      </c>
      <c r="AH24" s="216">
        <v>2.8766379999999998</v>
      </c>
      <c r="AI24" s="216">
        <v>2.7584200000000001</v>
      </c>
      <c r="AJ24" s="216">
        <v>2.4276170000000001</v>
      </c>
      <c r="AK24" s="216">
        <v>2.1704409999999998</v>
      </c>
      <c r="AL24" s="216">
        <v>2.0003730000000002</v>
      </c>
      <c r="AM24" s="216">
        <v>2.3674710000000001</v>
      </c>
      <c r="AN24" s="216">
        <v>2.0625930000000001</v>
      </c>
      <c r="AO24" s="216">
        <v>1.7929729999999999</v>
      </c>
      <c r="AP24" s="216">
        <v>1.9879290000000001</v>
      </c>
      <c r="AQ24" s="216">
        <v>1.9931140000000001</v>
      </c>
      <c r="AR24" s="216">
        <v>2.6827190000000001</v>
      </c>
      <c r="AS24" s="216">
        <v>2.9264139999999998</v>
      </c>
      <c r="AT24" s="216">
        <v>2.9264139999999998</v>
      </c>
      <c r="AU24" s="216">
        <v>3.1027040000000001</v>
      </c>
      <c r="AV24" s="216">
        <v>3.0871490000000001</v>
      </c>
      <c r="AW24" s="216">
        <v>2.6422759999999998</v>
      </c>
      <c r="AX24" s="216">
        <v>3.7238669999999998</v>
      </c>
      <c r="AY24" s="216">
        <v>3.4262480000000002</v>
      </c>
      <c r="AZ24" s="216">
        <v>2.9575239999999998</v>
      </c>
      <c r="BA24" s="216">
        <v>2.9865599999999999</v>
      </c>
      <c r="BB24" s="216">
        <v>3.2178110000000002</v>
      </c>
      <c r="BC24" s="216">
        <v>3.2665500000000001</v>
      </c>
      <c r="BD24" s="216">
        <v>3.0850749999999998</v>
      </c>
      <c r="BE24" s="216">
        <v>3.094408</v>
      </c>
      <c r="BF24" s="216">
        <v>3.0072999999999999</v>
      </c>
      <c r="BG24" s="216">
        <v>3.086112</v>
      </c>
      <c r="BH24" s="216">
        <v>2.9855230000000001</v>
      </c>
      <c r="BI24" s="327">
        <v>3.0660940000000001</v>
      </c>
      <c r="BJ24" s="327">
        <v>3.2348629999999998</v>
      </c>
      <c r="BK24" s="327">
        <v>3.3483429999999998</v>
      </c>
      <c r="BL24" s="327">
        <v>3.3855940000000002</v>
      </c>
      <c r="BM24" s="327">
        <v>3.3519399999999999</v>
      </c>
      <c r="BN24" s="327">
        <v>3.2029489999999998</v>
      </c>
      <c r="BO24" s="327">
        <v>3.1760999999999999</v>
      </c>
      <c r="BP24" s="327">
        <v>3.1502479999999999</v>
      </c>
      <c r="BQ24" s="327">
        <v>3.115275</v>
      </c>
      <c r="BR24" s="327">
        <v>3.0712860000000002</v>
      </c>
      <c r="BS24" s="327">
        <v>3.0520520000000002</v>
      </c>
      <c r="BT24" s="327">
        <v>3.1149979999999999</v>
      </c>
      <c r="BU24" s="327">
        <v>3.2254719999999999</v>
      </c>
      <c r="BV24" s="327">
        <v>3.349758</v>
      </c>
    </row>
    <row r="25" spans="1:74" ht="11.1" customHeight="1" x14ac:dyDescent="0.2">
      <c r="A25" s="52" t="s">
        <v>144</v>
      </c>
      <c r="B25" s="151" t="s">
        <v>136</v>
      </c>
      <c r="C25" s="216">
        <v>3.3290000000000002</v>
      </c>
      <c r="D25" s="216">
        <v>3.33</v>
      </c>
      <c r="E25" s="216">
        <v>3.81</v>
      </c>
      <c r="F25" s="216">
        <v>4.1660000000000004</v>
      </c>
      <c r="G25" s="216">
        <v>4.0410000000000004</v>
      </c>
      <c r="H25" s="216">
        <v>3.8260000000000001</v>
      </c>
      <c r="I25" s="216">
        <v>3.6230000000000002</v>
      </c>
      <c r="J25" s="216">
        <v>3.4249999999999998</v>
      </c>
      <c r="K25" s="216">
        <v>3.6190000000000002</v>
      </c>
      <c r="L25" s="216">
        <v>3.677</v>
      </c>
      <c r="M25" s="216">
        <v>3.6379999999999999</v>
      </c>
      <c r="N25" s="216">
        <v>4.24</v>
      </c>
      <c r="O25" s="216">
        <v>4.7130000000000001</v>
      </c>
      <c r="P25" s="216">
        <v>5.9989999999999997</v>
      </c>
      <c r="Q25" s="216">
        <v>4.9029999999999996</v>
      </c>
      <c r="R25" s="216">
        <v>4.6580000000000004</v>
      </c>
      <c r="S25" s="216">
        <v>4.5810000000000004</v>
      </c>
      <c r="T25" s="216">
        <v>4.5880000000000001</v>
      </c>
      <c r="U25" s="216">
        <v>4.0490000000000004</v>
      </c>
      <c r="V25" s="216">
        <v>3.9119999999999999</v>
      </c>
      <c r="W25" s="216">
        <v>3.9239999999999999</v>
      </c>
      <c r="X25" s="216">
        <v>3.7810000000000001</v>
      </c>
      <c r="Y25" s="216">
        <v>4.1219999999999999</v>
      </c>
      <c r="Z25" s="216">
        <v>3.4820000000000002</v>
      </c>
      <c r="AA25" s="216">
        <v>2.9940000000000002</v>
      </c>
      <c r="AB25" s="216">
        <v>2.8730000000000002</v>
      </c>
      <c r="AC25" s="216">
        <v>2.831</v>
      </c>
      <c r="AD25" s="216">
        <v>2.61</v>
      </c>
      <c r="AE25" s="216">
        <v>2.8490000000000002</v>
      </c>
      <c r="AF25" s="216">
        <v>2.7839999999999998</v>
      </c>
      <c r="AG25" s="216">
        <v>2.839</v>
      </c>
      <c r="AH25" s="216">
        <v>2.774</v>
      </c>
      <c r="AI25" s="216">
        <v>2.66</v>
      </c>
      <c r="AJ25" s="216">
        <v>2.3410000000000002</v>
      </c>
      <c r="AK25" s="216">
        <v>2.093</v>
      </c>
      <c r="AL25" s="216">
        <v>1.929</v>
      </c>
      <c r="AM25" s="216">
        <v>2.2829999999999999</v>
      </c>
      <c r="AN25" s="216">
        <v>1.9890000000000001</v>
      </c>
      <c r="AO25" s="216">
        <v>1.7290000000000001</v>
      </c>
      <c r="AP25" s="216">
        <v>1.917</v>
      </c>
      <c r="AQ25" s="216">
        <v>1.9219999999999999</v>
      </c>
      <c r="AR25" s="216">
        <v>2.5870000000000002</v>
      </c>
      <c r="AS25" s="216">
        <v>2.8220000000000001</v>
      </c>
      <c r="AT25" s="216">
        <v>2.8220000000000001</v>
      </c>
      <c r="AU25" s="216">
        <v>2.992</v>
      </c>
      <c r="AV25" s="216">
        <v>2.9769999999999999</v>
      </c>
      <c r="AW25" s="216">
        <v>2.548</v>
      </c>
      <c r="AX25" s="216">
        <v>3.5910000000000002</v>
      </c>
      <c r="AY25" s="216">
        <v>3.3039999999999998</v>
      </c>
      <c r="AZ25" s="216">
        <v>2.8519999999999999</v>
      </c>
      <c r="BA25" s="216">
        <v>2.88</v>
      </c>
      <c r="BB25" s="216">
        <v>3.1030000000000002</v>
      </c>
      <c r="BC25" s="216">
        <v>3.15</v>
      </c>
      <c r="BD25" s="216">
        <v>2.9750000000000001</v>
      </c>
      <c r="BE25" s="216">
        <v>2.984</v>
      </c>
      <c r="BF25" s="216">
        <v>2.9</v>
      </c>
      <c r="BG25" s="216">
        <v>2.976</v>
      </c>
      <c r="BH25" s="216">
        <v>2.879</v>
      </c>
      <c r="BI25" s="327">
        <v>2.956696</v>
      </c>
      <c r="BJ25" s="327">
        <v>3.119443</v>
      </c>
      <c r="BK25" s="327">
        <v>3.2288749999999999</v>
      </c>
      <c r="BL25" s="327">
        <v>3.264796</v>
      </c>
      <c r="BM25" s="327">
        <v>3.2323430000000002</v>
      </c>
      <c r="BN25" s="327">
        <v>3.0886680000000002</v>
      </c>
      <c r="BO25" s="327">
        <v>3.0627770000000001</v>
      </c>
      <c r="BP25" s="327">
        <v>3.0378479999999999</v>
      </c>
      <c r="BQ25" s="327">
        <v>3.0041220000000002</v>
      </c>
      <c r="BR25" s="327">
        <v>2.961703</v>
      </c>
      <c r="BS25" s="327">
        <v>2.943155</v>
      </c>
      <c r="BT25" s="327">
        <v>3.0038550000000002</v>
      </c>
      <c r="BU25" s="327">
        <v>3.1103879999999999</v>
      </c>
      <c r="BV25" s="327">
        <v>3.2302390000000001</v>
      </c>
    </row>
    <row r="26" spans="1:74" ht="11.1" customHeight="1" x14ac:dyDescent="0.2">
      <c r="A26" s="52"/>
      <c r="B26" s="53" t="s">
        <v>1251</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62"/>
      <c r="BI26" s="330"/>
      <c r="BJ26" s="330"/>
      <c r="BK26" s="330"/>
      <c r="BL26" s="330"/>
      <c r="BM26" s="330"/>
      <c r="BN26" s="330"/>
      <c r="BO26" s="330"/>
      <c r="BP26" s="330"/>
      <c r="BQ26" s="330"/>
      <c r="BR26" s="330"/>
      <c r="BS26" s="330"/>
      <c r="BT26" s="330"/>
      <c r="BU26" s="330"/>
      <c r="BV26" s="330"/>
    </row>
    <row r="27" spans="1:74" ht="11.1" customHeight="1" x14ac:dyDescent="0.2">
      <c r="A27" s="52" t="s">
        <v>873</v>
      </c>
      <c r="B27" s="151" t="s">
        <v>523</v>
      </c>
      <c r="C27" s="216">
        <v>4.58</v>
      </c>
      <c r="D27" s="216">
        <v>4.54</v>
      </c>
      <c r="E27" s="216">
        <v>4.59</v>
      </c>
      <c r="F27" s="216">
        <v>4.95</v>
      </c>
      <c r="G27" s="216">
        <v>5</v>
      </c>
      <c r="H27" s="216">
        <v>4.9000000000000004</v>
      </c>
      <c r="I27" s="216">
        <v>4.47</v>
      </c>
      <c r="J27" s="216">
        <v>4.3099999999999996</v>
      </c>
      <c r="K27" s="216">
        <v>4.3600000000000003</v>
      </c>
      <c r="L27" s="216">
        <v>4.3600000000000003</v>
      </c>
      <c r="M27" s="216">
        <v>4.62</v>
      </c>
      <c r="N27" s="216">
        <v>4.97</v>
      </c>
      <c r="O27" s="216">
        <v>5.69</v>
      </c>
      <c r="P27" s="216">
        <v>6.63</v>
      </c>
      <c r="Q27" s="216">
        <v>6.47</v>
      </c>
      <c r="R27" s="216">
        <v>5.85</v>
      </c>
      <c r="S27" s="216">
        <v>5.74</v>
      </c>
      <c r="T27" s="216">
        <v>5.46</v>
      </c>
      <c r="U27" s="216">
        <v>5.43</v>
      </c>
      <c r="V27" s="216">
        <v>4.96</v>
      </c>
      <c r="W27" s="216">
        <v>5.0199999999999996</v>
      </c>
      <c r="X27" s="216">
        <v>5.03</v>
      </c>
      <c r="Y27" s="216">
        <v>5.0199999999999996</v>
      </c>
      <c r="Z27" s="216">
        <v>5.62</v>
      </c>
      <c r="AA27" s="216">
        <v>4.9000000000000004</v>
      </c>
      <c r="AB27" s="216">
        <v>4.74</v>
      </c>
      <c r="AC27" s="216">
        <v>4.46</v>
      </c>
      <c r="AD27" s="216">
        <v>3.96</v>
      </c>
      <c r="AE27" s="216">
        <v>3.58</v>
      </c>
      <c r="AF27" s="216">
        <v>3.76</v>
      </c>
      <c r="AG27" s="216">
        <v>3.74</v>
      </c>
      <c r="AH27" s="216">
        <v>3.79</v>
      </c>
      <c r="AI27" s="216">
        <v>3.65</v>
      </c>
      <c r="AJ27" s="216">
        <v>3.54</v>
      </c>
      <c r="AK27" s="216">
        <v>3.28</v>
      </c>
      <c r="AL27" s="216">
        <v>3.48</v>
      </c>
      <c r="AM27" s="216">
        <v>3.62</v>
      </c>
      <c r="AN27" s="216">
        <v>3.64</v>
      </c>
      <c r="AO27" s="216">
        <v>3.05</v>
      </c>
      <c r="AP27" s="216">
        <v>3.01</v>
      </c>
      <c r="AQ27" s="216">
        <v>2.9</v>
      </c>
      <c r="AR27" s="216">
        <v>2.89</v>
      </c>
      <c r="AS27" s="216">
        <v>3.58</v>
      </c>
      <c r="AT27" s="216">
        <v>3.59</v>
      </c>
      <c r="AU27" s="216">
        <v>3.74</v>
      </c>
      <c r="AV27" s="216">
        <v>3.88</v>
      </c>
      <c r="AW27" s="216">
        <v>3.87</v>
      </c>
      <c r="AX27" s="216">
        <v>4.32</v>
      </c>
      <c r="AY27" s="216">
        <v>4.91</v>
      </c>
      <c r="AZ27" s="216">
        <v>4.62</v>
      </c>
      <c r="BA27" s="216">
        <v>4.03</v>
      </c>
      <c r="BB27" s="216">
        <v>4.17</v>
      </c>
      <c r="BC27" s="216">
        <v>4.08</v>
      </c>
      <c r="BD27" s="216">
        <v>4.0999999999999996</v>
      </c>
      <c r="BE27" s="216">
        <v>3.96</v>
      </c>
      <c r="BF27" s="216">
        <v>3.83</v>
      </c>
      <c r="BG27" s="216">
        <v>3.9053040000000001</v>
      </c>
      <c r="BH27" s="216">
        <v>3.9959709999999999</v>
      </c>
      <c r="BI27" s="327">
        <v>4.1315439999999999</v>
      </c>
      <c r="BJ27" s="327">
        <v>4.4849600000000001</v>
      </c>
      <c r="BK27" s="327">
        <v>4.7526109999999999</v>
      </c>
      <c r="BL27" s="327">
        <v>4.6854490000000002</v>
      </c>
      <c r="BM27" s="327">
        <v>4.5994849999999996</v>
      </c>
      <c r="BN27" s="327">
        <v>4.2411430000000001</v>
      </c>
      <c r="BO27" s="327">
        <v>4.0687139999999999</v>
      </c>
      <c r="BP27" s="327">
        <v>4.0081239999999996</v>
      </c>
      <c r="BQ27" s="327">
        <v>4.0364000000000004</v>
      </c>
      <c r="BR27" s="327">
        <v>4.0175910000000004</v>
      </c>
      <c r="BS27" s="327">
        <v>3.9145819999999998</v>
      </c>
      <c r="BT27" s="327">
        <v>4.1057379999999997</v>
      </c>
      <c r="BU27" s="327">
        <v>4.2728140000000003</v>
      </c>
      <c r="BV27" s="327">
        <v>4.6205629999999998</v>
      </c>
    </row>
    <row r="28" spans="1:74" ht="11.1" customHeight="1" x14ac:dyDescent="0.2">
      <c r="A28" s="52" t="s">
        <v>863</v>
      </c>
      <c r="B28" s="151" t="s">
        <v>524</v>
      </c>
      <c r="C28" s="216">
        <v>7.75</v>
      </c>
      <c r="D28" s="216">
        <v>7.78</v>
      </c>
      <c r="E28" s="216">
        <v>7.77</v>
      </c>
      <c r="F28" s="216">
        <v>8.15</v>
      </c>
      <c r="G28" s="216">
        <v>8.7100000000000009</v>
      </c>
      <c r="H28" s="216">
        <v>9.07</v>
      </c>
      <c r="I28" s="216">
        <v>9.0399999999999991</v>
      </c>
      <c r="J28" s="216">
        <v>9.0399999999999991</v>
      </c>
      <c r="K28" s="216">
        <v>8.8000000000000007</v>
      </c>
      <c r="L28" s="216">
        <v>8.2799999999999994</v>
      </c>
      <c r="M28" s="216">
        <v>7.94</v>
      </c>
      <c r="N28" s="216">
        <v>7.81</v>
      </c>
      <c r="O28" s="216">
        <v>8.11</v>
      </c>
      <c r="P28" s="216">
        <v>8.69</v>
      </c>
      <c r="Q28" s="216">
        <v>9.35</v>
      </c>
      <c r="R28" s="216">
        <v>9.49</v>
      </c>
      <c r="S28" s="216">
        <v>9.6999999999999993</v>
      </c>
      <c r="T28" s="216">
        <v>9.94</v>
      </c>
      <c r="U28" s="216">
        <v>10.06</v>
      </c>
      <c r="V28" s="216">
        <v>9.67</v>
      </c>
      <c r="W28" s="216">
        <v>9.39</v>
      </c>
      <c r="X28" s="216">
        <v>8.9700000000000006</v>
      </c>
      <c r="Y28" s="216">
        <v>8.2899999999999991</v>
      </c>
      <c r="Z28" s="216">
        <v>8.5299999999999994</v>
      </c>
      <c r="AA28" s="216">
        <v>8.15</v>
      </c>
      <c r="AB28" s="216">
        <v>7.81</v>
      </c>
      <c r="AC28" s="216">
        <v>7.85</v>
      </c>
      <c r="AD28" s="216">
        <v>8.0299999999999994</v>
      </c>
      <c r="AE28" s="216">
        <v>8.1300000000000008</v>
      </c>
      <c r="AF28" s="216">
        <v>8.52</v>
      </c>
      <c r="AG28" s="216">
        <v>8.49</v>
      </c>
      <c r="AH28" s="216">
        <v>8.4600000000000009</v>
      </c>
      <c r="AI28" s="216">
        <v>8.43</v>
      </c>
      <c r="AJ28" s="216">
        <v>7.79</v>
      </c>
      <c r="AK28" s="216">
        <v>7.39</v>
      </c>
      <c r="AL28" s="216">
        <v>7.23</v>
      </c>
      <c r="AM28" s="216">
        <v>6.75</v>
      </c>
      <c r="AN28" s="216">
        <v>6.86</v>
      </c>
      <c r="AO28" s="216">
        <v>7.08</v>
      </c>
      <c r="AP28" s="216">
        <v>6.98</v>
      </c>
      <c r="AQ28" s="216">
        <v>7.32</v>
      </c>
      <c r="AR28" s="216">
        <v>7.72</v>
      </c>
      <c r="AS28" s="216">
        <v>8.14</v>
      </c>
      <c r="AT28" s="216">
        <v>8.3000000000000007</v>
      </c>
      <c r="AU28" s="216">
        <v>8.27</v>
      </c>
      <c r="AV28" s="216">
        <v>7.96</v>
      </c>
      <c r="AW28" s="216">
        <v>7.67</v>
      </c>
      <c r="AX28" s="216">
        <v>7.27</v>
      </c>
      <c r="AY28" s="216">
        <v>7.59</v>
      </c>
      <c r="AZ28" s="216">
        <v>7.9</v>
      </c>
      <c r="BA28" s="216">
        <v>7.68</v>
      </c>
      <c r="BB28" s="216">
        <v>8.08</v>
      </c>
      <c r="BC28" s="216">
        <v>8.3000000000000007</v>
      </c>
      <c r="BD28" s="216">
        <v>8.76</v>
      </c>
      <c r="BE28" s="216">
        <v>8.9</v>
      </c>
      <c r="BF28" s="216">
        <v>8.73</v>
      </c>
      <c r="BG28" s="216">
        <v>8.5686839999999993</v>
      </c>
      <c r="BH28" s="216">
        <v>8.1749419999999997</v>
      </c>
      <c r="BI28" s="327">
        <v>7.8608609999999999</v>
      </c>
      <c r="BJ28" s="327">
        <v>7.7658950000000004</v>
      </c>
      <c r="BK28" s="327">
        <v>7.7571510000000004</v>
      </c>
      <c r="BL28" s="327">
        <v>7.7778460000000003</v>
      </c>
      <c r="BM28" s="327">
        <v>7.9856870000000004</v>
      </c>
      <c r="BN28" s="327">
        <v>8.0913339999999998</v>
      </c>
      <c r="BO28" s="327">
        <v>8.3338160000000006</v>
      </c>
      <c r="BP28" s="327">
        <v>8.5767819999999997</v>
      </c>
      <c r="BQ28" s="327">
        <v>8.6791199999999993</v>
      </c>
      <c r="BR28" s="327">
        <v>8.7485219999999995</v>
      </c>
      <c r="BS28" s="327">
        <v>8.5970479999999991</v>
      </c>
      <c r="BT28" s="327">
        <v>8.1561859999999999</v>
      </c>
      <c r="BU28" s="327">
        <v>7.9141820000000003</v>
      </c>
      <c r="BV28" s="327">
        <v>7.8134730000000001</v>
      </c>
    </row>
    <row r="29" spans="1:74" ht="11.1" customHeight="1" x14ac:dyDescent="0.2">
      <c r="A29" s="52" t="s">
        <v>666</v>
      </c>
      <c r="B29" s="151" t="s">
        <v>525</v>
      </c>
      <c r="C29" s="216">
        <v>9.15</v>
      </c>
      <c r="D29" s="216">
        <v>9.23</v>
      </c>
      <c r="E29" s="216">
        <v>9.35</v>
      </c>
      <c r="F29" s="216">
        <v>10.43</v>
      </c>
      <c r="G29" s="216">
        <v>12.61</v>
      </c>
      <c r="H29" s="216">
        <v>15.02</v>
      </c>
      <c r="I29" s="216">
        <v>16.3</v>
      </c>
      <c r="J29" s="216">
        <v>16.43</v>
      </c>
      <c r="K29" s="216">
        <v>15.69</v>
      </c>
      <c r="L29" s="216">
        <v>12.38</v>
      </c>
      <c r="M29" s="216">
        <v>10.039999999999999</v>
      </c>
      <c r="N29" s="216">
        <v>9.14</v>
      </c>
      <c r="O29" s="216">
        <v>9.26</v>
      </c>
      <c r="P29" s="216">
        <v>9.77</v>
      </c>
      <c r="Q29" s="216">
        <v>10.7</v>
      </c>
      <c r="R29" s="216">
        <v>11.76</v>
      </c>
      <c r="S29" s="216">
        <v>13.6</v>
      </c>
      <c r="T29" s="216">
        <v>16.13</v>
      </c>
      <c r="U29" s="216">
        <v>17.23</v>
      </c>
      <c r="V29" s="216">
        <v>17.41</v>
      </c>
      <c r="W29" s="216">
        <v>16.27</v>
      </c>
      <c r="X29" s="216">
        <v>13.11</v>
      </c>
      <c r="Y29" s="216">
        <v>10.19</v>
      </c>
      <c r="Z29" s="216">
        <v>10.01</v>
      </c>
      <c r="AA29" s="216">
        <v>9.5</v>
      </c>
      <c r="AB29" s="216">
        <v>9.08</v>
      </c>
      <c r="AC29" s="216">
        <v>9.2799999999999994</v>
      </c>
      <c r="AD29" s="216">
        <v>10.43</v>
      </c>
      <c r="AE29" s="216">
        <v>12.73</v>
      </c>
      <c r="AF29" s="216">
        <v>15.07</v>
      </c>
      <c r="AG29" s="216">
        <v>16.28</v>
      </c>
      <c r="AH29" s="216">
        <v>16.88</v>
      </c>
      <c r="AI29" s="216">
        <v>16.399999999999999</v>
      </c>
      <c r="AJ29" s="216">
        <v>12.6</v>
      </c>
      <c r="AK29" s="216">
        <v>10.02</v>
      </c>
      <c r="AL29" s="216">
        <v>9.27</v>
      </c>
      <c r="AM29" s="216">
        <v>8.2799999999999994</v>
      </c>
      <c r="AN29" s="216">
        <v>8.36</v>
      </c>
      <c r="AO29" s="216">
        <v>9.19</v>
      </c>
      <c r="AP29" s="216">
        <v>9.65</v>
      </c>
      <c r="AQ29" s="216">
        <v>11.62</v>
      </c>
      <c r="AR29" s="216">
        <v>14.43</v>
      </c>
      <c r="AS29" s="216">
        <v>16.55</v>
      </c>
      <c r="AT29" s="216">
        <v>17.600000000000001</v>
      </c>
      <c r="AU29" s="216">
        <v>16.78</v>
      </c>
      <c r="AV29" s="216">
        <v>13.74</v>
      </c>
      <c r="AW29" s="216">
        <v>10.77</v>
      </c>
      <c r="AX29" s="216">
        <v>9.06</v>
      </c>
      <c r="AY29" s="216">
        <v>9.3800000000000008</v>
      </c>
      <c r="AZ29" s="216">
        <v>10.06</v>
      </c>
      <c r="BA29" s="216">
        <v>9.9</v>
      </c>
      <c r="BB29" s="216">
        <v>11.35</v>
      </c>
      <c r="BC29" s="216">
        <v>13.18</v>
      </c>
      <c r="BD29" s="216">
        <v>15.96</v>
      </c>
      <c r="BE29" s="216">
        <v>17.75</v>
      </c>
      <c r="BF29" s="216">
        <v>18.09</v>
      </c>
      <c r="BG29" s="216">
        <v>16.730650000000001</v>
      </c>
      <c r="BH29" s="216">
        <v>13.65826</v>
      </c>
      <c r="BI29" s="327">
        <v>10.987360000000001</v>
      </c>
      <c r="BJ29" s="327">
        <v>9.9451319999999992</v>
      </c>
      <c r="BK29" s="327">
        <v>9.7004979999999996</v>
      </c>
      <c r="BL29" s="327">
        <v>9.7366250000000001</v>
      </c>
      <c r="BM29" s="327">
        <v>10.05372</v>
      </c>
      <c r="BN29" s="327">
        <v>10.92309</v>
      </c>
      <c r="BO29" s="327">
        <v>12.840809999999999</v>
      </c>
      <c r="BP29" s="327">
        <v>15.18286</v>
      </c>
      <c r="BQ29" s="327">
        <v>16.48798</v>
      </c>
      <c r="BR29" s="327">
        <v>17.270800000000001</v>
      </c>
      <c r="BS29" s="327">
        <v>16.220469999999999</v>
      </c>
      <c r="BT29" s="327">
        <v>13.16544</v>
      </c>
      <c r="BU29" s="327">
        <v>10.778589999999999</v>
      </c>
      <c r="BV29" s="327">
        <v>9.8876139999999992</v>
      </c>
    </row>
    <row r="30" spans="1:74" ht="11.1" customHeight="1" x14ac:dyDescent="0.2">
      <c r="A30" s="49"/>
      <c r="B30" s="54" t="s">
        <v>1228</v>
      </c>
      <c r="C30" s="222"/>
      <c r="D30" s="222"/>
      <c r="E30" s="222"/>
      <c r="F30" s="222"/>
      <c r="G30" s="222"/>
      <c r="H30" s="222"/>
      <c r="I30" s="222"/>
      <c r="J30" s="222"/>
      <c r="K30" s="222"/>
      <c r="L30" s="222"/>
      <c r="M30" s="222"/>
      <c r="N30" s="222"/>
      <c r="O30" s="222"/>
      <c r="P30" s="222"/>
      <c r="Q30" s="222"/>
      <c r="R30" s="222"/>
      <c r="S30" s="222"/>
      <c r="T30" s="222"/>
      <c r="U30" s="222"/>
      <c r="V30" s="222"/>
      <c r="W30" s="222"/>
      <c r="X30" s="222"/>
      <c r="Y30" s="222"/>
      <c r="Z30" s="222"/>
      <c r="AA30" s="222"/>
      <c r="AB30" s="222"/>
      <c r="AC30" s="222"/>
      <c r="AD30" s="222"/>
      <c r="AE30" s="222"/>
      <c r="AF30" s="222"/>
      <c r="AG30" s="222"/>
      <c r="AH30" s="222"/>
      <c r="AI30" s="222"/>
      <c r="AJ30" s="222"/>
      <c r="AK30" s="222"/>
      <c r="AL30" s="222"/>
      <c r="AM30" s="222"/>
      <c r="AN30" s="222"/>
      <c r="AO30" s="222"/>
      <c r="AP30" s="222"/>
      <c r="AQ30" s="222"/>
      <c r="AR30" s="222"/>
      <c r="AS30" s="222"/>
      <c r="AT30" s="222"/>
      <c r="AU30" s="222"/>
      <c r="AV30" s="222"/>
      <c r="AW30" s="222"/>
      <c r="AX30" s="222"/>
      <c r="AY30" s="745"/>
      <c r="AZ30" s="745"/>
      <c r="BA30" s="745"/>
      <c r="BB30" s="745"/>
      <c r="BC30" s="745"/>
      <c r="BD30" s="745"/>
      <c r="BE30" s="745"/>
      <c r="BF30" s="745"/>
      <c r="BG30" s="745"/>
      <c r="BH30" s="745"/>
      <c r="BI30" s="413"/>
      <c r="BJ30" s="413"/>
      <c r="BK30" s="413"/>
      <c r="BL30" s="413"/>
      <c r="BM30" s="413"/>
      <c r="BN30" s="413"/>
      <c r="BO30" s="413"/>
      <c r="BP30" s="413"/>
      <c r="BQ30" s="413"/>
      <c r="BR30" s="413"/>
      <c r="BS30" s="413"/>
      <c r="BT30" s="413"/>
      <c r="BU30" s="413"/>
      <c r="BV30" s="413"/>
    </row>
    <row r="31" spans="1:74" ht="11.1" customHeight="1" x14ac:dyDescent="0.2">
      <c r="A31" s="49"/>
      <c r="B31" s="55" t="s">
        <v>118</v>
      </c>
      <c r="C31" s="222"/>
      <c r="D31" s="222"/>
      <c r="E31" s="222"/>
      <c r="F31" s="222"/>
      <c r="G31" s="222"/>
      <c r="H31" s="222"/>
      <c r="I31" s="222"/>
      <c r="J31" s="222"/>
      <c r="K31" s="222"/>
      <c r="L31" s="222"/>
      <c r="M31" s="222"/>
      <c r="N31" s="222"/>
      <c r="O31" s="222"/>
      <c r="P31" s="222"/>
      <c r="Q31" s="222"/>
      <c r="R31" s="222"/>
      <c r="S31" s="222"/>
      <c r="T31" s="222"/>
      <c r="U31" s="222"/>
      <c r="V31" s="222"/>
      <c r="W31" s="222"/>
      <c r="X31" s="222"/>
      <c r="Y31" s="222"/>
      <c r="Z31" s="222"/>
      <c r="AA31" s="222"/>
      <c r="AB31" s="222"/>
      <c r="AC31" s="222"/>
      <c r="AD31" s="222"/>
      <c r="AE31" s="222"/>
      <c r="AF31" s="222"/>
      <c r="AG31" s="222"/>
      <c r="AH31" s="222"/>
      <c r="AI31" s="222"/>
      <c r="AJ31" s="222"/>
      <c r="AK31" s="222"/>
      <c r="AL31" s="222"/>
      <c r="AM31" s="222"/>
      <c r="AN31" s="222"/>
      <c r="AO31" s="222"/>
      <c r="AP31" s="222"/>
      <c r="AQ31" s="222"/>
      <c r="AR31" s="222"/>
      <c r="AS31" s="222"/>
      <c r="AT31" s="222"/>
      <c r="AU31" s="222"/>
      <c r="AV31" s="222"/>
      <c r="AW31" s="222"/>
      <c r="AX31" s="222"/>
      <c r="AY31" s="745"/>
      <c r="AZ31" s="745"/>
      <c r="BA31" s="745"/>
      <c r="BB31" s="745"/>
      <c r="BC31" s="745"/>
      <c r="BD31" s="745"/>
      <c r="BE31" s="745"/>
      <c r="BF31" s="745"/>
      <c r="BG31" s="745"/>
      <c r="BH31" s="745"/>
      <c r="BI31" s="413"/>
      <c r="BJ31" s="413"/>
      <c r="BK31" s="413"/>
      <c r="BL31" s="413"/>
      <c r="BM31" s="413"/>
      <c r="BN31" s="413"/>
      <c r="BO31" s="413"/>
      <c r="BP31" s="413"/>
      <c r="BQ31" s="413"/>
      <c r="BR31" s="413"/>
      <c r="BS31" s="413"/>
      <c r="BT31" s="413"/>
      <c r="BU31" s="413"/>
      <c r="BV31" s="413"/>
    </row>
    <row r="32" spans="1:74" ht="11.1" customHeight="1" x14ac:dyDescent="0.2">
      <c r="A32" s="52" t="s">
        <v>663</v>
      </c>
      <c r="B32" s="151" t="s">
        <v>526</v>
      </c>
      <c r="C32" s="216">
        <v>2.34</v>
      </c>
      <c r="D32" s="216">
        <v>2.34</v>
      </c>
      <c r="E32" s="216">
        <v>2.35</v>
      </c>
      <c r="F32" s="216">
        <v>2.37</v>
      </c>
      <c r="G32" s="216">
        <v>2.37</v>
      </c>
      <c r="H32" s="216">
        <v>2.36</v>
      </c>
      <c r="I32" s="216">
        <v>2.31</v>
      </c>
      <c r="J32" s="216">
        <v>2.33</v>
      </c>
      <c r="K32" s="216">
        <v>2.35</v>
      </c>
      <c r="L32" s="216">
        <v>2.34</v>
      </c>
      <c r="M32" s="216">
        <v>2.33</v>
      </c>
      <c r="N32" s="216">
        <v>2.34</v>
      </c>
      <c r="O32" s="216">
        <v>2.29</v>
      </c>
      <c r="P32" s="216">
        <v>2.3199999999999998</v>
      </c>
      <c r="Q32" s="216">
        <v>2.36</v>
      </c>
      <c r="R32" s="216">
        <v>2.39</v>
      </c>
      <c r="S32" s="216">
        <v>2.4</v>
      </c>
      <c r="T32" s="216">
        <v>2.38</v>
      </c>
      <c r="U32" s="216">
        <v>2.38</v>
      </c>
      <c r="V32" s="216">
        <v>2.37</v>
      </c>
      <c r="W32" s="216">
        <v>2.37</v>
      </c>
      <c r="X32" s="216">
        <v>2.31</v>
      </c>
      <c r="Y32" s="216">
        <v>2.2999999999999998</v>
      </c>
      <c r="Z32" s="216">
        <v>2.5099999999999998</v>
      </c>
      <c r="AA32" s="216">
        <v>2.29</v>
      </c>
      <c r="AB32" s="216">
        <v>2.2599999999999998</v>
      </c>
      <c r="AC32" s="216">
        <v>2.2599999999999998</v>
      </c>
      <c r="AD32" s="216">
        <v>2.23</v>
      </c>
      <c r="AE32" s="216">
        <v>2.2599999999999998</v>
      </c>
      <c r="AF32" s="216">
        <v>2.25</v>
      </c>
      <c r="AG32" s="216">
        <v>2.21</v>
      </c>
      <c r="AH32" s="216">
        <v>2.23</v>
      </c>
      <c r="AI32" s="216">
        <v>2.2200000000000002</v>
      </c>
      <c r="AJ32" s="216">
        <v>2.15</v>
      </c>
      <c r="AK32" s="216">
        <v>2.15</v>
      </c>
      <c r="AL32" s="216">
        <v>2.16</v>
      </c>
      <c r="AM32" s="216">
        <v>2.12</v>
      </c>
      <c r="AN32" s="216">
        <v>2.11</v>
      </c>
      <c r="AO32" s="216">
        <v>2.1800000000000002</v>
      </c>
      <c r="AP32" s="216">
        <v>2.16</v>
      </c>
      <c r="AQ32" s="216">
        <v>2.16</v>
      </c>
      <c r="AR32" s="216">
        <v>2.1</v>
      </c>
      <c r="AS32" s="216">
        <v>2.11</v>
      </c>
      <c r="AT32" s="216">
        <v>2.11</v>
      </c>
      <c r="AU32" s="216">
        <v>2.12</v>
      </c>
      <c r="AV32" s="216">
        <v>2.08</v>
      </c>
      <c r="AW32" s="216">
        <v>2.09</v>
      </c>
      <c r="AX32" s="216">
        <v>2.08</v>
      </c>
      <c r="AY32" s="216">
        <v>2.09</v>
      </c>
      <c r="AZ32" s="216">
        <v>2.0699999999999998</v>
      </c>
      <c r="BA32" s="216">
        <v>2.08</v>
      </c>
      <c r="BB32" s="216">
        <v>2.11</v>
      </c>
      <c r="BC32" s="216">
        <v>2.13</v>
      </c>
      <c r="BD32" s="216">
        <v>2.11</v>
      </c>
      <c r="BE32" s="216">
        <v>2.09</v>
      </c>
      <c r="BF32" s="216">
        <v>2.08</v>
      </c>
      <c r="BG32" s="216">
        <v>2.218216</v>
      </c>
      <c r="BH32" s="216">
        <v>2.1998009999999999</v>
      </c>
      <c r="BI32" s="327">
        <v>2.185934</v>
      </c>
      <c r="BJ32" s="327">
        <v>2.1759119999999998</v>
      </c>
      <c r="BK32" s="327">
        <v>2.194169</v>
      </c>
      <c r="BL32" s="327">
        <v>2.2009150000000002</v>
      </c>
      <c r="BM32" s="327">
        <v>2.182099</v>
      </c>
      <c r="BN32" s="327">
        <v>2.193737</v>
      </c>
      <c r="BO32" s="327">
        <v>2.2028880000000002</v>
      </c>
      <c r="BP32" s="327">
        <v>2.1918579999999999</v>
      </c>
      <c r="BQ32" s="327">
        <v>2.1963910000000002</v>
      </c>
      <c r="BR32" s="327">
        <v>2.211741</v>
      </c>
      <c r="BS32" s="327">
        <v>2.220583</v>
      </c>
      <c r="BT32" s="327">
        <v>2.214461</v>
      </c>
      <c r="BU32" s="327">
        <v>2.1966929999999998</v>
      </c>
      <c r="BV32" s="327">
        <v>2.2107939999999999</v>
      </c>
    </row>
    <row r="33" spans="1:74" ht="11.1" customHeight="1" x14ac:dyDescent="0.2">
      <c r="A33" s="52" t="s">
        <v>665</v>
      </c>
      <c r="B33" s="151" t="s">
        <v>527</v>
      </c>
      <c r="C33" s="216">
        <v>4.38</v>
      </c>
      <c r="D33" s="216">
        <v>4.3899999999999997</v>
      </c>
      <c r="E33" s="216">
        <v>4.3</v>
      </c>
      <c r="F33" s="216">
        <v>4.67</v>
      </c>
      <c r="G33" s="216">
        <v>4.62</v>
      </c>
      <c r="H33" s="216">
        <v>4.42</v>
      </c>
      <c r="I33" s="216">
        <v>4.2</v>
      </c>
      <c r="J33" s="216">
        <v>3.91</v>
      </c>
      <c r="K33" s="216">
        <v>4.08</v>
      </c>
      <c r="L33" s="216">
        <v>4.1100000000000003</v>
      </c>
      <c r="M33" s="216">
        <v>4.1900000000000004</v>
      </c>
      <c r="N33" s="216">
        <v>4.91</v>
      </c>
      <c r="O33" s="216">
        <v>7.02</v>
      </c>
      <c r="P33" s="216">
        <v>7.4</v>
      </c>
      <c r="Q33" s="216">
        <v>6</v>
      </c>
      <c r="R33" s="216">
        <v>5.07</v>
      </c>
      <c r="S33" s="216">
        <v>4.93</v>
      </c>
      <c r="T33" s="216">
        <v>4.84</v>
      </c>
      <c r="U33" s="216">
        <v>4.43</v>
      </c>
      <c r="V33" s="216">
        <v>4.12</v>
      </c>
      <c r="W33" s="216">
        <v>4.2</v>
      </c>
      <c r="X33" s="216">
        <v>4.0999999999999996</v>
      </c>
      <c r="Y33" s="216">
        <v>4.4800000000000004</v>
      </c>
      <c r="Z33" s="216">
        <v>4.3600000000000003</v>
      </c>
      <c r="AA33" s="216">
        <v>4.1100000000000003</v>
      </c>
      <c r="AB33" s="216">
        <v>4.7</v>
      </c>
      <c r="AC33" s="216">
        <v>3.55</v>
      </c>
      <c r="AD33" s="216">
        <v>3.1</v>
      </c>
      <c r="AE33" s="216">
        <v>3.14</v>
      </c>
      <c r="AF33" s="216">
        <v>3.12</v>
      </c>
      <c r="AG33" s="216">
        <v>3.11</v>
      </c>
      <c r="AH33" s="216">
        <v>3.11</v>
      </c>
      <c r="AI33" s="216">
        <v>3.06</v>
      </c>
      <c r="AJ33" s="216">
        <v>2.92</v>
      </c>
      <c r="AK33" s="216">
        <v>2.65</v>
      </c>
      <c r="AL33" s="216">
        <v>2.59</v>
      </c>
      <c r="AM33" s="216">
        <v>3.01</v>
      </c>
      <c r="AN33" s="216">
        <v>2.7</v>
      </c>
      <c r="AO33" s="216">
        <v>2.23</v>
      </c>
      <c r="AP33" s="216">
        <v>2.42</v>
      </c>
      <c r="AQ33" s="216">
        <v>2.4</v>
      </c>
      <c r="AR33" s="216">
        <v>2.67</v>
      </c>
      <c r="AS33" s="216">
        <v>2.97</v>
      </c>
      <c r="AT33" s="216">
        <v>2.96</v>
      </c>
      <c r="AU33" s="216">
        <v>3.08</v>
      </c>
      <c r="AV33" s="216">
        <v>3.13</v>
      </c>
      <c r="AW33" s="216">
        <v>3.02</v>
      </c>
      <c r="AX33" s="216">
        <v>3.96</v>
      </c>
      <c r="AY33" s="216">
        <v>4.12</v>
      </c>
      <c r="AZ33" s="216">
        <v>3.58</v>
      </c>
      <c r="BA33" s="216">
        <v>3.36</v>
      </c>
      <c r="BB33" s="216">
        <v>3.37</v>
      </c>
      <c r="BC33" s="216">
        <v>3.49</v>
      </c>
      <c r="BD33" s="216">
        <v>3.31</v>
      </c>
      <c r="BE33" s="216">
        <v>3.22</v>
      </c>
      <c r="BF33" s="216">
        <v>3.16</v>
      </c>
      <c r="BG33" s="216">
        <v>3.2654489999999998</v>
      </c>
      <c r="BH33" s="216">
        <v>3.288192</v>
      </c>
      <c r="BI33" s="327">
        <v>3.516438</v>
      </c>
      <c r="BJ33" s="327">
        <v>3.8759600000000001</v>
      </c>
      <c r="BK33" s="327">
        <v>4.1403790000000003</v>
      </c>
      <c r="BL33" s="327">
        <v>4.2052899999999998</v>
      </c>
      <c r="BM33" s="327">
        <v>3.9565929999999998</v>
      </c>
      <c r="BN33" s="327">
        <v>3.7007159999999999</v>
      </c>
      <c r="BO33" s="327">
        <v>3.5344150000000001</v>
      </c>
      <c r="BP33" s="327">
        <v>3.4189289999999999</v>
      </c>
      <c r="BQ33" s="327">
        <v>3.293879</v>
      </c>
      <c r="BR33" s="327">
        <v>3.2441409999999999</v>
      </c>
      <c r="BS33" s="327">
        <v>3.284624</v>
      </c>
      <c r="BT33" s="327">
        <v>3.472985</v>
      </c>
      <c r="BU33" s="327">
        <v>3.6864080000000001</v>
      </c>
      <c r="BV33" s="327">
        <v>4.0145939999999998</v>
      </c>
    </row>
    <row r="34" spans="1:74" ht="11.1" customHeight="1" x14ac:dyDescent="0.2">
      <c r="A34" s="52" t="s">
        <v>664</v>
      </c>
      <c r="B34" s="650" t="s">
        <v>1229</v>
      </c>
      <c r="C34" s="216">
        <v>19.13</v>
      </c>
      <c r="D34" s="216">
        <v>19.7</v>
      </c>
      <c r="E34" s="216">
        <v>19.38</v>
      </c>
      <c r="F34" s="216">
        <v>20.23</v>
      </c>
      <c r="G34" s="216">
        <v>19.53</v>
      </c>
      <c r="H34" s="216">
        <v>19.670000000000002</v>
      </c>
      <c r="I34" s="216">
        <v>18.760000000000002</v>
      </c>
      <c r="J34" s="216">
        <v>18.59</v>
      </c>
      <c r="K34" s="216">
        <v>18.920000000000002</v>
      </c>
      <c r="L34" s="216">
        <v>19.71</v>
      </c>
      <c r="M34" s="216">
        <v>18.850000000000001</v>
      </c>
      <c r="N34" s="216">
        <v>19.670000000000002</v>
      </c>
      <c r="O34" s="216">
        <v>19.649999999999999</v>
      </c>
      <c r="P34" s="216">
        <v>20.05</v>
      </c>
      <c r="Q34" s="216">
        <v>20.61</v>
      </c>
      <c r="R34" s="216">
        <v>20.89</v>
      </c>
      <c r="S34" s="216">
        <v>19.98</v>
      </c>
      <c r="T34" s="216">
        <v>20.38</v>
      </c>
      <c r="U34" s="216">
        <v>20.57</v>
      </c>
      <c r="V34" s="216">
        <v>19.89</v>
      </c>
      <c r="W34" s="216">
        <v>18.64</v>
      </c>
      <c r="X34" s="216">
        <v>17.190000000000001</v>
      </c>
      <c r="Y34" s="216">
        <v>14.64</v>
      </c>
      <c r="Z34" s="216">
        <v>12.1</v>
      </c>
      <c r="AA34" s="216">
        <v>12.28</v>
      </c>
      <c r="AB34" s="216">
        <v>10.3</v>
      </c>
      <c r="AC34" s="216">
        <v>10.37</v>
      </c>
      <c r="AD34" s="216">
        <v>11.83</v>
      </c>
      <c r="AE34" s="216">
        <v>10.83</v>
      </c>
      <c r="AF34" s="216">
        <v>12.2</v>
      </c>
      <c r="AG34" s="216">
        <v>11.34</v>
      </c>
      <c r="AH34" s="216">
        <v>11.25</v>
      </c>
      <c r="AI34" s="216">
        <v>8.44</v>
      </c>
      <c r="AJ34" s="216">
        <v>7.74</v>
      </c>
      <c r="AK34" s="216">
        <v>7.77</v>
      </c>
      <c r="AL34" s="216">
        <v>7.81</v>
      </c>
      <c r="AM34" s="216">
        <v>6.98</v>
      </c>
      <c r="AN34" s="216">
        <v>5.71</v>
      </c>
      <c r="AO34" s="216">
        <v>5.59</v>
      </c>
      <c r="AP34" s="216">
        <v>7.5</v>
      </c>
      <c r="AQ34" s="216">
        <v>9.02</v>
      </c>
      <c r="AR34" s="216">
        <v>8.8699999999999992</v>
      </c>
      <c r="AS34" s="216">
        <v>11.71</v>
      </c>
      <c r="AT34" s="216">
        <v>8.51</v>
      </c>
      <c r="AU34" s="216">
        <v>8.3800000000000008</v>
      </c>
      <c r="AV34" s="216">
        <v>8.7200000000000006</v>
      </c>
      <c r="AW34" s="216">
        <v>9.01</v>
      </c>
      <c r="AX34" s="216">
        <v>9.52</v>
      </c>
      <c r="AY34" s="216">
        <v>11.25</v>
      </c>
      <c r="AZ34" s="216">
        <v>10.77</v>
      </c>
      <c r="BA34" s="216">
        <v>11.43</v>
      </c>
      <c r="BB34" s="216">
        <v>10.63</v>
      </c>
      <c r="BC34" s="216">
        <v>10.7</v>
      </c>
      <c r="BD34" s="216">
        <v>10.47</v>
      </c>
      <c r="BE34" s="216">
        <v>9.99</v>
      </c>
      <c r="BF34" s="216">
        <v>10.029999999999999</v>
      </c>
      <c r="BG34" s="216">
        <v>10.411210000000001</v>
      </c>
      <c r="BH34" s="216">
        <v>10.62613</v>
      </c>
      <c r="BI34" s="327">
        <v>10.899319999999999</v>
      </c>
      <c r="BJ34" s="327">
        <v>11.027430000000001</v>
      </c>
      <c r="BK34" s="327">
        <v>10.780519999999999</v>
      </c>
      <c r="BL34" s="327">
        <v>10.69872</v>
      </c>
      <c r="BM34" s="327">
        <v>11.06987</v>
      </c>
      <c r="BN34" s="327">
        <v>11.492570000000001</v>
      </c>
      <c r="BO34" s="327">
        <v>10.878159999999999</v>
      </c>
      <c r="BP34" s="327">
        <v>11.315379999999999</v>
      </c>
      <c r="BQ34" s="327">
        <v>10.882429999999999</v>
      </c>
      <c r="BR34" s="327">
        <v>10.70809</v>
      </c>
      <c r="BS34" s="327">
        <v>10.859690000000001</v>
      </c>
      <c r="BT34" s="327">
        <v>10.752039999999999</v>
      </c>
      <c r="BU34" s="327">
        <v>10.8949</v>
      </c>
      <c r="BV34" s="327">
        <v>11.06493</v>
      </c>
    </row>
    <row r="35" spans="1:74" ht="11.1" customHeight="1" x14ac:dyDescent="0.2">
      <c r="A35" s="52" t="s">
        <v>20</v>
      </c>
      <c r="B35" s="151" t="s">
        <v>534</v>
      </c>
      <c r="C35" s="216">
        <v>22.94</v>
      </c>
      <c r="D35" s="216">
        <v>23.84</v>
      </c>
      <c r="E35" s="216">
        <v>23.87</v>
      </c>
      <c r="F35" s="216">
        <v>22.96</v>
      </c>
      <c r="G35" s="216">
        <v>22.6</v>
      </c>
      <c r="H35" s="216">
        <v>22.37</v>
      </c>
      <c r="I35" s="216">
        <v>23.1</v>
      </c>
      <c r="J35" s="216">
        <v>23.24</v>
      </c>
      <c r="K35" s="216">
        <v>23.55</v>
      </c>
      <c r="L35" s="216">
        <v>22.85</v>
      </c>
      <c r="M35" s="216">
        <v>22.74</v>
      </c>
      <c r="N35" s="216">
        <v>22.81</v>
      </c>
      <c r="O35" s="216">
        <v>23.12</v>
      </c>
      <c r="P35" s="216">
        <v>23.97</v>
      </c>
      <c r="Q35" s="216">
        <v>23.83</v>
      </c>
      <c r="R35" s="216">
        <v>22.82</v>
      </c>
      <c r="S35" s="216">
        <v>22.77</v>
      </c>
      <c r="T35" s="216">
        <v>22.72</v>
      </c>
      <c r="U35" s="216">
        <v>22.36</v>
      </c>
      <c r="V35" s="216">
        <v>21.94</v>
      </c>
      <c r="W35" s="216">
        <v>21.38</v>
      </c>
      <c r="X35" s="216">
        <v>20.09</v>
      </c>
      <c r="Y35" s="216">
        <v>19.68</v>
      </c>
      <c r="Z35" s="216">
        <v>16.5</v>
      </c>
      <c r="AA35" s="216">
        <v>13.37</v>
      </c>
      <c r="AB35" s="216">
        <v>16.46</v>
      </c>
      <c r="AC35" s="216">
        <v>15.6</v>
      </c>
      <c r="AD35" s="216">
        <v>14.82</v>
      </c>
      <c r="AE35" s="216">
        <v>15.34</v>
      </c>
      <c r="AF35" s="216">
        <v>15.29</v>
      </c>
      <c r="AG35" s="216">
        <v>14.37</v>
      </c>
      <c r="AH35" s="216">
        <v>13.05</v>
      </c>
      <c r="AI35" s="216">
        <v>12.02</v>
      </c>
      <c r="AJ35" s="216">
        <v>12.44</v>
      </c>
      <c r="AK35" s="216">
        <v>12.38</v>
      </c>
      <c r="AL35" s="216">
        <v>10.57</v>
      </c>
      <c r="AM35" s="216">
        <v>8.9</v>
      </c>
      <c r="AN35" s="216">
        <v>8.7799999999999994</v>
      </c>
      <c r="AO35" s="216">
        <v>9.4600000000000009</v>
      </c>
      <c r="AP35" s="216">
        <v>9.9700000000000006</v>
      </c>
      <c r="AQ35" s="216">
        <v>10.75</v>
      </c>
      <c r="AR35" s="216">
        <v>12.22</v>
      </c>
      <c r="AS35" s="216">
        <v>12.08</v>
      </c>
      <c r="AT35" s="216">
        <v>11.41</v>
      </c>
      <c r="AU35" s="216">
        <v>11.36</v>
      </c>
      <c r="AV35" s="216">
        <v>11.99</v>
      </c>
      <c r="AW35" s="216">
        <v>12.11</v>
      </c>
      <c r="AX35" s="216">
        <v>12.26</v>
      </c>
      <c r="AY35" s="216">
        <v>12.95</v>
      </c>
      <c r="AZ35" s="216">
        <v>12.92</v>
      </c>
      <c r="BA35" s="216">
        <v>12.34</v>
      </c>
      <c r="BB35" s="216">
        <v>12.99</v>
      </c>
      <c r="BC35" s="216">
        <v>12.21</v>
      </c>
      <c r="BD35" s="216">
        <v>11.48</v>
      </c>
      <c r="BE35" s="216">
        <v>11.79</v>
      </c>
      <c r="BF35" s="216">
        <v>12.95</v>
      </c>
      <c r="BG35" s="216">
        <v>12.87509</v>
      </c>
      <c r="BH35" s="216">
        <v>13.41794</v>
      </c>
      <c r="BI35" s="327">
        <v>13.851710000000001</v>
      </c>
      <c r="BJ35" s="327">
        <v>13.06104</v>
      </c>
      <c r="BK35" s="327">
        <v>14.028269999999999</v>
      </c>
      <c r="BL35" s="327">
        <v>14.603149999999999</v>
      </c>
      <c r="BM35" s="327">
        <v>13.65272</v>
      </c>
      <c r="BN35" s="327">
        <v>14.20378</v>
      </c>
      <c r="BO35" s="327">
        <v>12.799939999999999</v>
      </c>
      <c r="BP35" s="327">
        <v>12.27732</v>
      </c>
      <c r="BQ35" s="327">
        <v>12.25764</v>
      </c>
      <c r="BR35" s="327">
        <v>13.187670000000001</v>
      </c>
      <c r="BS35" s="327">
        <v>12.2346</v>
      </c>
      <c r="BT35" s="327">
        <v>12.886699999999999</v>
      </c>
      <c r="BU35" s="327">
        <v>13.46256</v>
      </c>
      <c r="BV35" s="327">
        <v>12.72414</v>
      </c>
    </row>
    <row r="36" spans="1:74" ht="11.1" customHeight="1" x14ac:dyDescent="0.2">
      <c r="A36" s="52"/>
      <c r="B36" s="55" t="s">
        <v>1252</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2"/>
      <c r="BG36" s="62"/>
      <c r="BH36" s="62"/>
      <c r="BI36" s="330"/>
      <c r="BJ36" s="330"/>
      <c r="BK36" s="330"/>
      <c r="BL36" s="330"/>
      <c r="BM36" s="330"/>
      <c r="BN36" s="330"/>
      <c r="BO36" s="330"/>
      <c r="BP36" s="330"/>
      <c r="BQ36" s="330"/>
      <c r="BR36" s="330"/>
      <c r="BS36" s="330"/>
      <c r="BT36" s="330"/>
      <c r="BU36" s="330"/>
      <c r="BV36" s="330"/>
    </row>
    <row r="37" spans="1:74" ht="11.1" customHeight="1" x14ac:dyDescent="0.2">
      <c r="A37" s="56" t="s">
        <v>7</v>
      </c>
      <c r="B37" s="152" t="s">
        <v>523</v>
      </c>
      <c r="C37" s="486">
        <v>6.5</v>
      </c>
      <c r="D37" s="486">
        <v>6.66</v>
      </c>
      <c r="E37" s="486">
        <v>6.64</v>
      </c>
      <c r="F37" s="486">
        <v>6.58</v>
      </c>
      <c r="G37" s="486">
        <v>6.75</v>
      </c>
      <c r="H37" s="486">
        <v>7.25</v>
      </c>
      <c r="I37" s="486">
        <v>7.45</v>
      </c>
      <c r="J37" s="486">
        <v>7.37</v>
      </c>
      <c r="K37" s="486">
        <v>7.22</v>
      </c>
      <c r="L37" s="486">
        <v>6.87</v>
      </c>
      <c r="M37" s="486">
        <v>6.65</v>
      </c>
      <c r="N37" s="486">
        <v>6.66</v>
      </c>
      <c r="O37" s="486">
        <v>6.98</v>
      </c>
      <c r="P37" s="486">
        <v>7.12</v>
      </c>
      <c r="Q37" s="486">
        <v>6.99</v>
      </c>
      <c r="R37" s="486">
        <v>6.77</v>
      </c>
      <c r="S37" s="486">
        <v>6.83</v>
      </c>
      <c r="T37" s="486">
        <v>7.39</v>
      </c>
      <c r="U37" s="486">
        <v>7.62</v>
      </c>
      <c r="V37" s="486">
        <v>7.51</v>
      </c>
      <c r="W37" s="486">
        <v>7.37</v>
      </c>
      <c r="X37" s="486">
        <v>7.07</v>
      </c>
      <c r="Y37" s="486">
        <v>6.75</v>
      </c>
      <c r="Z37" s="486">
        <v>6.7</v>
      </c>
      <c r="AA37" s="486">
        <v>6.67</v>
      </c>
      <c r="AB37" s="486">
        <v>6.88</v>
      </c>
      <c r="AC37" s="486">
        <v>6.83</v>
      </c>
      <c r="AD37" s="486">
        <v>6.61</v>
      </c>
      <c r="AE37" s="486">
        <v>6.74</v>
      </c>
      <c r="AF37" s="486">
        <v>7.11</v>
      </c>
      <c r="AG37" s="486">
        <v>7.45</v>
      </c>
      <c r="AH37" s="486">
        <v>7.35</v>
      </c>
      <c r="AI37" s="486">
        <v>7.21</v>
      </c>
      <c r="AJ37" s="486">
        <v>6.88</v>
      </c>
      <c r="AK37" s="486">
        <v>6.61</v>
      </c>
      <c r="AL37" s="486">
        <v>6.45</v>
      </c>
      <c r="AM37" s="486">
        <v>6.4</v>
      </c>
      <c r="AN37" s="486">
        <v>6.39</v>
      </c>
      <c r="AO37" s="486">
        <v>6.47</v>
      </c>
      <c r="AP37" s="486">
        <v>6.4</v>
      </c>
      <c r="AQ37" s="486">
        <v>6.56</v>
      </c>
      <c r="AR37" s="486">
        <v>7.03</v>
      </c>
      <c r="AS37" s="486">
        <v>7.23</v>
      </c>
      <c r="AT37" s="486">
        <v>7.23</v>
      </c>
      <c r="AU37" s="486">
        <v>7.15</v>
      </c>
      <c r="AV37" s="486">
        <v>6.72</v>
      </c>
      <c r="AW37" s="486">
        <v>6.66</v>
      </c>
      <c r="AX37" s="486">
        <v>6.63</v>
      </c>
      <c r="AY37" s="486">
        <v>6.57</v>
      </c>
      <c r="AZ37" s="486">
        <v>6.63</v>
      </c>
      <c r="BA37" s="486">
        <v>6.74</v>
      </c>
      <c r="BB37" s="486">
        <v>6.6</v>
      </c>
      <c r="BC37" s="486">
        <v>6.81</v>
      </c>
      <c r="BD37" s="486">
        <v>7.22</v>
      </c>
      <c r="BE37" s="486">
        <v>7.33</v>
      </c>
      <c r="BF37" s="486">
        <v>7.25</v>
      </c>
      <c r="BG37" s="486">
        <v>7.3160790000000002</v>
      </c>
      <c r="BH37" s="486">
        <v>6.9114789999999999</v>
      </c>
      <c r="BI37" s="487">
        <v>6.8856349999999997</v>
      </c>
      <c r="BJ37" s="487">
        <v>6.8113580000000002</v>
      </c>
      <c r="BK37" s="487">
        <v>6.7576619999999998</v>
      </c>
      <c r="BL37" s="487">
        <v>6.8812360000000004</v>
      </c>
      <c r="BM37" s="487">
        <v>6.9690070000000004</v>
      </c>
      <c r="BN37" s="487">
        <v>6.7778470000000004</v>
      </c>
      <c r="BO37" s="487">
        <v>6.9727540000000001</v>
      </c>
      <c r="BP37" s="487">
        <v>7.4268510000000001</v>
      </c>
      <c r="BQ37" s="487">
        <v>7.5246969999999997</v>
      </c>
      <c r="BR37" s="487">
        <v>7.4767330000000003</v>
      </c>
      <c r="BS37" s="487">
        <v>7.4699980000000004</v>
      </c>
      <c r="BT37" s="487">
        <v>7.0605830000000003</v>
      </c>
      <c r="BU37" s="487">
        <v>6.9963430000000004</v>
      </c>
      <c r="BV37" s="487">
        <v>6.9361680000000003</v>
      </c>
    </row>
    <row r="38" spans="1:74" ht="11.1" customHeight="1" x14ac:dyDescent="0.2">
      <c r="A38" s="56" t="s">
        <v>8</v>
      </c>
      <c r="B38" s="152" t="s">
        <v>524</v>
      </c>
      <c r="C38" s="486">
        <v>9.77</v>
      </c>
      <c r="D38" s="486">
        <v>10.06</v>
      </c>
      <c r="E38" s="486">
        <v>10.02</v>
      </c>
      <c r="F38" s="486">
        <v>9.9600000000000009</v>
      </c>
      <c r="G38" s="486">
        <v>10.220000000000001</v>
      </c>
      <c r="H38" s="486">
        <v>10.65</v>
      </c>
      <c r="I38" s="486">
        <v>10.7</v>
      </c>
      <c r="J38" s="486">
        <v>10.69</v>
      </c>
      <c r="K38" s="486">
        <v>10.53</v>
      </c>
      <c r="L38" s="486">
        <v>10.28</v>
      </c>
      <c r="M38" s="486">
        <v>10.029999999999999</v>
      </c>
      <c r="N38" s="486">
        <v>9.9600000000000009</v>
      </c>
      <c r="O38" s="486">
        <v>10.35</v>
      </c>
      <c r="P38" s="486">
        <v>10.68</v>
      </c>
      <c r="Q38" s="486">
        <v>10.65</v>
      </c>
      <c r="R38" s="486">
        <v>10.46</v>
      </c>
      <c r="S38" s="486">
        <v>10.54</v>
      </c>
      <c r="T38" s="486">
        <v>10.96</v>
      </c>
      <c r="U38" s="486">
        <v>11.17</v>
      </c>
      <c r="V38" s="486">
        <v>11.05</v>
      </c>
      <c r="W38" s="486">
        <v>11.16</v>
      </c>
      <c r="X38" s="486">
        <v>10.83</v>
      </c>
      <c r="Y38" s="486">
        <v>10.52</v>
      </c>
      <c r="Z38" s="486">
        <v>10.36</v>
      </c>
      <c r="AA38" s="486">
        <v>10.31</v>
      </c>
      <c r="AB38" s="486">
        <v>10.62</v>
      </c>
      <c r="AC38" s="486">
        <v>10.63</v>
      </c>
      <c r="AD38" s="486">
        <v>10.37</v>
      </c>
      <c r="AE38" s="486">
        <v>10.47</v>
      </c>
      <c r="AF38" s="486">
        <v>10.89</v>
      </c>
      <c r="AG38" s="486">
        <v>11.07</v>
      </c>
      <c r="AH38" s="486">
        <v>10.94</v>
      </c>
      <c r="AI38" s="486">
        <v>10.98</v>
      </c>
      <c r="AJ38" s="486">
        <v>10.73</v>
      </c>
      <c r="AK38" s="486">
        <v>10.3</v>
      </c>
      <c r="AL38" s="486">
        <v>10.130000000000001</v>
      </c>
      <c r="AM38" s="486">
        <v>10.02</v>
      </c>
      <c r="AN38" s="486">
        <v>10.199999999999999</v>
      </c>
      <c r="AO38" s="486">
        <v>10.16</v>
      </c>
      <c r="AP38" s="486">
        <v>10.130000000000001</v>
      </c>
      <c r="AQ38" s="486">
        <v>10.25</v>
      </c>
      <c r="AR38" s="486">
        <v>10.59</v>
      </c>
      <c r="AS38" s="486">
        <v>10.62</v>
      </c>
      <c r="AT38" s="486">
        <v>10.71</v>
      </c>
      <c r="AU38" s="486">
        <v>10.7</v>
      </c>
      <c r="AV38" s="486">
        <v>10.47</v>
      </c>
      <c r="AW38" s="486">
        <v>10.24</v>
      </c>
      <c r="AX38" s="486">
        <v>10.08</v>
      </c>
      <c r="AY38" s="486">
        <v>10.19</v>
      </c>
      <c r="AZ38" s="486">
        <v>10.48</v>
      </c>
      <c r="BA38" s="486">
        <v>10.48</v>
      </c>
      <c r="BB38" s="486">
        <v>10.4</v>
      </c>
      <c r="BC38" s="486">
        <v>10.58</v>
      </c>
      <c r="BD38" s="486">
        <v>10.99</v>
      </c>
      <c r="BE38" s="486">
        <v>11</v>
      </c>
      <c r="BF38" s="486">
        <v>11.04</v>
      </c>
      <c r="BG38" s="486">
        <v>10.992279999999999</v>
      </c>
      <c r="BH38" s="486">
        <v>10.699009999999999</v>
      </c>
      <c r="BI38" s="487">
        <v>10.536390000000001</v>
      </c>
      <c r="BJ38" s="487">
        <v>10.377660000000001</v>
      </c>
      <c r="BK38" s="487">
        <v>10.440099999999999</v>
      </c>
      <c r="BL38" s="487">
        <v>10.72452</v>
      </c>
      <c r="BM38" s="487">
        <v>10.819140000000001</v>
      </c>
      <c r="BN38" s="487">
        <v>10.67048</v>
      </c>
      <c r="BO38" s="487">
        <v>10.93773</v>
      </c>
      <c r="BP38" s="487">
        <v>11.35882</v>
      </c>
      <c r="BQ38" s="487">
        <v>11.404210000000001</v>
      </c>
      <c r="BR38" s="487">
        <v>11.40596</v>
      </c>
      <c r="BS38" s="487">
        <v>11.334720000000001</v>
      </c>
      <c r="BT38" s="487">
        <v>11.09746</v>
      </c>
      <c r="BU38" s="487">
        <v>10.858840000000001</v>
      </c>
      <c r="BV38" s="487">
        <v>10.666589999999999</v>
      </c>
    </row>
    <row r="39" spans="1:74" ht="11.1" customHeight="1" x14ac:dyDescent="0.2">
      <c r="A39" s="56" t="s">
        <v>667</v>
      </c>
      <c r="B39" s="264" t="s">
        <v>525</v>
      </c>
      <c r="C39" s="488">
        <v>11.46</v>
      </c>
      <c r="D39" s="488">
        <v>11.63</v>
      </c>
      <c r="E39" s="488">
        <v>11.61</v>
      </c>
      <c r="F39" s="488">
        <v>11.93</v>
      </c>
      <c r="G39" s="488">
        <v>12.4</v>
      </c>
      <c r="H39" s="488">
        <v>12.54</v>
      </c>
      <c r="I39" s="488">
        <v>12.65</v>
      </c>
      <c r="J39" s="488">
        <v>12.53</v>
      </c>
      <c r="K39" s="488">
        <v>12.51</v>
      </c>
      <c r="L39" s="488">
        <v>12.36</v>
      </c>
      <c r="M39" s="488">
        <v>12.1</v>
      </c>
      <c r="N39" s="488">
        <v>11.72</v>
      </c>
      <c r="O39" s="488">
        <v>11.65</v>
      </c>
      <c r="P39" s="488">
        <v>11.94</v>
      </c>
      <c r="Q39" s="488">
        <v>12.25</v>
      </c>
      <c r="R39" s="488">
        <v>12.31</v>
      </c>
      <c r="S39" s="488">
        <v>12.85</v>
      </c>
      <c r="T39" s="488">
        <v>12.99</v>
      </c>
      <c r="U39" s="488">
        <v>13.09</v>
      </c>
      <c r="V39" s="488">
        <v>13.04</v>
      </c>
      <c r="W39" s="488">
        <v>12.95</v>
      </c>
      <c r="X39" s="488">
        <v>12.6</v>
      </c>
      <c r="Y39" s="488">
        <v>12.48</v>
      </c>
      <c r="Z39" s="488">
        <v>12.17</v>
      </c>
      <c r="AA39" s="488">
        <v>12.1</v>
      </c>
      <c r="AB39" s="488">
        <v>12.29</v>
      </c>
      <c r="AC39" s="488">
        <v>12.33</v>
      </c>
      <c r="AD39" s="488">
        <v>12.62</v>
      </c>
      <c r="AE39" s="488">
        <v>12.93</v>
      </c>
      <c r="AF39" s="488">
        <v>12.92</v>
      </c>
      <c r="AG39" s="488">
        <v>12.94</v>
      </c>
      <c r="AH39" s="488">
        <v>12.91</v>
      </c>
      <c r="AI39" s="488">
        <v>13.03</v>
      </c>
      <c r="AJ39" s="488">
        <v>12.72</v>
      </c>
      <c r="AK39" s="488">
        <v>12.71</v>
      </c>
      <c r="AL39" s="488">
        <v>12.32</v>
      </c>
      <c r="AM39" s="488">
        <v>11.98</v>
      </c>
      <c r="AN39" s="488">
        <v>12.14</v>
      </c>
      <c r="AO39" s="488">
        <v>12.57</v>
      </c>
      <c r="AP39" s="488">
        <v>12.43</v>
      </c>
      <c r="AQ39" s="488">
        <v>12.79</v>
      </c>
      <c r="AR39" s="488">
        <v>12.72</v>
      </c>
      <c r="AS39" s="488">
        <v>12.68</v>
      </c>
      <c r="AT39" s="488">
        <v>12.9</v>
      </c>
      <c r="AU39" s="488">
        <v>12.87</v>
      </c>
      <c r="AV39" s="488">
        <v>12.46</v>
      </c>
      <c r="AW39" s="488">
        <v>12.75</v>
      </c>
      <c r="AX39" s="488">
        <v>12.21</v>
      </c>
      <c r="AY39" s="488">
        <v>12.22</v>
      </c>
      <c r="AZ39" s="488">
        <v>12.82</v>
      </c>
      <c r="BA39" s="488">
        <v>12.9</v>
      </c>
      <c r="BB39" s="488">
        <v>12.7</v>
      </c>
      <c r="BC39" s="488">
        <v>13.02</v>
      </c>
      <c r="BD39" s="488">
        <v>13.22</v>
      </c>
      <c r="BE39" s="488">
        <v>13.12</v>
      </c>
      <c r="BF39" s="488">
        <v>13.19</v>
      </c>
      <c r="BG39" s="488">
        <v>13.28664</v>
      </c>
      <c r="BH39" s="488">
        <v>12.670529999999999</v>
      </c>
      <c r="BI39" s="489">
        <v>12.990930000000001</v>
      </c>
      <c r="BJ39" s="489">
        <v>12.49385</v>
      </c>
      <c r="BK39" s="489">
        <v>12.413650000000001</v>
      </c>
      <c r="BL39" s="489">
        <v>12.846880000000001</v>
      </c>
      <c r="BM39" s="489">
        <v>13.118119999999999</v>
      </c>
      <c r="BN39" s="489">
        <v>13.13598</v>
      </c>
      <c r="BO39" s="489">
        <v>13.46715</v>
      </c>
      <c r="BP39" s="489">
        <v>13.619350000000001</v>
      </c>
      <c r="BQ39" s="489">
        <v>13.589029999999999</v>
      </c>
      <c r="BR39" s="489">
        <v>13.58962</v>
      </c>
      <c r="BS39" s="489">
        <v>13.667059999999999</v>
      </c>
      <c r="BT39" s="489">
        <v>13.11768</v>
      </c>
      <c r="BU39" s="489">
        <v>13.462949999999999</v>
      </c>
      <c r="BV39" s="489">
        <v>12.82799</v>
      </c>
    </row>
    <row r="40" spans="1:74" s="263" customFormat="1" ht="9.6" customHeight="1" x14ac:dyDescent="0.2">
      <c r="A40" s="56"/>
      <c r="B40" s="825"/>
      <c r="C40" s="826"/>
      <c r="D40" s="826"/>
      <c r="E40" s="826"/>
      <c r="F40" s="826"/>
      <c r="G40" s="826"/>
      <c r="H40" s="826"/>
      <c r="I40" s="826"/>
      <c r="J40" s="826"/>
      <c r="K40" s="826"/>
      <c r="L40" s="826"/>
      <c r="M40" s="826"/>
      <c r="N40" s="826"/>
      <c r="O40" s="826"/>
      <c r="P40" s="826"/>
      <c r="Q40" s="826"/>
      <c r="R40" s="826"/>
      <c r="S40" s="826"/>
      <c r="T40" s="826"/>
      <c r="U40" s="826"/>
      <c r="V40" s="826"/>
      <c r="W40" s="826"/>
      <c r="X40" s="826"/>
      <c r="Y40" s="826"/>
      <c r="Z40" s="826"/>
      <c r="AA40" s="826"/>
      <c r="AB40" s="826"/>
      <c r="AC40" s="826"/>
      <c r="AD40" s="826"/>
      <c r="AE40" s="826"/>
      <c r="AF40" s="826"/>
      <c r="AG40" s="826"/>
      <c r="AH40" s="826"/>
      <c r="AI40" s="826"/>
      <c r="AJ40" s="826"/>
      <c r="AK40" s="826"/>
      <c r="AL40" s="826"/>
      <c r="AM40" s="308"/>
      <c r="AY40" s="414"/>
      <c r="AZ40" s="414"/>
      <c r="BA40" s="414"/>
      <c r="BB40" s="414"/>
      <c r="BC40" s="414"/>
      <c r="BD40" s="655"/>
      <c r="BE40" s="655"/>
      <c r="BF40" s="655"/>
      <c r="BG40" s="414"/>
      <c r="BH40" s="414"/>
      <c r="BI40" s="414"/>
      <c r="BJ40" s="414"/>
      <c r="BK40" s="414"/>
      <c r="BL40" s="414"/>
      <c r="BM40" s="414"/>
      <c r="BN40" s="414"/>
      <c r="BO40" s="414"/>
      <c r="BP40" s="414"/>
      <c r="BQ40" s="414"/>
      <c r="BR40" s="414"/>
      <c r="BS40" s="414"/>
      <c r="BT40" s="414"/>
      <c r="BU40" s="414"/>
      <c r="BV40" s="414"/>
    </row>
    <row r="41" spans="1:74" s="263" customFormat="1" ht="12" customHeight="1" x14ac:dyDescent="0.2">
      <c r="A41" s="56"/>
      <c r="B41" s="800" t="s">
        <v>1018</v>
      </c>
      <c r="C41" s="801"/>
      <c r="D41" s="801"/>
      <c r="E41" s="801"/>
      <c r="F41" s="801"/>
      <c r="G41" s="801"/>
      <c r="H41" s="801"/>
      <c r="I41" s="801"/>
      <c r="J41" s="801"/>
      <c r="K41" s="801"/>
      <c r="L41" s="801"/>
      <c r="M41" s="801"/>
      <c r="N41" s="801"/>
      <c r="O41" s="801"/>
      <c r="P41" s="801"/>
      <c r="Q41" s="801"/>
      <c r="AY41" s="502"/>
      <c r="AZ41" s="502"/>
      <c r="BA41" s="502"/>
      <c r="BB41" s="502"/>
      <c r="BC41" s="502"/>
      <c r="BD41" s="656"/>
      <c r="BE41" s="656"/>
      <c r="BF41" s="656"/>
      <c r="BG41" s="502"/>
      <c r="BH41" s="502"/>
      <c r="BI41" s="502"/>
      <c r="BJ41" s="502"/>
      <c r="BK41" s="483"/>
    </row>
    <row r="42" spans="1:74" s="263" customFormat="1" ht="12" customHeight="1" x14ac:dyDescent="0.2">
      <c r="A42" s="56"/>
      <c r="B42" s="809" t="s">
        <v>139</v>
      </c>
      <c r="C42" s="801"/>
      <c r="D42" s="801"/>
      <c r="E42" s="801"/>
      <c r="F42" s="801"/>
      <c r="G42" s="801"/>
      <c r="H42" s="801"/>
      <c r="I42" s="801"/>
      <c r="J42" s="801"/>
      <c r="K42" s="801"/>
      <c r="L42" s="801"/>
      <c r="M42" s="801"/>
      <c r="N42" s="801"/>
      <c r="O42" s="801"/>
      <c r="P42" s="801"/>
      <c r="Q42" s="801"/>
      <c r="AY42" s="502"/>
      <c r="AZ42" s="502"/>
      <c r="BA42" s="502"/>
      <c r="BB42" s="502"/>
      <c r="BC42" s="502"/>
      <c r="BD42" s="656"/>
      <c r="BE42" s="656"/>
      <c r="BF42" s="656"/>
      <c r="BG42" s="791"/>
      <c r="BH42" s="502"/>
      <c r="BI42" s="502"/>
      <c r="BJ42" s="502"/>
      <c r="BK42" s="483"/>
    </row>
    <row r="43" spans="1:74" s="435" customFormat="1" ht="12" customHeight="1" x14ac:dyDescent="0.2">
      <c r="A43" s="434"/>
      <c r="B43" s="830" t="s">
        <v>1049</v>
      </c>
      <c r="C43" s="823"/>
      <c r="D43" s="823"/>
      <c r="E43" s="823"/>
      <c r="F43" s="823"/>
      <c r="G43" s="823"/>
      <c r="H43" s="823"/>
      <c r="I43" s="823"/>
      <c r="J43" s="823"/>
      <c r="K43" s="823"/>
      <c r="L43" s="823"/>
      <c r="M43" s="823"/>
      <c r="N43" s="823"/>
      <c r="O43" s="823"/>
      <c r="P43" s="823"/>
      <c r="Q43" s="819"/>
      <c r="AY43" s="503"/>
      <c r="AZ43" s="503"/>
      <c r="BA43" s="503"/>
      <c r="BB43" s="503"/>
      <c r="BC43" s="503"/>
      <c r="BD43" s="657"/>
      <c r="BE43" s="657"/>
      <c r="BF43" s="657"/>
      <c r="BG43" s="503"/>
      <c r="BH43" s="503"/>
      <c r="BI43" s="503"/>
      <c r="BJ43" s="503"/>
    </row>
    <row r="44" spans="1:74" s="435" customFormat="1" ht="12" customHeight="1" x14ac:dyDescent="0.2">
      <c r="A44" s="434"/>
      <c r="B44" s="830" t="s">
        <v>1050</v>
      </c>
      <c r="C44" s="823"/>
      <c r="D44" s="823"/>
      <c r="E44" s="823"/>
      <c r="F44" s="823"/>
      <c r="G44" s="823"/>
      <c r="H44" s="823"/>
      <c r="I44" s="823"/>
      <c r="J44" s="823"/>
      <c r="K44" s="823"/>
      <c r="L44" s="823"/>
      <c r="M44" s="823"/>
      <c r="N44" s="823"/>
      <c r="O44" s="823"/>
      <c r="P44" s="823"/>
      <c r="Q44" s="819"/>
      <c r="AY44" s="503"/>
      <c r="AZ44" s="503"/>
      <c r="BA44" s="503"/>
      <c r="BB44" s="503"/>
      <c r="BC44" s="503"/>
      <c r="BD44" s="657"/>
      <c r="BE44" s="657"/>
      <c r="BF44" s="657"/>
      <c r="BG44" s="503"/>
      <c r="BH44" s="503"/>
      <c r="BI44" s="503"/>
      <c r="BJ44" s="503"/>
    </row>
    <row r="45" spans="1:74" s="435" customFormat="1" ht="12" customHeight="1" x14ac:dyDescent="0.2">
      <c r="A45" s="434"/>
      <c r="B45" s="829" t="s">
        <v>1230</v>
      </c>
      <c r="C45" s="823"/>
      <c r="D45" s="823"/>
      <c r="E45" s="823"/>
      <c r="F45" s="823"/>
      <c r="G45" s="823"/>
      <c r="H45" s="823"/>
      <c r="I45" s="823"/>
      <c r="J45" s="823"/>
      <c r="K45" s="823"/>
      <c r="L45" s="823"/>
      <c r="M45" s="823"/>
      <c r="N45" s="823"/>
      <c r="O45" s="823"/>
      <c r="P45" s="823"/>
      <c r="Q45" s="819"/>
      <c r="AY45" s="503"/>
      <c r="AZ45" s="503"/>
      <c r="BA45" s="503"/>
      <c r="BB45" s="503"/>
      <c r="BC45" s="503"/>
      <c r="BD45" s="657"/>
      <c r="BE45" s="657"/>
      <c r="BF45" s="657"/>
      <c r="BG45" s="503"/>
      <c r="BH45" s="503"/>
      <c r="BI45" s="503"/>
      <c r="BJ45" s="503"/>
    </row>
    <row r="46" spans="1:74" s="435" customFormat="1" ht="12" customHeight="1" x14ac:dyDescent="0.2">
      <c r="A46" s="434"/>
      <c r="B46" s="822" t="s">
        <v>1043</v>
      </c>
      <c r="C46" s="823"/>
      <c r="D46" s="823"/>
      <c r="E46" s="823"/>
      <c r="F46" s="823"/>
      <c r="G46" s="823"/>
      <c r="H46" s="823"/>
      <c r="I46" s="823"/>
      <c r="J46" s="823"/>
      <c r="K46" s="823"/>
      <c r="L46" s="823"/>
      <c r="M46" s="823"/>
      <c r="N46" s="823"/>
      <c r="O46" s="823"/>
      <c r="P46" s="823"/>
      <c r="Q46" s="819"/>
      <c r="AY46" s="503"/>
      <c r="AZ46" s="503"/>
      <c r="BA46" s="503"/>
      <c r="BB46" s="503"/>
      <c r="BC46" s="503"/>
      <c r="BD46" s="657"/>
      <c r="BE46" s="657"/>
      <c r="BF46" s="657"/>
      <c r="BG46" s="503"/>
      <c r="BH46" s="503"/>
      <c r="BI46" s="503"/>
      <c r="BJ46" s="503"/>
    </row>
    <row r="47" spans="1:74" s="435" customFormat="1" ht="12" customHeight="1" x14ac:dyDescent="0.2">
      <c r="A47" s="434"/>
      <c r="B47" s="817" t="s">
        <v>1051</v>
      </c>
      <c r="C47" s="818"/>
      <c r="D47" s="818"/>
      <c r="E47" s="818"/>
      <c r="F47" s="818"/>
      <c r="G47" s="818"/>
      <c r="H47" s="818"/>
      <c r="I47" s="818"/>
      <c r="J47" s="818"/>
      <c r="K47" s="818"/>
      <c r="L47" s="818"/>
      <c r="M47" s="818"/>
      <c r="N47" s="818"/>
      <c r="O47" s="818"/>
      <c r="P47" s="818"/>
      <c r="Q47" s="818"/>
      <c r="AY47" s="503"/>
      <c r="AZ47" s="503"/>
      <c r="BA47" s="503"/>
      <c r="BB47" s="503"/>
      <c r="BC47" s="503"/>
      <c r="BD47" s="657"/>
      <c r="BE47" s="657"/>
      <c r="BF47" s="657"/>
      <c r="BG47" s="503"/>
      <c r="BH47" s="503"/>
      <c r="BI47" s="503"/>
      <c r="BJ47" s="503"/>
    </row>
    <row r="48" spans="1:74" s="435" customFormat="1" ht="12" customHeight="1" x14ac:dyDescent="0.2">
      <c r="A48" s="434"/>
      <c r="B48" s="822" t="s">
        <v>1052</v>
      </c>
      <c r="C48" s="823"/>
      <c r="D48" s="823"/>
      <c r="E48" s="823"/>
      <c r="F48" s="823"/>
      <c r="G48" s="823"/>
      <c r="H48" s="823"/>
      <c r="I48" s="823"/>
      <c r="J48" s="823"/>
      <c r="K48" s="823"/>
      <c r="L48" s="823"/>
      <c r="M48" s="823"/>
      <c r="N48" s="823"/>
      <c r="O48" s="823"/>
      <c r="P48" s="823"/>
      <c r="Q48" s="819"/>
      <c r="AY48" s="503"/>
      <c r="AZ48" s="503"/>
      <c r="BA48" s="503"/>
      <c r="BB48" s="503"/>
      <c r="BC48" s="503"/>
      <c r="BD48" s="657"/>
      <c r="BE48" s="657"/>
      <c r="BF48" s="657"/>
      <c r="BG48" s="503"/>
      <c r="BH48" s="503"/>
      <c r="BI48" s="503"/>
      <c r="BJ48" s="503"/>
    </row>
    <row r="49" spans="1:74" s="435" customFormat="1" ht="12" customHeight="1" x14ac:dyDescent="0.2">
      <c r="A49" s="434"/>
      <c r="B49" s="832" t="s">
        <v>1053</v>
      </c>
      <c r="C49" s="819"/>
      <c r="D49" s="819"/>
      <c r="E49" s="819"/>
      <c r="F49" s="819"/>
      <c r="G49" s="819"/>
      <c r="H49" s="819"/>
      <c r="I49" s="819"/>
      <c r="J49" s="819"/>
      <c r="K49" s="819"/>
      <c r="L49" s="819"/>
      <c r="M49" s="819"/>
      <c r="N49" s="819"/>
      <c r="O49" s="819"/>
      <c r="P49" s="819"/>
      <c r="Q49" s="819"/>
      <c r="AY49" s="503"/>
      <c r="AZ49" s="503"/>
      <c r="BA49" s="503"/>
      <c r="BB49" s="503"/>
      <c r="BC49" s="503"/>
      <c r="BD49" s="657"/>
      <c r="BE49" s="657"/>
      <c r="BF49" s="657"/>
      <c r="BG49" s="503"/>
      <c r="BH49" s="503"/>
      <c r="BI49" s="503"/>
      <c r="BJ49" s="503"/>
    </row>
    <row r="50" spans="1:74" s="435" customFormat="1" ht="12" customHeight="1" x14ac:dyDescent="0.2">
      <c r="A50" s="434"/>
      <c r="B50" s="828" t="s">
        <v>874</v>
      </c>
      <c r="C50" s="819"/>
      <c r="D50" s="819"/>
      <c r="E50" s="819"/>
      <c r="F50" s="819"/>
      <c r="G50" s="819"/>
      <c r="H50" s="819"/>
      <c r="I50" s="819"/>
      <c r="J50" s="819"/>
      <c r="K50" s="819"/>
      <c r="L50" s="819"/>
      <c r="M50" s="819"/>
      <c r="N50" s="819"/>
      <c r="O50" s="819"/>
      <c r="P50" s="819"/>
      <c r="Q50" s="819"/>
      <c r="AY50" s="503"/>
      <c r="AZ50" s="503"/>
      <c r="BA50" s="503"/>
      <c r="BB50" s="503"/>
      <c r="BC50" s="503"/>
      <c r="BD50" s="657"/>
      <c r="BE50" s="657"/>
      <c r="BF50" s="657"/>
      <c r="BG50" s="503"/>
      <c r="BH50" s="503"/>
      <c r="BI50" s="503"/>
      <c r="BJ50" s="503"/>
    </row>
    <row r="51" spans="1:74" s="435" customFormat="1" ht="12" customHeight="1" x14ac:dyDescent="0.2">
      <c r="A51" s="434"/>
      <c r="B51" s="817" t="s">
        <v>1047</v>
      </c>
      <c r="C51" s="818"/>
      <c r="D51" s="818"/>
      <c r="E51" s="818"/>
      <c r="F51" s="818"/>
      <c r="G51" s="818"/>
      <c r="H51" s="818"/>
      <c r="I51" s="818"/>
      <c r="J51" s="818"/>
      <c r="K51" s="818"/>
      <c r="L51" s="818"/>
      <c r="M51" s="818"/>
      <c r="N51" s="818"/>
      <c r="O51" s="818"/>
      <c r="P51" s="818"/>
      <c r="Q51" s="819"/>
      <c r="AY51" s="503"/>
      <c r="AZ51" s="503"/>
      <c r="BA51" s="503"/>
      <c r="BB51" s="503"/>
      <c r="BC51" s="503"/>
      <c r="BD51" s="657"/>
      <c r="BE51" s="657"/>
      <c r="BF51" s="657"/>
      <c r="BG51" s="503"/>
      <c r="BH51" s="503"/>
      <c r="BI51" s="503"/>
      <c r="BJ51" s="503"/>
    </row>
    <row r="52" spans="1:74" s="437" customFormat="1" ht="12" customHeight="1" x14ac:dyDescent="0.2">
      <c r="A52" s="436"/>
      <c r="B52" s="831" t="s">
        <v>1156</v>
      </c>
      <c r="C52" s="819"/>
      <c r="D52" s="819"/>
      <c r="E52" s="819"/>
      <c r="F52" s="819"/>
      <c r="G52" s="819"/>
      <c r="H52" s="819"/>
      <c r="I52" s="819"/>
      <c r="J52" s="819"/>
      <c r="K52" s="819"/>
      <c r="L52" s="819"/>
      <c r="M52" s="819"/>
      <c r="N52" s="819"/>
      <c r="O52" s="819"/>
      <c r="P52" s="819"/>
      <c r="Q52" s="819"/>
      <c r="AY52" s="504"/>
      <c r="AZ52" s="504"/>
      <c r="BA52" s="504"/>
      <c r="BB52" s="504"/>
      <c r="BC52" s="504"/>
      <c r="BD52" s="658"/>
      <c r="BE52" s="658"/>
      <c r="BF52" s="658"/>
      <c r="BG52" s="504"/>
      <c r="BH52" s="504"/>
      <c r="BI52" s="504"/>
      <c r="BJ52" s="504"/>
    </row>
    <row r="53" spans="1:74" x14ac:dyDescent="0.2">
      <c r="BK53" s="415"/>
      <c r="BL53" s="415"/>
      <c r="BM53" s="415"/>
      <c r="BN53" s="415"/>
      <c r="BO53" s="415"/>
      <c r="BP53" s="415"/>
      <c r="BQ53" s="415"/>
      <c r="BR53" s="415"/>
      <c r="BS53" s="415"/>
      <c r="BT53" s="415"/>
      <c r="BU53" s="415"/>
      <c r="BV53" s="415"/>
    </row>
    <row r="54" spans="1:74" x14ac:dyDescent="0.2">
      <c r="BK54" s="415"/>
      <c r="BL54" s="415"/>
      <c r="BM54" s="415"/>
      <c r="BN54" s="415"/>
      <c r="BO54" s="415"/>
      <c r="BP54" s="415"/>
      <c r="BQ54" s="415"/>
      <c r="BR54" s="415"/>
      <c r="BS54" s="415"/>
      <c r="BT54" s="415"/>
      <c r="BU54" s="415"/>
      <c r="BV54" s="415"/>
    </row>
    <row r="55" spans="1:74" x14ac:dyDescent="0.2">
      <c r="BK55" s="415"/>
      <c r="BL55" s="415"/>
      <c r="BM55" s="415"/>
      <c r="BN55" s="415"/>
      <c r="BO55" s="415"/>
      <c r="BP55" s="415"/>
      <c r="BQ55" s="415"/>
      <c r="BR55" s="415"/>
      <c r="BS55" s="415"/>
      <c r="BT55" s="415"/>
      <c r="BU55" s="415"/>
      <c r="BV55" s="415"/>
    </row>
    <row r="56" spans="1:74" x14ac:dyDescent="0.2">
      <c r="BK56" s="415"/>
      <c r="BL56" s="415"/>
      <c r="BM56" s="415"/>
      <c r="BN56" s="415"/>
      <c r="BO56" s="415"/>
      <c r="BP56" s="415"/>
      <c r="BQ56" s="415"/>
      <c r="BR56" s="415"/>
      <c r="BS56" s="415"/>
      <c r="BT56" s="415"/>
      <c r="BU56" s="415"/>
      <c r="BV56" s="415"/>
    </row>
    <row r="57" spans="1:74" x14ac:dyDescent="0.2">
      <c r="BK57" s="415"/>
      <c r="BL57" s="415"/>
      <c r="BM57" s="415"/>
      <c r="BN57" s="415"/>
      <c r="BO57" s="415"/>
      <c r="BP57" s="415"/>
      <c r="BQ57" s="415"/>
      <c r="BR57" s="415"/>
      <c r="BS57" s="415"/>
      <c r="BT57" s="415"/>
      <c r="BU57" s="415"/>
      <c r="BV57" s="415"/>
    </row>
    <row r="58" spans="1:74" x14ac:dyDescent="0.2">
      <c r="BK58" s="415"/>
      <c r="BL58" s="415"/>
      <c r="BM58" s="415"/>
      <c r="BN58" s="415"/>
      <c r="BO58" s="415"/>
      <c r="BP58" s="415"/>
      <c r="BQ58" s="415"/>
      <c r="BR58" s="415"/>
      <c r="BS58" s="415"/>
      <c r="BT58" s="415"/>
      <c r="BU58" s="415"/>
      <c r="BV58" s="415"/>
    </row>
    <row r="59" spans="1:74" x14ac:dyDescent="0.2">
      <c r="BK59" s="415"/>
      <c r="BL59" s="415"/>
      <c r="BM59" s="415"/>
      <c r="BN59" s="415"/>
      <c r="BO59" s="415"/>
      <c r="BP59" s="415"/>
      <c r="BQ59" s="415"/>
      <c r="BR59" s="415"/>
      <c r="BS59" s="415"/>
      <c r="BT59" s="415"/>
      <c r="BU59" s="415"/>
      <c r="BV59" s="415"/>
    </row>
    <row r="60" spans="1:74" x14ac:dyDescent="0.2">
      <c r="BK60" s="415"/>
      <c r="BL60" s="415"/>
      <c r="BM60" s="415"/>
      <c r="BN60" s="415"/>
      <c r="BO60" s="415"/>
      <c r="BP60" s="415"/>
      <c r="BQ60" s="415"/>
      <c r="BR60" s="415"/>
      <c r="BS60" s="415"/>
      <c r="BT60" s="415"/>
      <c r="BU60" s="415"/>
      <c r="BV60" s="415"/>
    </row>
    <row r="61" spans="1:74" x14ac:dyDescent="0.2">
      <c r="BK61" s="415"/>
      <c r="BL61" s="415"/>
      <c r="BM61" s="415"/>
      <c r="BN61" s="415"/>
      <c r="BO61" s="415"/>
      <c r="BP61" s="415"/>
      <c r="BQ61" s="415"/>
      <c r="BR61" s="415"/>
      <c r="BS61" s="415"/>
      <c r="BT61" s="415"/>
      <c r="BU61" s="415"/>
      <c r="BV61" s="415"/>
    </row>
    <row r="62" spans="1:74" x14ac:dyDescent="0.2">
      <c r="BK62" s="415"/>
      <c r="BL62" s="415"/>
      <c r="BM62" s="415"/>
      <c r="BN62" s="415"/>
      <c r="BO62" s="415"/>
      <c r="BP62" s="415"/>
      <c r="BQ62" s="415"/>
      <c r="BR62" s="415"/>
      <c r="BS62" s="415"/>
      <c r="BT62" s="415"/>
      <c r="BU62" s="415"/>
      <c r="BV62" s="415"/>
    </row>
    <row r="63" spans="1:74" x14ac:dyDescent="0.2">
      <c r="BK63" s="415"/>
      <c r="BL63" s="415"/>
      <c r="BM63" s="415"/>
      <c r="BN63" s="415"/>
      <c r="BO63" s="415"/>
      <c r="BP63" s="415"/>
      <c r="BQ63" s="415"/>
      <c r="BR63" s="415"/>
      <c r="BS63" s="415"/>
      <c r="BT63" s="415"/>
      <c r="BU63" s="415"/>
      <c r="BV63" s="415"/>
    </row>
    <row r="64" spans="1:74" x14ac:dyDescent="0.2">
      <c r="BK64" s="415"/>
      <c r="BL64" s="415"/>
      <c r="BM64" s="415"/>
      <c r="BN64" s="415"/>
      <c r="BO64" s="415"/>
      <c r="BP64" s="415"/>
      <c r="BQ64" s="415"/>
      <c r="BR64" s="415"/>
      <c r="BS64" s="415"/>
      <c r="BT64" s="415"/>
      <c r="BU64" s="415"/>
      <c r="BV64" s="415"/>
    </row>
    <row r="65" spans="63:74" x14ac:dyDescent="0.2">
      <c r="BK65" s="415"/>
      <c r="BL65" s="415"/>
      <c r="BM65" s="415"/>
      <c r="BN65" s="415"/>
      <c r="BO65" s="415"/>
      <c r="BP65" s="415"/>
      <c r="BQ65" s="415"/>
      <c r="BR65" s="415"/>
      <c r="BS65" s="415"/>
      <c r="BT65" s="415"/>
      <c r="BU65" s="415"/>
      <c r="BV65" s="415"/>
    </row>
    <row r="66" spans="63:74" x14ac:dyDescent="0.2">
      <c r="BK66" s="415"/>
      <c r="BL66" s="415"/>
      <c r="BM66" s="415"/>
      <c r="BN66" s="415"/>
      <c r="BO66" s="415"/>
      <c r="BP66" s="415"/>
      <c r="BQ66" s="415"/>
      <c r="BR66" s="415"/>
      <c r="BS66" s="415"/>
      <c r="BT66" s="415"/>
      <c r="BU66" s="415"/>
      <c r="BV66" s="415"/>
    </row>
    <row r="67" spans="63:74" x14ac:dyDescent="0.2">
      <c r="BK67" s="415"/>
      <c r="BL67" s="415"/>
      <c r="BM67" s="415"/>
      <c r="BN67" s="415"/>
      <c r="BO67" s="415"/>
      <c r="BP67" s="415"/>
      <c r="BQ67" s="415"/>
      <c r="BR67" s="415"/>
      <c r="BS67" s="415"/>
      <c r="BT67" s="415"/>
      <c r="BU67" s="415"/>
      <c r="BV67" s="415"/>
    </row>
    <row r="68" spans="63:74" x14ac:dyDescent="0.2">
      <c r="BK68" s="415"/>
      <c r="BL68" s="415"/>
      <c r="BM68" s="415"/>
      <c r="BN68" s="415"/>
      <c r="BO68" s="415"/>
      <c r="BP68" s="415"/>
      <c r="BQ68" s="415"/>
      <c r="BR68" s="415"/>
      <c r="BS68" s="415"/>
      <c r="BT68" s="415"/>
      <c r="BU68" s="415"/>
      <c r="BV68" s="415"/>
    </row>
    <row r="69" spans="63:74" x14ac:dyDescent="0.2">
      <c r="BK69" s="415"/>
      <c r="BL69" s="415"/>
      <c r="BM69" s="415"/>
      <c r="BN69" s="415"/>
      <c r="BO69" s="415"/>
      <c r="BP69" s="415"/>
      <c r="BQ69" s="415"/>
      <c r="BR69" s="415"/>
      <c r="BS69" s="415"/>
      <c r="BT69" s="415"/>
      <c r="BU69" s="415"/>
      <c r="BV69" s="415"/>
    </row>
    <row r="70" spans="63:74" x14ac:dyDescent="0.2">
      <c r="BK70" s="415"/>
      <c r="BL70" s="415"/>
      <c r="BM70" s="415"/>
      <c r="BN70" s="415"/>
      <c r="BO70" s="415"/>
      <c r="BP70" s="415"/>
      <c r="BQ70" s="415"/>
      <c r="BR70" s="415"/>
      <c r="BS70" s="415"/>
      <c r="BT70" s="415"/>
      <c r="BU70" s="415"/>
      <c r="BV70" s="415"/>
    </row>
    <row r="71" spans="63:74" x14ac:dyDescent="0.2">
      <c r="BK71" s="415"/>
      <c r="BL71" s="415"/>
      <c r="BM71" s="415"/>
      <c r="BN71" s="415"/>
      <c r="BO71" s="415"/>
      <c r="BP71" s="415"/>
      <c r="BQ71" s="415"/>
      <c r="BR71" s="415"/>
      <c r="BS71" s="415"/>
      <c r="BT71" s="415"/>
      <c r="BU71" s="415"/>
      <c r="BV71" s="415"/>
    </row>
    <row r="72" spans="63:74" x14ac:dyDescent="0.2">
      <c r="BK72" s="415"/>
      <c r="BL72" s="415"/>
      <c r="BM72" s="415"/>
      <c r="BN72" s="415"/>
      <c r="BO72" s="415"/>
      <c r="BP72" s="415"/>
      <c r="BQ72" s="415"/>
      <c r="BR72" s="415"/>
      <c r="BS72" s="415"/>
      <c r="BT72" s="415"/>
      <c r="BU72" s="415"/>
      <c r="BV72" s="415"/>
    </row>
    <row r="73" spans="63:74" x14ac:dyDescent="0.2">
      <c r="BK73" s="415"/>
      <c r="BL73" s="415"/>
      <c r="BM73" s="415"/>
      <c r="BN73" s="415"/>
      <c r="BO73" s="415"/>
      <c r="BP73" s="415"/>
      <c r="BQ73" s="415"/>
      <c r="BR73" s="415"/>
      <c r="BS73" s="415"/>
      <c r="BT73" s="415"/>
      <c r="BU73" s="415"/>
      <c r="BV73" s="415"/>
    </row>
    <row r="74" spans="63:74" x14ac:dyDescent="0.2">
      <c r="BK74" s="415"/>
      <c r="BL74" s="415"/>
      <c r="BM74" s="415"/>
      <c r="BN74" s="415"/>
      <c r="BO74" s="415"/>
      <c r="BP74" s="415"/>
      <c r="BQ74" s="415"/>
      <c r="BR74" s="415"/>
      <c r="BS74" s="415"/>
      <c r="BT74" s="415"/>
      <c r="BU74" s="415"/>
      <c r="BV74" s="415"/>
    </row>
    <row r="75" spans="63:74" x14ac:dyDescent="0.2">
      <c r="BK75" s="415"/>
      <c r="BL75" s="415"/>
      <c r="BM75" s="415"/>
      <c r="BN75" s="415"/>
      <c r="BO75" s="415"/>
      <c r="BP75" s="415"/>
      <c r="BQ75" s="415"/>
      <c r="BR75" s="415"/>
      <c r="BS75" s="415"/>
      <c r="BT75" s="415"/>
      <c r="BU75" s="415"/>
      <c r="BV75" s="415"/>
    </row>
    <row r="76" spans="63:74" x14ac:dyDescent="0.2">
      <c r="BK76" s="415"/>
      <c r="BL76" s="415"/>
      <c r="BM76" s="415"/>
      <c r="BN76" s="415"/>
      <c r="BO76" s="415"/>
      <c r="BP76" s="415"/>
      <c r="BQ76" s="415"/>
      <c r="BR76" s="415"/>
      <c r="BS76" s="415"/>
      <c r="BT76" s="415"/>
      <c r="BU76" s="415"/>
      <c r="BV76" s="415"/>
    </row>
    <row r="77" spans="63:74" x14ac:dyDescent="0.2">
      <c r="BK77" s="415"/>
      <c r="BL77" s="415"/>
      <c r="BM77" s="415"/>
      <c r="BN77" s="415"/>
      <c r="BO77" s="415"/>
      <c r="BP77" s="415"/>
      <c r="BQ77" s="415"/>
      <c r="BR77" s="415"/>
      <c r="BS77" s="415"/>
      <c r="BT77" s="415"/>
      <c r="BU77" s="415"/>
      <c r="BV77" s="415"/>
    </row>
    <row r="78" spans="63:74" x14ac:dyDescent="0.2">
      <c r="BK78" s="415"/>
      <c r="BL78" s="415"/>
      <c r="BM78" s="415"/>
      <c r="BN78" s="415"/>
      <c r="BO78" s="415"/>
      <c r="BP78" s="415"/>
      <c r="BQ78" s="415"/>
      <c r="BR78" s="415"/>
      <c r="BS78" s="415"/>
      <c r="BT78" s="415"/>
      <c r="BU78" s="415"/>
      <c r="BV78" s="415"/>
    </row>
    <row r="79" spans="63:74" x14ac:dyDescent="0.2">
      <c r="BK79" s="415"/>
      <c r="BL79" s="415"/>
      <c r="BM79" s="415"/>
      <c r="BN79" s="415"/>
      <c r="BO79" s="415"/>
      <c r="BP79" s="415"/>
      <c r="BQ79" s="415"/>
      <c r="BR79" s="415"/>
      <c r="BS79" s="415"/>
      <c r="BT79" s="415"/>
      <c r="BU79" s="415"/>
      <c r="BV79" s="415"/>
    </row>
    <row r="80" spans="63:74" x14ac:dyDescent="0.2">
      <c r="BK80" s="415"/>
      <c r="BL80" s="415"/>
      <c r="BM80" s="415"/>
      <c r="BN80" s="415"/>
      <c r="BO80" s="415"/>
      <c r="BP80" s="415"/>
      <c r="BQ80" s="415"/>
      <c r="BR80" s="415"/>
      <c r="BS80" s="415"/>
      <c r="BT80" s="415"/>
      <c r="BU80" s="415"/>
      <c r="BV80" s="415"/>
    </row>
    <row r="81" spans="63:74" x14ac:dyDescent="0.2">
      <c r="BK81" s="415"/>
      <c r="BL81" s="415"/>
      <c r="BM81" s="415"/>
      <c r="BN81" s="415"/>
      <c r="BO81" s="415"/>
      <c r="BP81" s="415"/>
      <c r="BQ81" s="415"/>
      <c r="BR81" s="415"/>
      <c r="BS81" s="415"/>
      <c r="BT81" s="415"/>
      <c r="BU81" s="415"/>
      <c r="BV81" s="415"/>
    </row>
    <row r="82" spans="63:74" x14ac:dyDescent="0.2">
      <c r="BK82" s="415"/>
      <c r="BL82" s="415"/>
      <c r="BM82" s="415"/>
      <c r="BN82" s="415"/>
      <c r="BO82" s="415"/>
      <c r="BP82" s="415"/>
      <c r="BQ82" s="415"/>
      <c r="BR82" s="415"/>
      <c r="BS82" s="415"/>
      <c r="BT82" s="415"/>
      <c r="BU82" s="415"/>
      <c r="BV82" s="415"/>
    </row>
    <row r="83" spans="63:74" x14ac:dyDescent="0.2">
      <c r="BK83" s="415"/>
      <c r="BL83" s="415"/>
      <c r="BM83" s="415"/>
      <c r="BN83" s="415"/>
      <c r="BO83" s="415"/>
      <c r="BP83" s="415"/>
      <c r="BQ83" s="415"/>
      <c r="BR83" s="415"/>
      <c r="BS83" s="415"/>
      <c r="BT83" s="415"/>
      <c r="BU83" s="415"/>
      <c r="BV83" s="415"/>
    </row>
    <row r="84" spans="63:74" x14ac:dyDescent="0.2">
      <c r="BK84" s="415"/>
      <c r="BL84" s="415"/>
      <c r="BM84" s="415"/>
      <c r="BN84" s="415"/>
      <c r="BO84" s="415"/>
      <c r="BP84" s="415"/>
      <c r="BQ84" s="415"/>
      <c r="BR84" s="415"/>
      <c r="BS84" s="415"/>
      <c r="BT84" s="415"/>
      <c r="BU84" s="415"/>
      <c r="BV84" s="415"/>
    </row>
    <row r="85" spans="63:74" x14ac:dyDescent="0.2">
      <c r="BK85" s="415"/>
      <c r="BL85" s="415"/>
      <c r="BM85" s="415"/>
      <c r="BN85" s="415"/>
      <c r="BO85" s="415"/>
      <c r="BP85" s="415"/>
      <c r="BQ85" s="415"/>
      <c r="BR85" s="415"/>
      <c r="BS85" s="415"/>
      <c r="BT85" s="415"/>
      <c r="BU85" s="415"/>
      <c r="BV85" s="415"/>
    </row>
    <row r="86" spans="63:74" x14ac:dyDescent="0.2">
      <c r="BK86" s="415"/>
      <c r="BL86" s="415"/>
      <c r="BM86" s="415"/>
      <c r="BN86" s="415"/>
      <c r="BO86" s="415"/>
      <c r="BP86" s="415"/>
      <c r="BQ86" s="415"/>
      <c r="BR86" s="415"/>
      <c r="BS86" s="415"/>
      <c r="BT86" s="415"/>
      <c r="BU86" s="415"/>
      <c r="BV86" s="415"/>
    </row>
    <row r="87" spans="63:74" x14ac:dyDescent="0.2">
      <c r="BK87" s="415"/>
      <c r="BL87" s="415"/>
      <c r="BM87" s="415"/>
      <c r="BN87" s="415"/>
      <c r="BO87" s="415"/>
      <c r="BP87" s="415"/>
      <c r="BQ87" s="415"/>
      <c r="BR87" s="415"/>
      <c r="BS87" s="415"/>
      <c r="BT87" s="415"/>
      <c r="BU87" s="415"/>
      <c r="BV87" s="415"/>
    </row>
    <row r="88" spans="63:74" x14ac:dyDescent="0.2">
      <c r="BK88" s="415"/>
      <c r="BL88" s="415"/>
      <c r="BM88" s="415"/>
      <c r="BN88" s="415"/>
      <c r="BO88" s="415"/>
      <c r="BP88" s="415"/>
      <c r="BQ88" s="415"/>
      <c r="BR88" s="415"/>
      <c r="BS88" s="415"/>
      <c r="BT88" s="415"/>
      <c r="BU88" s="415"/>
      <c r="BV88" s="415"/>
    </row>
    <row r="89" spans="63:74" x14ac:dyDescent="0.2">
      <c r="BK89" s="415"/>
      <c r="BL89" s="415"/>
      <c r="BM89" s="415"/>
      <c r="BN89" s="415"/>
      <c r="BO89" s="415"/>
      <c r="BP89" s="415"/>
      <c r="BQ89" s="415"/>
      <c r="BR89" s="415"/>
      <c r="BS89" s="415"/>
      <c r="BT89" s="415"/>
      <c r="BU89" s="415"/>
      <c r="BV89" s="415"/>
    </row>
    <row r="90" spans="63:74" x14ac:dyDescent="0.2">
      <c r="BK90" s="415"/>
      <c r="BL90" s="415"/>
      <c r="BM90" s="415"/>
      <c r="BN90" s="415"/>
      <c r="BO90" s="415"/>
      <c r="BP90" s="415"/>
      <c r="BQ90" s="415"/>
      <c r="BR90" s="415"/>
      <c r="BS90" s="415"/>
      <c r="BT90" s="415"/>
      <c r="BU90" s="415"/>
      <c r="BV90" s="415"/>
    </row>
    <row r="91" spans="63:74" x14ac:dyDescent="0.2">
      <c r="BK91" s="415"/>
      <c r="BL91" s="415"/>
      <c r="BM91" s="415"/>
      <c r="BN91" s="415"/>
      <c r="BO91" s="415"/>
      <c r="BP91" s="415"/>
      <c r="BQ91" s="415"/>
      <c r="BR91" s="415"/>
      <c r="BS91" s="415"/>
      <c r="BT91" s="415"/>
      <c r="BU91" s="415"/>
      <c r="BV91" s="415"/>
    </row>
    <row r="92" spans="63:74" x14ac:dyDescent="0.2">
      <c r="BK92" s="415"/>
      <c r="BL92" s="415"/>
      <c r="BM92" s="415"/>
      <c r="BN92" s="415"/>
      <c r="BO92" s="415"/>
      <c r="BP92" s="415"/>
      <c r="BQ92" s="415"/>
      <c r="BR92" s="415"/>
      <c r="BS92" s="415"/>
      <c r="BT92" s="415"/>
      <c r="BU92" s="415"/>
      <c r="BV92" s="415"/>
    </row>
    <row r="93" spans="63:74" x14ac:dyDescent="0.2">
      <c r="BK93" s="415"/>
      <c r="BL93" s="415"/>
      <c r="BM93" s="415"/>
      <c r="BN93" s="415"/>
      <c r="BO93" s="415"/>
      <c r="BP93" s="415"/>
      <c r="BQ93" s="415"/>
      <c r="BR93" s="415"/>
      <c r="BS93" s="415"/>
      <c r="BT93" s="415"/>
      <c r="BU93" s="415"/>
      <c r="BV93" s="415"/>
    </row>
    <row r="94" spans="63:74" x14ac:dyDescent="0.2">
      <c r="BK94" s="415"/>
      <c r="BL94" s="415"/>
      <c r="BM94" s="415"/>
      <c r="BN94" s="415"/>
      <c r="BO94" s="415"/>
      <c r="BP94" s="415"/>
      <c r="BQ94" s="415"/>
      <c r="BR94" s="415"/>
      <c r="BS94" s="415"/>
      <c r="BT94" s="415"/>
      <c r="BU94" s="415"/>
      <c r="BV94" s="415"/>
    </row>
    <row r="95" spans="63:74" x14ac:dyDescent="0.2">
      <c r="BK95" s="415"/>
      <c r="BL95" s="415"/>
      <c r="BM95" s="415"/>
      <c r="BN95" s="415"/>
      <c r="BO95" s="415"/>
      <c r="BP95" s="415"/>
      <c r="BQ95" s="415"/>
      <c r="BR95" s="415"/>
      <c r="BS95" s="415"/>
      <c r="BT95" s="415"/>
      <c r="BU95" s="415"/>
      <c r="BV95" s="415"/>
    </row>
    <row r="96" spans="63:74" x14ac:dyDescent="0.2">
      <c r="BK96" s="415"/>
      <c r="BL96" s="415"/>
      <c r="BM96" s="415"/>
      <c r="BN96" s="415"/>
      <c r="BO96" s="415"/>
      <c r="BP96" s="415"/>
      <c r="BQ96" s="415"/>
      <c r="BR96" s="415"/>
      <c r="BS96" s="415"/>
      <c r="BT96" s="415"/>
      <c r="BU96" s="415"/>
      <c r="BV96" s="415"/>
    </row>
    <row r="97" spans="63:74" x14ac:dyDescent="0.2">
      <c r="BK97" s="415"/>
      <c r="BL97" s="415"/>
      <c r="BM97" s="415"/>
      <c r="BN97" s="415"/>
      <c r="BO97" s="415"/>
      <c r="BP97" s="415"/>
      <c r="BQ97" s="415"/>
      <c r="BR97" s="415"/>
      <c r="BS97" s="415"/>
      <c r="BT97" s="415"/>
      <c r="BU97" s="415"/>
      <c r="BV97" s="415"/>
    </row>
    <row r="98" spans="63:74" x14ac:dyDescent="0.2">
      <c r="BK98" s="415"/>
      <c r="BL98" s="415"/>
      <c r="BM98" s="415"/>
      <c r="BN98" s="415"/>
      <c r="BO98" s="415"/>
      <c r="BP98" s="415"/>
      <c r="BQ98" s="415"/>
      <c r="BR98" s="415"/>
      <c r="BS98" s="415"/>
      <c r="BT98" s="415"/>
      <c r="BU98" s="415"/>
      <c r="BV98" s="415"/>
    </row>
    <row r="99" spans="63:74" x14ac:dyDescent="0.2">
      <c r="BK99" s="415"/>
      <c r="BL99" s="415"/>
      <c r="BM99" s="415"/>
      <c r="BN99" s="415"/>
      <c r="BO99" s="415"/>
      <c r="BP99" s="415"/>
      <c r="BQ99" s="415"/>
      <c r="BR99" s="415"/>
      <c r="BS99" s="415"/>
      <c r="BT99" s="415"/>
      <c r="BU99" s="415"/>
      <c r="BV99" s="415"/>
    </row>
    <row r="100" spans="63:74" x14ac:dyDescent="0.2">
      <c r="BK100" s="415"/>
      <c r="BL100" s="415"/>
      <c r="BM100" s="415"/>
      <c r="BN100" s="415"/>
      <c r="BO100" s="415"/>
      <c r="BP100" s="415"/>
      <c r="BQ100" s="415"/>
      <c r="BR100" s="415"/>
      <c r="BS100" s="415"/>
      <c r="BT100" s="415"/>
      <c r="BU100" s="415"/>
      <c r="BV100" s="415"/>
    </row>
    <row r="101" spans="63:74" x14ac:dyDescent="0.2">
      <c r="BK101" s="415"/>
      <c r="BL101" s="415"/>
      <c r="BM101" s="415"/>
      <c r="BN101" s="415"/>
      <c r="BO101" s="415"/>
      <c r="BP101" s="415"/>
      <c r="BQ101" s="415"/>
      <c r="BR101" s="415"/>
      <c r="BS101" s="415"/>
      <c r="BT101" s="415"/>
      <c r="BU101" s="415"/>
      <c r="BV101" s="415"/>
    </row>
    <row r="102" spans="63:74" x14ac:dyDescent="0.2">
      <c r="BK102" s="415"/>
      <c r="BL102" s="415"/>
      <c r="BM102" s="415"/>
      <c r="BN102" s="415"/>
      <c r="BO102" s="415"/>
      <c r="BP102" s="415"/>
      <c r="BQ102" s="415"/>
      <c r="BR102" s="415"/>
      <c r="BS102" s="415"/>
      <c r="BT102" s="415"/>
      <c r="BU102" s="415"/>
      <c r="BV102" s="415"/>
    </row>
    <row r="103" spans="63:74" x14ac:dyDescent="0.2">
      <c r="BK103" s="415"/>
      <c r="BL103" s="415"/>
      <c r="BM103" s="415"/>
      <c r="BN103" s="415"/>
      <c r="BO103" s="415"/>
      <c r="BP103" s="415"/>
      <c r="BQ103" s="415"/>
      <c r="BR103" s="415"/>
      <c r="BS103" s="415"/>
      <c r="BT103" s="415"/>
      <c r="BU103" s="415"/>
      <c r="BV103" s="415"/>
    </row>
    <row r="104" spans="63:74" x14ac:dyDescent="0.2">
      <c r="BK104" s="415"/>
      <c r="BL104" s="415"/>
      <c r="BM104" s="415"/>
      <c r="BN104" s="415"/>
      <c r="BO104" s="415"/>
      <c r="BP104" s="415"/>
      <c r="BQ104" s="415"/>
      <c r="BR104" s="415"/>
      <c r="BS104" s="415"/>
      <c r="BT104" s="415"/>
      <c r="BU104" s="415"/>
      <c r="BV104" s="415"/>
    </row>
    <row r="105" spans="63:74" x14ac:dyDescent="0.2">
      <c r="BK105" s="415"/>
      <c r="BL105" s="415"/>
      <c r="BM105" s="415"/>
      <c r="BN105" s="415"/>
      <c r="BO105" s="415"/>
      <c r="BP105" s="415"/>
      <c r="BQ105" s="415"/>
      <c r="BR105" s="415"/>
      <c r="BS105" s="415"/>
      <c r="BT105" s="415"/>
      <c r="BU105" s="415"/>
      <c r="BV105" s="415"/>
    </row>
    <row r="106" spans="63:74" x14ac:dyDescent="0.2">
      <c r="BK106" s="415"/>
      <c r="BL106" s="415"/>
      <c r="BM106" s="415"/>
      <c r="BN106" s="415"/>
      <c r="BO106" s="415"/>
      <c r="BP106" s="415"/>
      <c r="BQ106" s="415"/>
      <c r="BR106" s="415"/>
      <c r="BS106" s="415"/>
      <c r="BT106" s="415"/>
      <c r="BU106" s="415"/>
      <c r="BV106" s="415"/>
    </row>
    <row r="107" spans="63:74" x14ac:dyDescent="0.2">
      <c r="BK107" s="415"/>
      <c r="BL107" s="415"/>
      <c r="BM107" s="415"/>
      <c r="BN107" s="415"/>
      <c r="BO107" s="415"/>
      <c r="BP107" s="415"/>
      <c r="BQ107" s="415"/>
      <c r="BR107" s="415"/>
      <c r="BS107" s="415"/>
      <c r="BT107" s="415"/>
      <c r="BU107" s="415"/>
      <c r="BV107" s="415"/>
    </row>
    <row r="108" spans="63:74" x14ac:dyDescent="0.2">
      <c r="BK108" s="415"/>
      <c r="BL108" s="415"/>
      <c r="BM108" s="415"/>
      <c r="BN108" s="415"/>
      <c r="BO108" s="415"/>
      <c r="BP108" s="415"/>
      <c r="BQ108" s="415"/>
      <c r="BR108" s="415"/>
      <c r="BS108" s="415"/>
      <c r="BT108" s="415"/>
      <c r="BU108" s="415"/>
      <c r="BV108" s="415"/>
    </row>
    <row r="109" spans="63:74" x14ac:dyDescent="0.2">
      <c r="BK109" s="415"/>
      <c r="BL109" s="415"/>
      <c r="BM109" s="415"/>
      <c r="BN109" s="415"/>
      <c r="BO109" s="415"/>
      <c r="BP109" s="415"/>
      <c r="BQ109" s="415"/>
      <c r="BR109" s="415"/>
      <c r="BS109" s="415"/>
      <c r="BT109" s="415"/>
      <c r="BU109" s="415"/>
      <c r="BV109" s="415"/>
    </row>
    <row r="110" spans="63:74" x14ac:dyDescent="0.2">
      <c r="BK110" s="415"/>
      <c r="BL110" s="415"/>
      <c r="BM110" s="415"/>
      <c r="BN110" s="415"/>
      <c r="BO110" s="415"/>
      <c r="BP110" s="415"/>
      <c r="BQ110" s="415"/>
      <c r="BR110" s="415"/>
      <c r="BS110" s="415"/>
      <c r="BT110" s="415"/>
      <c r="BU110" s="415"/>
      <c r="BV110" s="415"/>
    </row>
    <row r="111" spans="63:74" x14ac:dyDescent="0.2">
      <c r="BK111" s="415"/>
      <c r="BL111" s="415"/>
      <c r="BM111" s="415"/>
      <c r="BN111" s="415"/>
      <c r="BO111" s="415"/>
      <c r="BP111" s="415"/>
      <c r="BQ111" s="415"/>
      <c r="BR111" s="415"/>
      <c r="BS111" s="415"/>
      <c r="BT111" s="415"/>
      <c r="BU111" s="415"/>
      <c r="BV111" s="415"/>
    </row>
    <row r="112" spans="63:74" x14ac:dyDescent="0.2">
      <c r="BK112" s="415"/>
      <c r="BL112" s="415"/>
      <c r="BM112" s="415"/>
      <c r="BN112" s="415"/>
      <c r="BO112" s="415"/>
      <c r="BP112" s="415"/>
      <c r="BQ112" s="415"/>
      <c r="BR112" s="415"/>
      <c r="BS112" s="415"/>
      <c r="BT112" s="415"/>
      <c r="BU112" s="415"/>
      <c r="BV112" s="415"/>
    </row>
    <row r="113" spans="63:74" x14ac:dyDescent="0.2">
      <c r="BK113" s="415"/>
      <c r="BL113" s="415"/>
      <c r="BM113" s="415"/>
      <c r="BN113" s="415"/>
      <c r="BO113" s="415"/>
      <c r="BP113" s="415"/>
      <c r="BQ113" s="415"/>
      <c r="BR113" s="415"/>
      <c r="BS113" s="415"/>
      <c r="BT113" s="415"/>
      <c r="BU113" s="415"/>
      <c r="BV113" s="415"/>
    </row>
    <row r="114" spans="63:74" x14ac:dyDescent="0.2">
      <c r="BK114" s="415"/>
      <c r="BL114" s="415"/>
      <c r="BM114" s="415"/>
      <c r="BN114" s="415"/>
      <c r="BO114" s="415"/>
      <c r="BP114" s="415"/>
      <c r="BQ114" s="415"/>
      <c r="BR114" s="415"/>
      <c r="BS114" s="415"/>
      <c r="BT114" s="415"/>
      <c r="BU114" s="415"/>
      <c r="BV114" s="415"/>
    </row>
    <row r="115" spans="63:74" x14ac:dyDescent="0.2">
      <c r="BK115" s="415"/>
      <c r="BL115" s="415"/>
      <c r="BM115" s="415"/>
      <c r="BN115" s="415"/>
      <c r="BO115" s="415"/>
      <c r="BP115" s="415"/>
      <c r="BQ115" s="415"/>
      <c r="BR115" s="415"/>
      <c r="BS115" s="415"/>
      <c r="BT115" s="415"/>
      <c r="BU115" s="415"/>
      <c r="BV115" s="415"/>
    </row>
    <row r="116" spans="63:74" x14ac:dyDescent="0.2">
      <c r="BK116" s="415"/>
      <c r="BL116" s="415"/>
      <c r="BM116" s="415"/>
      <c r="BN116" s="415"/>
      <c r="BO116" s="415"/>
      <c r="BP116" s="415"/>
      <c r="BQ116" s="415"/>
      <c r="BR116" s="415"/>
      <c r="BS116" s="415"/>
      <c r="BT116" s="415"/>
      <c r="BU116" s="415"/>
      <c r="BV116" s="415"/>
    </row>
    <row r="117" spans="63:74" x14ac:dyDescent="0.2">
      <c r="BK117" s="415"/>
      <c r="BL117" s="415"/>
      <c r="BM117" s="415"/>
      <c r="BN117" s="415"/>
      <c r="BO117" s="415"/>
      <c r="BP117" s="415"/>
      <c r="BQ117" s="415"/>
      <c r="BR117" s="415"/>
      <c r="BS117" s="415"/>
      <c r="BT117" s="415"/>
      <c r="BU117" s="415"/>
      <c r="BV117" s="415"/>
    </row>
    <row r="118" spans="63:74" x14ac:dyDescent="0.2">
      <c r="BK118" s="415"/>
      <c r="BL118" s="415"/>
      <c r="BM118" s="415"/>
      <c r="BN118" s="415"/>
      <c r="BO118" s="415"/>
      <c r="BP118" s="415"/>
      <c r="BQ118" s="415"/>
      <c r="BR118" s="415"/>
      <c r="BS118" s="415"/>
      <c r="BT118" s="415"/>
      <c r="BU118" s="415"/>
      <c r="BV118" s="415"/>
    </row>
    <row r="119" spans="63:74" x14ac:dyDescent="0.2">
      <c r="BK119" s="415"/>
      <c r="BL119" s="415"/>
      <c r="BM119" s="415"/>
      <c r="BN119" s="415"/>
      <c r="BO119" s="415"/>
      <c r="BP119" s="415"/>
      <c r="BQ119" s="415"/>
      <c r="BR119" s="415"/>
      <c r="BS119" s="415"/>
      <c r="BT119" s="415"/>
      <c r="BU119" s="415"/>
      <c r="BV119" s="415"/>
    </row>
    <row r="120" spans="63:74" x14ac:dyDescent="0.2">
      <c r="BK120" s="415"/>
      <c r="BL120" s="415"/>
      <c r="BM120" s="415"/>
      <c r="BN120" s="415"/>
      <c r="BO120" s="415"/>
      <c r="BP120" s="415"/>
      <c r="BQ120" s="415"/>
      <c r="BR120" s="415"/>
      <c r="BS120" s="415"/>
      <c r="BT120" s="415"/>
      <c r="BU120" s="415"/>
      <c r="BV120" s="415"/>
    </row>
    <row r="121" spans="63:74" x14ac:dyDescent="0.2">
      <c r="BK121" s="415"/>
      <c r="BL121" s="415"/>
      <c r="BM121" s="415"/>
      <c r="BN121" s="415"/>
      <c r="BO121" s="415"/>
      <c r="BP121" s="415"/>
      <c r="BQ121" s="415"/>
      <c r="BR121" s="415"/>
      <c r="BS121" s="415"/>
      <c r="BT121" s="415"/>
      <c r="BU121" s="415"/>
      <c r="BV121" s="415"/>
    </row>
    <row r="122" spans="63:74" x14ac:dyDescent="0.2">
      <c r="BK122" s="415"/>
      <c r="BL122" s="415"/>
      <c r="BM122" s="415"/>
      <c r="BN122" s="415"/>
      <c r="BO122" s="415"/>
      <c r="BP122" s="415"/>
      <c r="BQ122" s="415"/>
      <c r="BR122" s="415"/>
      <c r="BS122" s="415"/>
      <c r="BT122" s="415"/>
      <c r="BU122" s="415"/>
      <c r="BV122" s="415"/>
    </row>
    <row r="123" spans="63:74" x14ac:dyDescent="0.2">
      <c r="BK123" s="415"/>
      <c r="BL123" s="415"/>
      <c r="BM123" s="415"/>
      <c r="BN123" s="415"/>
      <c r="BO123" s="415"/>
      <c r="BP123" s="415"/>
      <c r="BQ123" s="415"/>
      <c r="BR123" s="415"/>
      <c r="BS123" s="415"/>
      <c r="BT123" s="415"/>
      <c r="BU123" s="415"/>
      <c r="BV123" s="415"/>
    </row>
    <row r="124" spans="63:74" x14ac:dyDescent="0.2">
      <c r="BK124" s="415"/>
      <c r="BL124" s="415"/>
      <c r="BM124" s="415"/>
      <c r="BN124" s="415"/>
      <c r="BO124" s="415"/>
      <c r="BP124" s="415"/>
      <c r="BQ124" s="415"/>
      <c r="BR124" s="415"/>
      <c r="BS124" s="415"/>
      <c r="BT124" s="415"/>
      <c r="BU124" s="415"/>
      <c r="BV124" s="415"/>
    </row>
    <row r="125" spans="63:74" x14ac:dyDescent="0.2">
      <c r="BK125" s="415"/>
      <c r="BL125" s="415"/>
      <c r="BM125" s="415"/>
      <c r="BN125" s="415"/>
      <c r="BO125" s="415"/>
      <c r="BP125" s="415"/>
      <c r="BQ125" s="415"/>
      <c r="BR125" s="415"/>
      <c r="BS125" s="415"/>
      <c r="BT125" s="415"/>
      <c r="BU125" s="415"/>
      <c r="BV125" s="415"/>
    </row>
    <row r="126" spans="63:74" x14ac:dyDescent="0.2">
      <c r="BK126" s="415"/>
      <c r="BL126" s="415"/>
      <c r="BM126" s="415"/>
      <c r="BN126" s="415"/>
      <c r="BO126" s="415"/>
      <c r="BP126" s="415"/>
      <c r="BQ126" s="415"/>
      <c r="BR126" s="415"/>
      <c r="BS126" s="415"/>
      <c r="BT126" s="415"/>
      <c r="BU126" s="415"/>
      <c r="BV126" s="415"/>
    </row>
    <row r="127" spans="63:74" x14ac:dyDescent="0.2">
      <c r="BK127" s="415"/>
      <c r="BL127" s="415"/>
      <c r="BM127" s="415"/>
      <c r="BN127" s="415"/>
      <c r="BO127" s="415"/>
      <c r="BP127" s="415"/>
      <c r="BQ127" s="415"/>
      <c r="BR127" s="415"/>
      <c r="BS127" s="415"/>
      <c r="BT127" s="415"/>
      <c r="BU127" s="415"/>
      <c r="BV127" s="415"/>
    </row>
    <row r="128" spans="63:74" x14ac:dyDescent="0.2">
      <c r="BK128" s="415"/>
      <c r="BL128" s="415"/>
      <c r="BM128" s="415"/>
      <c r="BN128" s="415"/>
      <c r="BO128" s="415"/>
      <c r="BP128" s="415"/>
      <c r="BQ128" s="415"/>
      <c r="BR128" s="415"/>
      <c r="BS128" s="415"/>
      <c r="BT128" s="415"/>
      <c r="BU128" s="415"/>
      <c r="BV128" s="415"/>
    </row>
    <row r="129" spans="63:74" x14ac:dyDescent="0.2">
      <c r="BK129" s="415"/>
      <c r="BL129" s="415"/>
      <c r="BM129" s="415"/>
      <c r="BN129" s="415"/>
      <c r="BO129" s="415"/>
      <c r="BP129" s="415"/>
      <c r="BQ129" s="415"/>
      <c r="BR129" s="415"/>
      <c r="BS129" s="415"/>
      <c r="BT129" s="415"/>
      <c r="BU129" s="415"/>
      <c r="BV129" s="415"/>
    </row>
    <row r="130" spans="63:74" x14ac:dyDescent="0.2">
      <c r="BK130" s="415"/>
      <c r="BL130" s="415"/>
      <c r="BM130" s="415"/>
      <c r="BN130" s="415"/>
      <c r="BO130" s="415"/>
      <c r="BP130" s="415"/>
      <c r="BQ130" s="415"/>
      <c r="BR130" s="415"/>
      <c r="BS130" s="415"/>
      <c r="BT130" s="415"/>
      <c r="BU130" s="415"/>
      <c r="BV130" s="415"/>
    </row>
    <row r="131" spans="63:74" x14ac:dyDescent="0.2">
      <c r="BK131" s="415"/>
      <c r="BL131" s="415"/>
      <c r="BM131" s="415"/>
      <c r="BN131" s="415"/>
      <c r="BO131" s="415"/>
      <c r="BP131" s="415"/>
      <c r="BQ131" s="415"/>
      <c r="BR131" s="415"/>
      <c r="BS131" s="415"/>
      <c r="BT131" s="415"/>
      <c r="BU131" s="415"/>
      <c r="BV131" s="415"/>
    </row>
    <row r="132" spans="63:74" x14ac:dyDescent="0.2">
      <c r="BK132" s="415"/>
      <c r="BL132" s="415"/>
      <c r="BM132" s="415"/>
      <c r="BN132" s="415"/>
      <c r="BO132" s="415"/>
      <c r="BP132" s="415"/>
      <c r="BQ132" s="415"/>
      <c r="BR132" s="415"/>
      <c r="BS132" s="415"/>
      <c r="BT132" s="415"/>
      <c r="BU132" s="415"/>
      <c r="BV132" s="415"/>
    </row>
    <row r="133" spans="63:74" x14ac:dyDescent="0.2">
      <c r="BK133" s="415"/>
      <c r="BL133" s="415"/>
      <c r="BM133" s="415"/>
      <c r="BN133" s="415"/>
      <c r="BO133" s="415"/>
      <c r="BP133" s="415"/>
      <c r="BQ133" s="415"/>
      <c r="BR133" s="415"/>
      <c r="BS133" s="415"/>
      <c r="BT133" s="415"/>
      <c r="BU133" s="415"/>
      <c r="BV133" s="415"/>
    </row>
    <row r="134" spans="63:74" x14ac:dyDescent="0.2">
      <c r="BK134" s="415"/>
      <c r="BL134" s="415"/>
      <c r="BM134" s="415"/>
      <c r="BN134" s="415"/>
      <c r="BO134" s="415"/>
      <c r="BP134" s="415"/>
      <c r="BQ134" s="415"/>
      <c r="BR134" s="415"/>
      <c r="BS134" s="415"/>
      <c r="BT134" s="415"/>
      <c r="BU134" s="415"/>
      <c r="BV134" s="415"/>
    </row>
    <row r="135" spans="63:74" x14ac:dyDescent="0.2">
      <c r="BK135" s="415"/>
      <c r="BL135" s="415"/>
      <c r="BM135" s="415"/>
      <c r="BN135" s="415"/>
      <c r="BO135" s="415"/>
      <c r="BP135" s="415"/>
      <c r="BQ135" s="415"/>
      <c r="BR135" s="415"/>
      <c r="BS135" s="415"/>
      <c r="BT135" s="415"/>
      <c r="BU135" s="415"/>
      <c r="BV135" s="415"/>
    </row>
    <row r="136" spans="63:74" x14ac:dyDescent="0.2">
      <c r="BK136" s="415"/>
      <c r="BL136" s="415"/>
      <c r="BM136" s="415"/>
      <c r="BN136" s="415"/>
      <c r="BO136" s="415"/>
      <c r="BP136" s="415"/>
      <c r="BQ136" s="415"/>
      <c r="BR136" s="415"/>
      <c r="BS136" s="415"/>
      <c r="BT136" s="415"/>
      <c r="BU136" s="415"/>
      <c r="BV136" s="415"/>
    </row>
    <row r="137" spans="63:74" x14ac:dyDescent="0.2">
      <c r="BK137" s="415"/>
      <c r="BL137" s="415"/>
      <c r="BM137" s="415"/>
      <c r="BN137" s="415"/>
      <c r="BO137" s="415"/>
      <c r="BP137" s="415"/>
      <c r="BQ137" s="415"/>
      <c r="BR137" s="415"/>
      <c r="BS137" s="415"/>
      <c r="BT137" s="415"/>
      <c r="BU137" s="415"/>
      <c r="BV137" s="415"/>
    </row>
    <row r="138" spans="63:74" x14ac:dyDescent="0.2">
      <c r="BK138" s="415"/>
      <c r="BL138" s="415"/>
      <c r="BM138" s="415"/>
      <c r="BN138" s="415"/>
      <c r="BO138" s="415"/>
      <c r="BP138" s="415"/>
      <c r="BQ138" s="415"/>
      <c r="BR138" s="415"/>
      <c r="BS138" s="415"/>
      <c r="BT138" s="415"/>
      <c r="BU138" s="415"/>
      <c r="BV138" s="415"/>
    </row>
    <row r="139" spans="63:74" x14ac:dyDescent="0.2">
      <c r="BK139" s="415"/>
      <c r="BL139" s="415"/>
      <c r="BM139" s="415"/>
      <c r="BN139" s="415"/>
      <c r="BO139" s="415"/>
      <c r="BP139" s="415"/>
      <c r="BQ139" s="415"/>
      <c r="BR139" s="415"/>
      <c r="BS139" s="415"/>
      <c r="BT139" s="415"/>
      <c r="BU139" s="415"/>
      <c r="BV139" s="415"/>
    </row>
    <row r="140" spans="63:74" x14ac:dyDescent="0.2">
      <c r="BK140" s="415"/>
      <c r="BL140" s="415"/>
      <c r="BM140" s="415"/>
      <c r="BN140" s="415"/>
      <c r="BO140" s="415"/>
      <c r="BP140" s="415"/>
      <c r="BQ140" s="415"/>
      <c r="BR140" s="415"/>
      <c r="BS140" s="415"/>
      <c r="BT140" s="415"/>
      <c r="BU140" s="415"/>
      <c r="BV140" s="415"/>
    </row>
    <row r="141" spans="63:74" x14ac:dyDescent="0.2">
      <c r="BK141" s="415"/>
      <c r="BL141" s="415"/>
      <c r="BM141" s="415"/>
      <c r="BN141" s="415"/>
      <c r="BO141" s="415"/>
      <c r="BP141" s="415"/>
      <c r="BQ141" s="415"/>
      <c r="BR141" s="415"/>
      <c r="BS141" s="415"/>
      <c r="BT141" s="415"/>
      <c r="BU141" s="415"/>
      <c r="BV141" s="415"/>
    </row>
    <row r="142" spans="63:74" x14ac:dyDescent="0.2">
      <c r="BK142" s="415"/>
      <c r="BL142" s="415"/>
      <c r="BM142" s="415"/>
      <c r="BN142" s="415"/>
      <c r="BO142" s="415"/>
      <c r="BP142" s="415"/>
      <c r="BQ142" s="415"/>
      <c r="BR142" s="415"/>
      <c r="BS142" s="415"/>
      <c r="BT142" s="415"/>
      <c r="BU142" s="415"/>
      <c r="BV142" s="415"/>
    </row>
    <row r="143" spans="63:74" x14ac:dyDescent="0.2">
      <c r="BK143" s="415"/>
      <c r="BL143" s="415"/>
      <c r="BM143" s="415"/>
      <c r="BN143" s="415"/>
      <c r="BO143" s="415"/>
      <c r="BP143" s="415"/>
      <c r="BQ143" s="415"/>
      <c r="BR143" s="415"/>
      <c r="BS143" s="415"/>
      <c r="BT143" s="415"/>
      <c r="BU143" s="415"/>
      <c r="BV143" s="415"/>
    </row>
  </sheetData>
  <mergeCells count="21">
    <mergeCell ref="B51:Q51"/>
    <mergeCell ref="B52:Q52"/>
    <mergeCell ref="B46:Q46"/>
    <mergeCell ref="B47:Q47"/>
    <mergeCell ref="B48:Q48"/>
    <mergeCell ref="B49:Q49"/>
    <mergeCell ref="A1:A2"/>
    <mergeCell ref="B1:AL1"/>
    <mergeCell ref="B50:Q50"/>
    <mergeCell ref="B45:Q45"/>
    <mergeCell ref="B42:Q42"/>
    <mergeCell ref="B41:Q41"/>
    <mergeCell ref="B43:Q43"/>
    <mergeCell ref="B44:Q44"/>
    <mergeCell ref="AM3:AX3"/>
    <mergeCell ref="AY3:BJ3"/>
    <mergeCell ref="BK3:BV3"/>
    <mergeCell ref="B40:AL40"/>
    <mergeCell ref="C3:N3"/>
    <mergeCell ref="O3:Z3"/>
    <mergeCell ref="AA3:AL3"/>
  </mergeCells>
  <phoneticPr fontId="6" type="noConversion"/>
  <hyperlinks>
    <hyperlink ref="A1:A2" location="Contents!A1" display="Table of Contents"/>
  </hyperlinks>
  <pageMargins left="0.25" right="0.25" top="0.25" bottom="0.25" header="0.5" footer="0.5"/>
  <pageSetup scale="37"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AW5" activePane="bottomRight" state="frozen"/>
      <selection activeCell="BF63" sqref="BF63"/>
      <selection pane="topRight" activeCell="BF63" sqref="BF63"/>
      <selection pane="bottomLeft" activeCell="BF63" sqref="BF63"/>
      <selection pane="bottomRight" activeCell="B1" sqref="B1:AL1"/>
    </sheetView>
  </sheetViews>
  <sheetFormatPr defaultColWidth="8.5703125" defaultRowHeight="11.25" x14ac:dyDescent="0.2"/>
  <cols>
    <col min="1" max="1" width="17.42578125" style="162" customWidth="1"/>
    <col min="2" max="2" width="25.42578125" style="153" customWidth="1"/>
    <col min="3" max="50" width="6.5703125" style="153" customWidth="1"/>
    <col min="51" max="55" width="6.5703125" style="494" customWidth="1"/>
    <col min="56" max="58" width="6.5703125" style="646" customWidth="1"/>
    <col min="59" max="62" width="6.5703125" style="494" customWidth="1"/>
    <col min="63" max="74" width="6.5703125" style="153" customWidth="1"/>
    <col min="75" max="16384" width="8.5703125" style="153"/>
  </cols>
  <sheetData>
    <row r="1" spans="1:74" ht="12.75" x14ac:dyDescent="0.2">
      <c r="A1" s="810" t="s">
        <v>997</v>
      </c>
      <c r="B1" s="835" t="s">
        <v>1123</v>
      </c>
      <c r="C1" s="801"/>
      <c r="D1" s="801"/>
      <c r="E1" s="801"/>
      <c r="F1" s="801"/>
      <c r="G1" s="801"/>
      <c r="H1" s="801"/>
      <c r="I1" s="801"/>
      <c r="J1" s="801"/>
      <c r="K1" s="801"/>
      <c r="L1" s="801"/>
      <c r="M1" s="801"/>
      <c r="N1" s="801"/>
      <c r="O1" s="801"/>
      <c r="P1" s="801"/>
      <c r="Q1" s="801"/>
      <c r="R1" s="801"/>
      <c r="S1" s="801"/>
      <c r="T1" s="801"/>
      <c r="U1" s="801"/>
      <c r="V1" s="801"/>
      <c r="W1" s="801"/>
      <c r="X1" s="801"/>
      <c r="Y1" s="801"/>
      <c r="Z1" s="801"/>
      <c r="AA1" s="801"/>
      <c r="AB1" s="801"/>
      <c r="AC1" s="801"/>
      <c r="AD1" s="801"/>
      <c r="AE1" s="801"/>
      <c r="AF1" s="801"/>
      <c r="AG1" s="801"/>
      <c r="AH1" s="801"/>
      <c r="AI1" s="801"/>
      <c r="AJ1" s="801"/>
      <c r="AK1" s="801"/>
      <c r="AL1" s="801"/>
    </row>
    <row r="2" spans="1:74" ht="12.75" x14ac:dyDescent="0.2">
      <c r="A2" s="811"/>
      <c r="B2" s="542" t="str">
        <f>"U.S. Energy Information Administration  |  Short-Term Energy Outlook  - "&amp;Dates!D1</f>
        <v>U.S. Energy Information Administration  |  Short-Term Energy Outlook  - November 2017</v>
      </c>
      <c r="C2" s="545"/>
      <c r="D2" s="545"/>
      <c r="E2" s="545"/>
      <c r="F2" s="545"/>
      <c r="G2" s="545"/>
      <c r="H2" s="545"/>
      <c r="I2" s="545"/>
      <c r="J2" s="545"/>
      <c r="K2" s="545"/>
      <c r="L2" s="545"/>
      <c r="M2" s="545"/>
      <c r="N2" s="545"/>
      <c r="O2" s="545"/>
      <c r="P2" s="545"/>
      <c r="Q2" s="545"/>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815">
        <f>Dates!D3</f>
        <v>2013</v>
      </c>
      <c r="D3" s="806"/>
      <c r="E3" s="806"/>
      <c r="F3" s="806"/>
      <c r="G3" s="806"/>
      <c r="H3" s="806"/>
      <c r="I3" s="806"/>
      <c r="J3" s="806"/>
      <c r="K3" s="806"/>
      <c r="L3" s="806"/>
      <c r="M3" s="806"/>
      <c r="N3" s="807"/>
      <c r="O3" s="815">
        <f>C3+1</f>
        <v>2014</v>
      </c>
      <c r="P3" s="816"/>
      <c r="Q3" s="816"/>
      <c r="R3" s="816"/>
      <c r="S3" s="816"/>
      <c r="T3" s="816"/>
      <c r="U3" s="816"/>
      <c r="V3" s="816"/>
      <c r="W3" s="816"/>
      <c r="X3" s="806"/>
      <c r="Y3" s="806"/>
      <c r="Z3" s="807"/>
      <c r="AA3" s="805">
        <f>O3+1</f>
        <v>2015</v>
      </c>
      <c r="AB3" s="806"/>
      <c r="AC3" s="806"/>
      <c r="AD3" s="806"/>
      <c r="AE3" s="806"/>
      <c r="AF3" s="806"/>
      <c r="AG3" s="806"/>
      <c r="AH3" s="806"/>
      <c r="AI3" s="806"/>
      <c r="AJ3" s="806"/>
      <c r="AK3" s="806"/>
      <c r="AL3" s="807"/>
      <c r="AM3" s="805">
        <f>AA3+1</f>
        <v>2016</v>
      </c>
      <c r="AN3" s="806"/>
      <c r="AO3" s="806"/>
      <c r="AP3" s="806"/>
      <c r="AQ3" s="806"/>
      <c r="AR3" s="806"/>
      <c r="AS3" s="806"/>
      <c r="AT3" s="806"/>
      <c r="AU3" s="806"/>
      <c r="AV3" s="806"/>
      <c r="AW3" s="806"/>
      <c r="AX3" s="807"/>
      <c r="AY3" s="805">
        <f>AM3+1</f>
        <v>2017</v>
      </c>
      <c r="AZ3" s="812"/>
      <c r="BA3" s="812"/>
      <c r="BB3" s="812"/>
      <c r="BC3" s="812"/>
      <c r="BD3" s="812"/>
      <c r="BE3" s="812"/>
      <c r="BF3" s="812"/>
      <c r="BG3" s="812"/>
      <c r="BH3" s="812"/>
      <c r="BI3" s="812"/>
      <c r="BJ3" s="813"/>
      <c r="BK3" s="805">
        <f>AY3+1</f>
        <v>2018</v>
      </c>
      <c r="BL3" s="806"/>
      <c r="BM3" s="806"/>
      <c r="BN3" s="806"/>
      <c r="BO3" s="806"/>
      <c r="BP3" s="806"/>
      <c r="BQ3" s="806"/>
      <c r="BR3" s="806"/>
      <c r="BS3" s="806"/>
      <c r="BT3" s="806"/>
      <c r="BU3" s="806"/>
      <c r="BV3" s="807"/>
    </row>
    <row r="4" spans="1:74" s="12" customFormat="1"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B5" s="254" t="s">
        <v>1007</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409"/>
      <c r="AZ5" s="409"/>
      <c r="BA5" s="409"/>
      <c r="BB5" s="409"/>
      <c r="BC5" s="409"/>
      <c r="BD5" s="252"/>
      <c r="BE5" s="252"/>
      <c r="BF5" s="252"/>
      <c r="BG5" s="252"/>
      <c r="BH5" s="252"/>
      <c r="BI5" s="409"/>
      <c r="BJ5" s="409"/>
      <c r="BK5" s="409"/>
      <c r="BL5" s="409"/>
      <c r="BM5" s="409"/>
      <c r="BN5" s="409"/>
      <c r="BO5" s="409"/>
      <c r="BP5" s="409"/>
      <c r="BQ5" s="409"/>
      <c r="BR5" s="409"/>
      <c r="BS5" s="409"/>
      <c r="BT5" s="409"/>
      <c r="BU5" s="409"/>
      <c r="BV5" s="409"/>
    </row>
    <row r="6" spans="1:74" ht="11.1" customHeight="1" x14ac:dyDescent="0.2">
      <c r="A6" s="162" t="s">
        <v>312</v>
      </c>
      <c r="B6" s="173" t="s">
        <v>261</v>
      </c>
      <c r="C6" s="252">
        <v>23.06708128</v>
      </c>
      <c r="D6" s="252">
        <v>23.056427799000001</v>
      </c>
      <c r="E6" s="252">
        <v>23.299773892000001</v>
      </c>
      <c r="F6" s="252">
        <v>23.538990128999998</v>
      </c>
      <c r="G6" s="252">
        <v>23.237604020999999</v>
      </c>
      <c r="H6" s="252">
        <v>23.162325216999999</v>
      </c>
      <c r="I6" s="252">
        <v>23.944833128999999</v>
      </c>
      <c r="J6" s="252">
        <v>23.942471873999999</v>
      </c>
      <c r="K6" s="252">
        <v>23.924282521999999</v>
      </c>
      <c r="L6" s="252">
        <v>24.02711068</v>
      </c>
      <c r="M6" s="252">
        <v>24.653123883999999</v>
      </c>
      <c r="N6" s="252">
        <v>24.941038067000001</v>
      </c>
      <c r="O6" s="252">
        <v>24.841303441000001</v>
      </c>
      <c r="P6" s="252">
        <v>25.070043455</v>
      </c>
      <c r="Q6" s="252">
        <v>25.298471828</v>
      </c>
      <c r="R6" s="252">
        <v>25.648101312000001</v>
      </c>
      <c r="S6" s="252">
        <v>25.220883861000001</v>
      </c>
      <c r="T6" s="252">
        <v>25.656060312000001</v>
      </c>
      <c r="U6" s="252">
        <v>25.886109698999999</v>
      </c>
      <c r="V6" s="252">
        <v>25.639523345000001</v>
      </c>
      <c r="W6" s="252">
        <v>25.958388312</v>
      </c>
      <c r="X6" s="252">
        <v>26.523936086999999</v>
      </c>
      <c r="Y6" s="252">
        <v>26.707144646</v>
      </c>
      <c r="Z6" s="252">
        <v>27.087405537999999</v>
      </c>
      <c r="AA6" s="252">
        <v>26.634218132000001</v>
      </c>
      <c r="AB6" s="252">
        <v>26.869551888</v>
      </c>
      <c r="AC6" s="252">
        <v>26.844166165000001</v>
      </c>
      <c r="AD6" s="252">
        <v>26.781732744999999</v>
      </c>
      <c r="AE6" s="252">
        <v>26.364040035999999</v>
      </c>
      <c r="AF6" s="252">
        <v>26.433708412000001</v>
      </c>
      <c r="AG6" s="252">
        <v>27.043798422999998</v>
      </c>
      <c r="AH6" s="252">
        <v>27.072823164999999</v>
      </c>
      <c r="AI6" s="252">
        <v>26.584343411999999</v>
      </c>
      <c r="AJ6" s="252">
        <v>26.893645035999999</v>
      </c>
      <c r="AK6" s="252">
        <v>27.256237412000001</v>
      </c>
      <c r="AL6" s="252">
        <v>27.267971777</v>
      </c>
      <c r="AM6" s="252">
        <v>27.174027001999999</v>
      </c>
      <c r="AN6" s="252">
        <v>26.911604970999999</v>
      </c>
      <c r="AO6" s="252">
        <v>26.976170741000001</v>
      </c>
      <c r="AP6" s="252">
        <v>26.380702195000001</v>
      </c>
      <c r="AQ6" s="252">
        <v>25.811930619999998</v>
      </c>
      <c r="AR6" s="252">
        <v>25.708990575000001</v>
      </c>
      <c r="AS6" s="252">
        <v>26.755116776000001</v>
      </c>
      <c r="AT6" s="252">
        <v>26.388361195000002</v>
      </c>
      <c r="AU6" s="252">
        <v>25.784504756</v>
      </c>
      <c r="AV6" s="252">
        <v>26.599436222000001</v>
      </c>
      <c r="AW6" s="252">
        <v>27.322873209000001</v>
      </c>
      <c r="AX6" s="252">
        <v>26.664429238</v>
      </c>
      <c r="AY6" s="252">
        <v>26.841113737000001</v>
      </c>
      <c r="AZ6" s="252">
        <v>27.282217718999998</v>
      </c>
      <c r="BA6" s="252">
        <v>27.319974576</v>
      </c>
      <c r="BB6" s="252">
        <v>26.713014909000002</v>
      </c>
      <c r="BC6" s="252">
        <v>26.906577576</v>
      </c>
      <c r="BD6" s="252">
        <v>27.214946243</v>
      </c>
      <c r="BE6" s="252">
        <v>27.184877285999999</v>
      </c>
      <c r="BF6" s="252">
        <v>26.994352242000001</v>
      </c>
      <c r="BG6" s="252">
        <v>26.766382357000001</v>
      </c>
      <c r="BH6" s="252">
        <v>27.396505584</v>
      </c>
      <c r="BI6" s="409">
        <v>27.975255628999999</v>
      </c>
      <c r="BJ6" s="409">
        <v>27.992293348</v>
      </c>
      <c r="BK6" s="409">
        <v>28.173752645</v>
      </c>
      <c r="BL6" s="409">
        <v>28.332785251000001</v>
      </c>
      <c r="BM6" s="409">
        <v>28.395952132000001</v>
      </c>
      <c r="BN6" s="409">
        <v>28.569258983000001</v>
      </c>
      <c r="BO6" s="409">
        <v>28.620869370000001</v>
      </c>
      <c r="BP6" s="409">
        <v>28.581633089</v>
      </c>
      <c r="BQ6" s="409">
        <v>28.778091381999999</v>
      </c>
      <c r="BR6" s="409">
        <v>28.6088077</v>
      </c>
      <c r="BS6" s="409">
        <v>28.368534009000001</v>
      </c>
      <c r="BT6" s="409">
        <v>28.965935213000002</v>
      </c>
      <c r="BU6" s="409">
        <v>29.276074982000001</v>
      </c>
      <c r="BV6" s="409">
        <v>29.255432467999999</v>
      </c>
    </row>
    <row r="7" spans="1:74" ht="11.1" customHeight="1" x14ac:dyDescent="0.2">
      <c r="A7" s="162" t="s">
        <v>308</v>
      </c>
      <c r="B7" s="173" t="s">
        <v>262</v>
      </c>
      <c r="C7" s="252">
        <v>11.590454386999999</v>
      </c>
      <c r="D7" s="252">
        <v>11.679914714000001</v>
      </c>
      <c r="E7" s="252">
        <v>11.833304096999999</v>
      </c>
      <c r="F7" s="252">
        <v>12.162688333</v>
      </c>
      <c r="G7" s="252">
        <v>12.112358226</v>
      </c>
      <c r="H7" s="252">
        <v>12.104118667</v>
      </c>
      <c r="I7" s="252">
        <v>12.454992806</v>
      </c>
      <c r="J7" s="252">
        <v>12.580491547999999</v>
      </c>
      <c r="K7" s="252">
        <v>12.900073000000001</v>
      </c>
      <c r="L7" s="252">
        <v>12.821589128999999</v>
      </c>
      <c r="M7" s="252">
        <v>13.053073333</v>
      </c>
      <c r="N7" s="252">
        <v>13.076319516</v>
      </c>
      <c r="O7" s="252">
        <v>13.032219129</v>
      </c>
      <c r="P7" s="252">
        <v>13.081287143000001</v>
      </c>
      <c r="Q7" s="252">
        <v>13.302716516</v>
      </c>
      <c r="R7" s="252">
        <v>13.887167</v>
      </c>
      <c r="S7" s="252">
        <v>13.838287548</v>
      </c>
      <c r="T7" s="252">
        <v>14.248703000000001</v>
      </c>
      <c r="U7" s="252">
        <v>14.338419387</v>
      </c>
      <c r="V7" s="252">
        <v>14.433681032000001</v>
      </c>
      <c r="W7" s="252">
        <v>14.524698000000001</v>
      </c>
      <c r="X7" s="252">
        <v>14.723903774</v>
      </c>
      <c r="Y7" s="252">
        <v>14.887159333</v>
      </c>
      <c r="Z7" s="252">
        <v>15.095115226000001</v>
      </c>
      <c r="AA7" s="252">
        <v>14.749041387</v>
      </c>
      <c r="AB7" s="252">
        <v>14.969020143</v>
      </c>
      <c r="AC7" s="252">
        <v>15.060638419</v>
      </c>
      <c r="AD7" s="252">
        <v>15.327947</v>
      </c>
      <c r="AE7" s="252">
        <v>15.17586829</v>
      </c>
      <c r="AF7" s="252">
        <v>15.033605667</v>
      </c>
      <c r="AG7" s="252">
        <v>15.200178677</v>
      </c>
      <c r="AH7" s="252">
        <v>15.199026419000001</v>
      </c>
      <c r="AI7" s="252">
        <v>15.195517667000001</v>
      </c>
      <c r="AJ7" s="252">
        <v>15.169606290000001</v>
      </c>
      <c r="AK7" s="252">
        <v>15.219501666999999</v>
      </c>
      <c r="AL7" s="252">
        <v>15.097031032</v>
      </c>
      <c r="AM7" s="252">
        <v>14.98680671</v>
      </c>
      <c r="AN7" s="252">
        <v>14.884015378999999</v>
      </c>
      <c r="AO7" s="252">
        <v>15.084739129000001</v>
      </c>
      <c r="AP7" s="252">
        <v>14.898330667</v>
      </c>
      <c r="AQ7" s="252">
        <v>15.062766097000001</v>
      </c>
      <c r="AR7" s="252">
        <v>14.859365</v>
      </c>
      <c r="AS7" s="252">
        <v>14.879583547999999</v>
      </c>
      <c r="AT7" s="252">
        <v>14.681747677000001</v>
      </c>
      <c r="AU7" s="252">
        <v>14.476502332999999</v>
      </c>
      <c r="AV7" s="252">
        <v>14.764185903</v>
      </c>
      <c r="AW7" s="252">
        <v>14.973455333</v>
      </c>
      <c r="AX7" s="252">
        <v>14.706887387</v>
      </c>
      <c r="AY7" s="252">
        <v>14.716901160999999</v>
      </c>
      <c r="AZ7" s="252">
        <v>15.093005142999999</v>
      </c>
      <c r="BA7" s="252">
        <v>15.280761999999999</v>
      </c>
      <c r="BB7" s="252">
        <v>15.218802332999999</v>
      </c>
      <c r="BC7" s="252">
        <v>15.392365</v>
      </c>
      <c r="BD7" s="252">
        <v>15.418733667</v>
      </c>
      <c r="BE7" s="252">
        <v>15.47666471</v>
      </c>
      <c r="BF7" s="252">
        <v>15.464092258000001</v>
      </c>
      <c r="BG7" s="252">
        <v>15.422658988</v>
      </c>
      <c r="BH7" s="252">
        <v>15.540121738</v>
      </c>
      <c r="BI7" s="409">
        <v>16.112734400000001</v>
      </c>
      <c r="BJ7" s="409">
        <v>16.154622</v>
      </c>
      <c r="BK7" s="409">
        <v>16.194948199999999</v>
      </c>
      <c r="BL7" s="409">
        <v>16.290786600000001</v>
      </c>
      <c r="BM7" s="409">
        <v>16.400338300000001</v>
      </c>
      <c r="BN7" s="409">
        <v>16.558935999999999</v>
      </c>
      <c r="BO7" s="409">
        <v>16.7386506</v>
      </c>
      <c r="BP7" s="409">
        <v>16.671672000000001</v>
      </c>
      <c r="BQ7" s="409">
        <v>16.793328800000001</v>
      </c>
      <c r="BR7" s="409">
        <v>16.720908699999999</v>
      </c>
      <c r="BS7" s="409">
        <v>16.635567399999999</v>
      </c>
      <c r="BT7" s="409">
        <v>16.822614000000002</v>
      </c>
      <c r="BU7" s="409">
        <v>17.1123321</v>
      </c>
      <c r="BV7" s="409">
        <v>17.118989200000001</v>
      </c>
    </row>
    <row r="8" spans="1:74" ht="11.1" customHeight="1" x14ac:dyDescent="0.2">
      <c r="A8" s="162" t="s">
        <v>309</v>
      </c>
      <c r="B8" s="173" t="s">
        <v>283</v>
      </c>
      <c r="C8" s="252">
        <v>4.1161479999999999</v>
      </c>
      <c r="D8" s="252">
        <v>4.0271480000000004</v>
      </c>
      <c r="E8" s="252">
        <v>4.188148</v>
      </c>
      <c r="F8" s="252">
        <v>3.986148</v>
      </c>
      <c r="G8" s="252">
        <v>3.7151480000000001</v>
      </c>
      <c r="H8" s="252">
        <v>3.8751479999999998</v>
      </c>
      <c r="I8" s="252">
        <v>4.0351480000000004</v>
      </c>
      <c r="J8" s="252">
        <v>4.2101480000000002</v>
      </c>
      <c r="K8" s="252">
        <v>4.071148</v>
      </c>
      <c r="L8" s="252">
        <v>4.0641480000000003</v>
      </c>
      <c r="M8" s="252">
        <v>4.2471480000000001</v>
      </c>
      <c r="N8" s="252">
        <v>4.3331480000000004</v>
      </c>
      <c r="O8" s="252">
        <v>4.3787635041000001</v>
      </c>
      <c r="P8" s="252">
        <v>4.4097635040999998</v>
      </c>
      <c r="Q8" s="252">
        <v>4.4677635040999997</v>
      </c>
      <c r="R8" s="252">
        <v>4.3407635040999999</v>
      </c>
      <c r="S8" s="252">
        <v>4.1817635041000001</v>
      </c>
      <c r="T8" s="252">
        <v>4.3037635041</v>
      </c>
      <c r="U8" s="252">
        <v>4.3557635040999996</v>
      </c>
      <c r="V8" s="252">
        <v>4.2947635040999996</v>
      </c>
      <c r="W8" s="252">
        <v>4.3327635040999999</v>
      </c>
      <c r="X8" s="252">
        <v>4.5147635041000003</v>
      </c>
      <c r="Y8" s="252">
        <v>4.5217635040999999</v>
      </c>
      <c r="Z8" s="252">
        <v>4.6277635040999998</v>
      </c>
      <c r="AA8" s="252">
        <v>4.7024868944999998</v>
      </c>
      <c r="AB8" s="252">
        <v>4.7434868945000002</v>
      </c>
      <c r="AC8" s="252">
        <v>4.6324868945000004</v>
      </c>
      <c r="AD8" s="252">
        <v>4.3004868944999997</v>
      </c>
      <c r="AE8" s="252">
        <v>3.9994868944999999</v>
      </c>
      <c r="AF8" s="252">
        <v>4.2044868944999996</v>
      </c>
      <c r="AG8" s="252">
        <v>4.6184868945000002</v>
      </c>
      <c r="AH8" s="252">
        <v>4.7594868945000002</v>
      </c>
      <c r="AI8" s="252">
        <v>4.2994868945000002</v>
      </c>
      <c r="AJ8" s="252">
        <v>4.4194868945000003</v>
      </c>
      <c r="AK8" s="252">
        <v>4.6864868944999998</v>
      </c>
      <c r="AL8" s="252">
        <v>4.7734868945000004</v>
      </c>
      <c r="AM8" s="252">
        <v>4.8144868944999999</v>
      </c>
      <c r="AN8" s="252">
        <v>4.7344868944999998</v>
      </c>
      <c r="AO8" s="252">
        <v>4.6544868944999997</v>
      </c>
      <c r="AP8" s="252">
        <v>4.3164868944999997</v>
      </c>
      <c r="AQ8" s="252">
        <v>3.6784868945000002</v>
      </c>
      <c r="AR8" s="252">
        <v>3.9794868944999999</v>
      </c>
      <c r="AS8" s="252">
        <v>4.6044868944999999</v>
      </c>
      <c r="AT8" s="252">
        <v>4.7424868944999998</v>
      </c>
      <c r="AU8" s="252">
        <v>4.7464868945000003</v>
      </c>
      <c r="AV8" s="252">
        <v>4.8104868945000003</v>
      </c>
      <c r="AW8" s="252">
        <v>5.1324868945000004</v>
      </c>
      <c r="AX8" s="252">
        <v>4.9154868944999999</v>
      </c>
      <c r="AY8" s="252">
        <v>5.1144868944999997</v>
      </c>
      <c r="AZ8" s="252">
        <v>5.1344868945000002</v>
      </c>
      <c r="BA8" s="252">
        <v>4.9144868945000004</v>
      </c>
      <c r="BB8" s="252">
        <v>4.4844868944999998</v>
      </c>
      <c r="BC8" s="252">
        <v>4.6244868945000004</v>
      </c>
      <c r="BD8" s="252">
        <v>5.0244868944999999</v>
      </c>
      <c r="BE8" s="252">
        <v>4.8694868944999996</v>
      </c>
      <c r="BF8" s="252">
        <v>4.7800681060999999</v>
      </c>
      <c r="BG8" s="252">
        <v>4.7415675263999999</v>
      </c>
      <c r="BH8" s="252">
        <v>4.7564395823999996</v>
      </c>
      <c r="BI8" s="409">
        <v>4.7627682524999999</v>
      </c>
      <c r="BJ8" s="409">
        <v>4.7378484601000004</v>
      </c>
      <c r="BK8" s="409">
        <v>4.8796490142</v>
      </c>
      <c r="BL8" s="409">
        <v>4.9270426300999999</v>
      </c>
      <c r="BM8" s="409">
        <v>4.8912175550999999</v>
      </c>
      <c r="BN8" s="409">
        <v>4.9116485633</v>
      </c>
      <c r="BO8" s="409">
        <v>4.9100889168000004</v>
      </c>
      <c r="BP8" s="409">
        <v>4.9434970987</v>
      </c>
      <c r="BQ8" s="409">
        <v>4.9395977761000003</v>
      </c>
      <c r="BR8" s="409">
        <v>4.9961013222000004</v>
      </c>
      <c r="BS8" s="409">
        <v>4.9991170440000001</v>
      </c>
      <c r="BT8" s="409">
        <v>5.0114812026999997</v>
      </c>
      <c r="BU8" s="409">
        <v>5.0434845823999996</v>
      </c>
      <c r="BV8" s="409">
        <v>5.0181561244999999</v>
      </c>
    </row>
    <row r="9" spans="1:74" ht="11.1" customHeight="1" x14ac:dyDescent="0.2">
      <c r="A9" s="162" t="s">
        <v>310</v>
      </c>
      <c r="B9" s="173" t="s">
        <v>292</v>
      </c>
      <c r="C9" s="252">
        <v>2.960143</v>
      </c>
      <c r="D9" s="252">
        <v>2.9511430000000001</v>
      </c>
      <c r="E9" s="252">
        <v>2.9021430000000001</v>
      </c>
      <c r="F9" s="252">
        <v>2.9021430000000001</v>
      </c>
      <c r="G9" s="252">
        <v>2.8851429999999998</v>
      </c>
      <c r="H9" s="252">
        <v>2.9131429999999998</v>
      </c>
      <c r="I9" s="252">
        <v>2.8821430000000001</v>
      </c>
      <c r="J9" s="252">
        <v>2.915143</v>
      </c>
      <c r="K9" s="252">
        <v>2.9181430000000002</v>
      </c>
      <c r="L9" s="252">
        <v>2.9331429999999998</v>
      </c>
      <c r="M9" s="252">
        <v>2.9061430000000001</v>
      </c>
      <c r="N9" s="252">
        <v>2.915143</v>
      </c>
      <c r="O9" s="252">
        <v>2.8895345288000001</v>
      </c>
      <c r="P9" s="252">
        <v>2.8985345288</v>
      </c>
      <c r="Q9" s="252">
        <v>2.8795345287999998</v>
      </c>
      <c r="R9" s="252">
        <v>2.8725345288000002</v>
      </c>
      <c r="S9" s="252">
        <v>2.8885345288000002</v>
      </c>
      <c r="T9" s="252">
        <v>2.8285345288000001</v>
      </c>
      <c r="U9" s="252">
        <v>2.7745345287999998</v>
      </c>
      <c r="V9" s="252">
        <v>2.8085345288000001</v>
      </c>
      <c r="W9" s="252">
        <v>2.7825345287999999</v>
      </c>
      <c r="X9" s="252">
        <v>2.7515345288000002</v>
      </c>
      <c r="Y9" s="252">
        <v>2.7435345288000001</v>
      </c>
      <c r="Z9" s="252">
        <v>2.7375345287999999</v>
      </c>
      <c r="AA9" s="252">
        <v>2.635643</v>
      </c>
      <c r="AB9" s="252">
        <v>2.711643</v>
      </c>
      <c r="AC9" s="252">
        <v>2.6926429999999999</v>
      </c>
      <c r="AD9" s="252">
        <v>2.5456430000000001</v>
      </c>
      <c r="AE9" s="252">
        <v>2.5836429999999999</v>
      </c>
      <c r="AF9" s="252">
        <v>2.6056430000000002</v>
      </c>
      <c r="AG9" s="252">
        <v>2.6346430000000001</v>
      </c>
      <c r="AH9" s="252">
        <v>2.6176430000000002</v>
      </c>
      <c r="AI9" s="252">
        <v>2.6216430000000002</v>
      </c>
      <c r="AJ9" s="252">
        <v>2.6286429999999998</v>
      </c>
      <c r="AK9" s="252">
        <v>2.6116429999999999</v>
      </c>
      <c r="AL9" s="252">
        <v>2.6116429999999999</v>
      </c>
      <c r="AM9" s="252">
        <v>2.6093707452000001</v>
      </c>
      <c r="AN9" s="252">
        <v>2.5463707452</v>
      </c>
      <c r="AO9" s="252">
        <v>2.5383707451999999</v>
      </c>
      <c r="AP9" s="252">
        <v>2.5093707452</v>
      </c>
      <c r="AQ9" s="252">
        <v>2.5073707451999998</v>
      </c>
      <c r="AR9" s="252">
        <v>2.5313707451999998</v>
      </c>
      <c r="AS9" s="252">
        <v>2.5073707451999998</v>
      </c>
      <c r="AT9" s="252">
        <v>2.4953707451999998</v>
      </c>
      <c r="AU9" s="252">
        <v>2.4463707451999999</v>
      </c>
      <c r="AV9" s="252">
        <v>2.4233707452000002</v>
      </c>
      <c r="AW9" s="252">
        <v>2.4003707452</v>
      </c>
      <c r="AX9" s="252">
        <v>2.3603707452</v>
      </c>
      <c r="AY9" s="252">
        <v>2.3513707452000001</v>
      </c>
      <c r="AZ9" s="252">
        <v>2.3583707451999998</v>
      </c>
      <c r="BA9" s="252">
        <v>2.3593707452000001</v>
      </c>
      <c r="BB9" s="252">
        <v>2.3393707452000001</v>
      </c>
      <c r="BC9" s="252">
        <v>2.3443707452</v>
      </c>
      <c r="BD9" s="252">
        <v>2.3303707452000002</v>
      </c>
      <c r="BE9" s="252">
        <v>2.2893707451999998</v>
      </c>
      <c r="BF9" s="252">
        <v>2.2843669729</v>
      </c>
      <c r="BG9" s="252">
        <v>2.2795795264000001</v>
      </c>
      <c r="BH9" s="252">
        <v>2.2691890532999999</v>
      </c>
      <c r="BI9" s="409">
        <v>2.2646156861</v>
      </c>
      <c r="BJ9" s="409">
        <v>2.2601268889999999</v>
      </c>
      <c r="BK9" s="409">
        <v>2.2551723844999998</v>
      </c>
      <c r="BL9" s="409">
        <v>2.2513623791000001</v>
      </c>
      <c r="BM9" s="409">
        <v>2.2464058342</v>
      </c>
      <c r="BN9" s="409">
        <v>2.2418144799999999</v>
      </c>
      <c r="BO9" s="409">
        <v>2.2373679471000001</v>
      </c>
      <c r="BP9" s="409">
        <v>2.2334844855</v>
      </c>
      <c r="BQ9" s="409">
        <v>2.2289968582999999</v>
      </c>
      <c r="BR9" s="409">
        <v>2.3390593370000001</v>
      </c>
      <c r="BS9" s="409">
        <v>2.3346331618999998</v>
      </c>
      <c r="BT9" s="409">
        <v>2.335927893</v>
      </c>
      <c r="BU9" s="409">
        <v>2.3315973633999998</v>
      </c>
      <c r="BV9" s="409">
        <v>2.3274096077999999</v>
      </c>
    </row>
    <row r="10" spans="1:74" ht="11.1" customHeight="1" x14ac:dyDescent="0.2">
      <c r="A10" s="162" t="s">
        <v>311</v>
      </c>
      <c r="B10" s="173" t="s">
        <v>286</v>
      </c>
      <c r="C10" s="252">
        <v>4.4003358925000002</v>
      </c>
      <c r="D10" s="252">
        <v>4.3982220844000004</v>
      </c>
      <c r="E10" s="252">
        <v>4.3761787952000004</v>
      </c>
      <c r="F10" s="252">
        <v>4.4880107952000001</v>
      </c>
      <c r="G10" s="252">
        <v>4.5249547952000002</v>
      </c>
      <c r="H10" s="252">
        <v>4.2699155507000004</v>
      </c>
      <c r="I10" s="252">
        <v>4.5725493222000004</v>
      </c>
      <c r="J10" s="252">
        <v>4.2366893256999996</v>
      </c>
      <c r="K10" s="252">
        <v>4.0349185216999999</v>
      </c>
      <c r="L10" s="252">
        <v>4.2082305506999997</v>
      </c>
      <c r="M10" s="252">
        <v>4.4467595507000004</v>
      </c>
      <c r="N10" s="252">
        <v>4.6164275507000001</v>
      </c>
      <c r="O10" s="252">
        <v>4.5407862794999998</v>
      </c>
      <c r="P10" s="252">
        <v>4.6804582794999998</v>
      </c>
      <c r="Q10" s="252">
        <v>4.6484572794999997</v>
      </c>
      <c r="R10" s="252">
        <v>4.5476362794999998</v>
      </c>
      <c r="S10" s="252">
        <v>4.3122982795000002</v>
      </c>
      <c r="T10" s="252">
        <v>4.2750592794999998</v>
      </c>
      <c r="U10" s="252">
        <v>4.4173922794999996</v>
      </c>
      <c r="V10" s="252">
        <v>4.1025442795</v>
      </c>
      <c r="W10" s="252">
        <v>4.3183922795000003</v>
      </c>
      <c r="X10" s="252">
        <v>4.5337342795</v>
      </c>
      <c r="Y10" s="252">
        <v>4.5546872795000004</v>
      </c>
      <c r="Z10" s="252">
        <v>4.6269922794999996</v>
      </c>
      <c r="AA10" s="252">
        <v>4.5470468507000001</v>
      </c>
      <c r="AB10" s="252">
        <v>4.4454018506999997</v>
      </c>
      <c r="AC10" s="252">
        <v>4.4583978506999999</v>
      </c>
      <c r="AD10" s="252">
        <v>4.6076558506999996</v>
      </c>
      <c r="AE10" s="252">
        <v>4.6050418507000002</v>
      </c>
      <c r="AF10" s="252">
        <v>4.5899728506999997</v>
      </c>
      <c r="AG10" s="252">
        <v>4.5904898507</v>
      </c>
      <c r="AH10" s="252">
        <v>4.4966668506999996</v>
      </c>
      <c r="AI10" s="252">
        <v>4.4676958507000002</v>
      </c>
      <c r="AJ10" s="252">
        <v>4.6759088507</v>
      </c>
      <c r="AK10" s="252">
        <v>4.7386058507</v>
      </c>
      <c r="AL10" s="252">
        <v>4.7858108506999999</v>
      </c>
      <c r="AM10" s="252">
        <v>4.7633626523999997</v>
      </c>
      <c r="AN10" s="252">
        <v>4.7467319525000002</v>
      </c>
      <c r="AO10" s="252">
        <v>4.6985739719000001</v>
      </c>
      <c r="AP10" s="252">
        <v>4.6565138887000002</v>
      </c>
      <c r="AQ10" s="252">
        <v>4.5633068833000001</v>
      </c>
      <c r="AR10" s="252">
        <v>4.3387679355</v>
      </c>
      <c r="AS10" s="252">
        <v>4.7636755881999999</v>
      </c>
      <c r="AT10" s="252">
        <v>4.4687558781999996</v>
      </c>
      <c r="AU10" s="252">
        <v>4.1151447825999998</v>
      </c>
      <c r="AV10" s="252">
        <v>4.6013926788999999</v>
      </c>
      <c r="AW10" s="252">
        <v>4.8165602356999999</v>
      </c>
      <c r="AX10" s="252">
        <v>4.6816842111000003</v>
      </c>
      <c r="AY10" s="252">
        <v>4.6583549363000003</v>
      </c>
      <c r="AZ10" s="252">
        <v>4.6963549362999997</v>
      </c>
      <c r="BA10" s="252">
        <v>4.7653549362999996</v>
      </c>
      <c r="BB10" s="252">
        <v>4.6703549362999999</v>
      </c>
      <c r="BC10" s="252">
        <v>4.5453549362999999</v>
      </c>
      <c r="BD10" s="252">
        <v>4.4413549362999998</v>
      </c>
      <c r="BE10" s="252">
        <v>4.5493549363000003</v>
      </c>
      <c r="BF10" s="252">
        <v>4.4658249044999998</v>
      </c>
      <c r="BG10" s="252">
        <v>4.3225763161000001</v>
      </c>
      <c r="BH10" s="252">
        <v>4.8307552100000004</v>
      </c>
      <c r="BI10" s="409">
        <v>4.8351372899999996</v>
      </c>
      <c r="BJ10" s="409">
        <v>4.8396959988999999</v>
      </c>
      <c r="BK10" s="409">
        <v>4.843983046</v>
      </c>
      <c r="BL10" s="409">
        <v>4.8635936414999996</v>
      </c>
      <c r="BM10" s="409">
        <v>4.8579904427000002</v>
      </c>
      <c r="BN10" s="409">
        <v>4.8568599400999997</v>
      </c>
      <c r="BO10" s="409">
        <v>4.7347619065000002</v>
      </c>
      <c r="BP10" s="409">
        <v>4.7329795046000003</v>
      </c>
      <c r="BQ10" s="409">
        <v>4.8161679479000004</v>
      </c>
      <c r="BR10" s="409">
        <v>4.5527383408000004</v>
      </c>
      <c r="BS10" s="409">
        <v>4.3992164027999996</v>
      </c>
      <c r="BT10" s="409">
        <v>4.7959121174000003</v>
      </c>
      <c r="BU10" s="409">
        <v>4.7886609366000004</v>
      </c>
      <c r="BV10" s="409">
        <v>4.7908775352999999</v>
      </c>
    </row>
    <row r="11" spans="1:74" ht="11.1" customHeight="1" x14ac:dyDescent="0.2">
      <c r="A11" s="162" t="s">
        <v>318</v>
      </c>
      <c r="B11" s="173" t="s">
        <v>287</v>
      </c>
      <c r="C11" s="252">
        <v>67.125938015000003</v>
      </c>
      <c r="D11" s="252">
        <v>66.895816314000001</v>
      </c>
      <c r="E11" s="252">
        <v>66.899073028999993</v>
      </c>
      <c r="F11" s="252">
        <v>67.541107565999994</v>
      </c>
      <c r="G11" s="252">
        <v>67.981529542999994</v>
      </c>
      <c r="H11" s="252">
        <v>68.155060460000001</v>
      </c>
      <c r="I11" s="252">
        <v>68.224538140000007</v>
      </c>
      <c r="J11" s="252">
        <v>68.090070987000004</v>
      </c>
      <c r="K11" s="252">
        <v>67.429714599999997</v>
      </c>
      <c r="L11" s="252">
        <v>67.634406647999995</v>
      </c>
      <c r="M11" s="252">
        <v>67.359071044999993</v>
      </c>
      <c r="N11" s="252">
        <v>67.167971481999999</v>
      </c>
      <c r="O11" s="252">
        <v>67.214218368000004</v>
      </c>
      <c r="P11" s="252">
        <v>67.526900240000003</v>
      </c>
      <c r="Q11" s="252">
        <v>66.802412097000001</v>
      </c>
      <c r="R11" s="252">
        <v>66.811823287999999</v>
      </c>
      <c r="S11" s="252">
        <v>67.543661087000004</v>
      </c>
      <c r="T11" s="252">
        <v>67.918258256000001</v>
      </c>
      <c r="U11" s="252">
        <v>67.828497862999996</v>
      </c>
      <c r="V11" s="252">
        <v>68.487049713999994</v>
      </c>
      <c r="W11" s="252">
        <v>68.725997011999993</v>
      </c>
      <c r="X11" s="252">
        <v>69.371426686000007</v>
      </c>
      <c r="Y11" s="252">
        <v>68.667464471000002</v>
      </c>
      <c r="Z11" s="252">
        <v>68.956810883000003</v>
      </c>
      <c r="AA11" s="252">
        <v>68.501801229999998</v>
      </c>
      <c r="AB11" s="252">
        <v>68.201755899999995</v>
      </c>
      <c r="AC11" s="252">
        <v>69.207263299000005</v>
      </c>
      <c r="AD11" s="252">
        <v>69.318235588999997</v>
      </c>
      <c r="AE11" s="252">
        <v>69.928637332999998</v>
      </c>
      <c r="AF11" s="252">
        <v>70.509958080000004</v>
      </c>
      <c r="AG11" s="252">
        <v>70.437256653000006</v>
      </c>
      <c r="AH11" s="252">
        <v>70.456954362000005</v>
      </c>
      <c r="AI11" s="252">
        <v>70.539613896000006</v>
      </c>
      <c r="AJ11" s="252">
        <v>70.451738126999999</v>
      </c>
      <c r="AK11" s="252">
        <v>70.423585376000005</v>
      </c>
      <c r="AL11" s="252">
        <v>70.438356251000002</v>
      </c>
      <c r="AM11" s="252">
        <v>70.292576897999993</v>
      </c>
      <c r="AN11" s="252">
        <v>69.841954591999993</v>
      </c>
      <c r="AO11" s="252">
        <v>69.872480945000007</v>
      </c>
      <c r="AP11" s="252">
        <v>70.194277862999996</v>
      </c>
      <c r="AQ11" s="252">
        <v>70.349576241999998</v>
      </c>
      <c r="AR11" s="252">
        <v>70.978049143000007</v>
      </c>
      <c r="AS11" s="252">
        <v>70.874109458999996</v>
      </c>
      <c r="AT11" s="252">
        <v>70.274400630000002</v>
      </c>
      <c r="AU11" s="252">
        <v>71.048209994999993</v>
      </c>
      <c r="AV11" s="252">
        <v>71.385739361000006</v>
      </c>
      <c r="AW11" s="252">
        <v>71.810135852000002</v>
      </c>
      <c r="AX11" s="252">
        <v>71.330041932</v>
      </c>
      <c r="AY11" s="252">
        <v>70.147540719000006</v>
      </c>
      <c r="AZ11" s="252">
        <v>70.038796747999996</v>
      </c>
      <c r="BA11" s="252">
        <v>69.819048472000006</v>
      </c>
      <c r="BB11" s="252">
        <v>70.283169893999997</v>
      </c>
      <c r="BC11" s="252">
        <v>70.772216087000004</v>
      </c>
      <c r="BD11" s="252">
        <v>71.410124570999997</v>
      </c>
      <c r="BE11" s="252">
        <v>71.486877078999996</v>
      </c>
      <c r="BF11" s="252">
        <v>71.069937429000007</v>
      </c>
      <c r="BG11" s="252">
        <v>71.488476257000002</v>
      </c>
      <c r="BH11" s="252">
        <v>71.251879685000006</v>
      </c>
      <c r="BI11" s="409">
        <v>71.181571599999998</v>
      </c>
      <c r="BJ11" s="409">
        <v>70.903394929000001</v>
      </c>
      <c r="BK11" s="409">
        <v>70.661268640000003</v>
      </c>
      <c r="BL11" s="409">
        <v>70.909807164</v>
      </c>
      <c r="BM11" s="409">
        <v>70.700669476000002</v>
      </c>
      <c r="BN11" s="409">
        <v>71.092194789999994</v>
      </c>
      <c r="BO11" s="409">
        <v>71.737039194000005</v>
      </c>
      <c r="BP11" s="409">
        <v>71.764360341</v>
      </c>
      <c r="BQ11" s="409">
        <v>71.986377790999995</v>
      </c>
      <c r="BR11" s="409">
        <v>71.685734776999993</v>
      </c>
      <c r="BS11" s="409">
        <v>72.059407348999997</v>
      </c>
      <c r="BT11" s="409">
        <v>71.965929438000003</v>
      </c>
      <c r="BU11" s="409">
        <v>71.853962331999995</v>
      </c>
      <c r="BV11" s="409">
        <v>71.471091404000006</v>
      </c>
    </row>
    <row r="12" spans="1:74" ht="11.1" customHeight="1" x14ac:dyDescent="0.2">
      <c r="A12" s="162" t="s">
        <v>313</v>
      </c>
      <c r="B12" s="173" t="s">
        <v>1102</v>
      </c>
      <c r="C12" s="252">
        <v>36.831532000000003</v>
      </c>
      <c r="D12" s="252">
        <v>36.763058000000001</v>
      </c>
      <c r="E12" s="252">
        <v>36.927432000000003</v>
      </c>
      <c r="F12" s="252">
        <v>37.373924000000002</v>
      </c>
      <c r="G12" s="252">
        <v>37.339705000000002</v>
      </c>
      <c r="H12" s="252">
        <v>37.211237879999999</v>
      </c>
      <c r="I12" s="252">
        <v>37.386485</v>
      </c>
      <c r="J12" s="252">
        <v>37.319851999999997</v>
      </c>
      <c r="K12" s="252">
        <v>36.562316000000003</v>
      </c>
      <c r="L12" s="252">
        <v>36.618082999999999</v>
      </c>
      <c r="M12" s="252">
        <v>36.125194999999998</v>
      </c>
      <c r="N12" s="252">
        <v>36.297431000000003</v>
      </c>
      <c r="O12" s="252">
        <v>36.764335000000003</v>
      </c>
      <c r="P12" s="252">
        <v>36.909990999999998</v>
      </c>
      <c r="Q12" s="252">
        <v>36.450811999999999</v>
      </c>
      <c r="R12" s="252">
        <v>36.239392000000002</v>
      </c>
      <c r="S12" s="252">
        <v>36.537478999999998</v>
      </c>
      <c r="T12" s="252">
        <v>36.489471000000002</v>
      </c>
      <c r="U12" s="252">
        <v>36.733506990000002</v>
      </c>
      <c r="V12" s="252">
        <v>37.038530999999999</v>
      </c>
      <c r="W12" s="252">
        <v>37.351056</v>
      </c>
      <c r="X12" s="252">
        <v>37.695382000000002</v>
      </c>
      <c r="Y12" s="252">
        <v>37.122013789999997</v>
      </c>
      <c r="Z12" s="252">
        <v>37.390272000000003</v>
      </c>
      <c r="AA12" s="252">
        <v>37.113911999999999</v>
      </c>
      <c r="AB12" s="252">
        <v>36.976323000000001</v>
      </c>
      <c r="AC12" s="252">
        <v>37.741919000000003</v>
      </c>
      <c r="AD12" s="252">
        <v>37.958089999999999</v>
      </c>
      <c r="AE12" s="252">
        <v>38.207389999999997</v>
      </c>
      <c r="AF12" s="252">
        <v>38.647233999999997</v>
      </c>
      <c r="AG12" s="252">
        <v>38.751994000000003</v>
      </c>
      <c r="AH12" s="252">
        <v>38.544328999999998</v>
      </c>
      <c r="AI12" s="252">
        <v>38.822172000000002</v>
      </c>
      <c r="AJ12" s="252">
        <v>38.573182000000003</v>
      </c>
      <c r="AK12" s="252">
        <v>38.699198000000003</v>
      </c>
      <c r="AL12" s="252">
        <v>38.703473000000002</v>
      </c>
      <c r="AM12" s="252">
        <v>38.988197</v>
      </c>
      <c r="AN12" s="252">
        <v>38.548197000000002</v>
      </c>
      <c r="AO12" s="252">
        <v>38.746197000000002</v>
      </c>
      <c r="AP12" s="252">
        <v>38.889197000000003</v>
      </c>
      <c r="AQ12" s="252">
        <v>38.838197000000001</v>
      </c>
      <c r="AR12" s="252">
        <v>39.292197000000002</v>
      </c>
      <c r="AS12" s="252">
        <v>39.395197000000003</v>
      </c>
      <c r="AT12" s="252">
        <v>39.321196999999998</v>
      </c>
      <c r="AU12" s="252">
        <v>39.330196999999998</v>
      </c>
      <c r="AV12" s="252">
        <v>39.625197</v>
      </c>
      <c r="AW12" s="252">
        <v>40.069197000000003</v>
      </c>
      <c r="AX12" s="252">
        <v>39.750197</v>
      </c>
      <c r="AY12" s="252">
        <v>38.945197</v>
      </c>
      <c r="AZ12" s="252">
        <v>38.782196999999996</v>
      </c>
      <c r="BA12" s="252">
        <v>38.799196999999999</v>
      </c>
      <c r="BB12" s="252">
        <v>38.877197000000002</v>
      </c>
      <c r="BC12" s="252">
        <v>39.358196999999997</v>
      </c>
      <c r="BD12" s="252">
        <v>39.611196999999997</v>
      </c>
      <c r="BE12" s="252">
        <v>39.741197</v>
      </c>
      <c r="BF12" s="252">
        <v>39.605095347000002</v>
      </c>
      <c r="BG12" s="252">
        <v>39.706796891000003</v>
      </c>
      <c r="BH12" s="252">
        <v>39.526395014000002</v>
      </c>
      <c r="BI12" s="409">
        <v>39.583622996000003</v>
      </c>
      <c r="BJ12" s="409">
        <v>39.567166153000002</v>
      </c>
      <c r="BK12" s="409">
        <v>39.532332601</v>
      </c>
      <c r="BL12" s="409">
        <v>39.747286066999997</v>
      </c>
      <c r="BM12" s="409">
        <v>39.694968469999999</v>
      </c>
      <c r="BN12" s="409">
        <v>39.842917012000001</v>
      </c>
      <c r="BO12" s="409">
        <v>39.890898827999997</v>
      </c>
      <c r="BP12" s="409">
        <v>39.889547131</v>
      </c>
      <c r="BQ12" s="409">
        <v>40.243757514999999</v>
      </c>
      <c r="BR12" s="409">
        <v>40.071985785000003</v>
      </c>
      <c r="BS12" s="409">
        <v>40.094296561</v>
      </c>
      <c r="BT12" s="409">
        <v>40.160999646999997</v>
      </c>
      <c r="BU12" s="409">
        <v>40.183442612999997</v>
      </c>
      <c r="BV12" s="409">
        <v>40.043153062999998</v>
      </c>
    </row>
    <row r="13" spans="1:74" ht="11.1" customHeight="1" x14ac:dyDescent="0.2">
      <c r="A13" s="162" t="s">
        <v>314</v>
      </c>
      <c r="B13" s="173" t="s">
        <v>293</v>
      </c>
      <c r="C13" s="252">
        <v>30.403334999999998</v>
      </c>
      <c r="D13" s="252">
        <v>30.277861000000001</v>
      </c>
      <c r="E13" s="252">
        <v>30.437235000000001</v>
      </c>
      <c r="F13" s="252">
        <v>30.893726999999998</v>
      </c>
      <c r="G13" s="252">
        <v>30.891508000000002</v>
      </c>
      <c r="H13" s="252">
        <v>30.775040879999999</v>
      </c>
      <c r="I13" s="252">
        <v>30.913288000000001</v>
      </c>
      <c r="J13" s="252">
        <v>30.949655</v>
      </c>
      <c r="K13" s="252">
        <v>30.148119000000001</v>
      </c>
      <c r="L13" s="252">
        <v>30.121886</v>
      </c>
      <c r="M13" s="252">
        <v>29.627998000000002</v>
      </c>
      <c r="N13" s="252">
        <v>29.800234</v>
      </c>
      <c r="O13" s="252">
        <v>30.347138000000001</v>
      </c>
      <c r="P13" s="252">
        <v>30.491793999999999</v>
      </c>
      <c r="Q13" s="252">
        <v>30.033615000000001</v>
      </c>
      <c r="R13" s="252">
        <v>29.848195</v>
      </c>
      <c r="S13" s="252">
        <v>30.152282</v>
      </c>
      <c r="T13" s="252">
        <v>30.136274</v>
      </c>
      <c r="U13" s="252">
        <v>30.36830999</v>
      </c>
      <c r="V13" s="252">
        <v>30.654333999999999</v>
      </c>
      <c r="W13" s="252">
        <v>30.872858999999998</v>
      </c>
      <c r="X13" s="252">
        <v>31.180185000000002</v>
      </c>
      <c r="Y13" s="252">
        <v>30.627816790000001</v>
      </c>
      <c r="Z13" s="252">
        <v>30.913074999999999</v>
      </c>
      <c r="AA13" s="252">
        <v>30.491714999999999</v>
      </c>
      <c r="AB13" s="252">
        <v>30.377126000000001</v>
      </c>
      <c r="AC13" s="252">
        <v>31.199722000000001</v>
      </c>
      <c r="AD13" s="252">
        <v>31.386893000000001</v>
      </c>
      <c r="AE13" s="252">
        <v>31.642192999999999</v>
      </c>
      <c r="AF13" s="252">
        <v>32.085037</v>
      </c>
      <c r="AG13" s="252">
        <v>32.261797000000001</v>
      </c>
      <c r="AH13" s="252">
        <v>32.045132000000002</v>
      </c>
      <c r="AI13" s="252">
        <v>32.207974999999998</v>
      </c>
      <c r="AJ13" s="252">
        <v>32.010984999999998</v>
      </c>
      <c r="AK13" s="252">
        <v>32.137000999999998</v>
      </c>
      <c r="AL13" s="252">
        <v>32.111275999999997</v>
      </c>
      <c r="AM13" s="252">
        <v>32.454000000000001</v>
      </c>
      <c r="AN13" s="252">
        <v>32.06</v>
      </c>
      <c r="AO13" s="252">
        <v>32.201000000000001</v>
      </c>
      <c r="AP13" s="252">
        <v>32.32</v>
      </c>
      <c r="AQ13" s="252">
        <v>32.340000000000003</v>
      </c>
      <c r="AR13" s="252">
        <v>32.76</v>
      </c>
      <c r="AS13" s="252">
        <v>32.826000000000001</v>
      </c>
      <c r="AT13" s="252">
        <v>32.709000000000003</v>
      </c>
      <c r="AU13" s="252">
        <v>32.734999999999999</v>
      </c>
      <c r="AV13" s="252">
        <v>33.031999999999996</v>
      </c>
      <c r="AW13" s="252">
        <v>33.444000000000003</v>
      </c>
      <c r="AX13" s="252">
        <v>33.274000000000001</v>
      </c>
      <c r="AY13" s="252">
        <v>32.290999999999997</v>
      </c>
      <c r="AZ13" s="252">
        <v>32.145000000000003</v>
      </c>
      <c r="BA13" s="252">
        <v>31.800999999999998</v>
      </c>
      <c r="BB13" s="252">
        <v>31.867999999999999</v>
      </c>
      <c r="BC13" s="252">
        <v>32.347999999999999</v>
      </c>
      <c r="BD13" s="252">
        <v>32.630000000000003</v>
      </c>
      <c r="BE13" s="252">
        <v>32.941000000000003</v>
      </c>
      <c r="BF13" s="252">
        <v>32.799999999999997</v>
      </c>
      <c r="BG13" s="252">
        <v>32.94</v>
      </c>
      <c r="BH13" s="252">
        <v>32.76</v>
      </c>
      <c r="BI13" s="409">
        <v>32.747</v>
      </c>
      <c r="BJ13" s="409">
        <v>32.701999999999998</v>
      </c>
      <c r="BK13" s="409">
        <v>32.639000000000003</v>
      </c>
      <c r="BL13" s="409">
        <v>32.844000000000001</v>
      </c>
      <c r="BM13" s="409">
        <v>32.779000000000003</v>
      </c>
      <c r="BN13" s="409">
        <v>32.914000000000001</v>
      </c>
      <c r="BO13" s="409">
        <v>32.948999999999998</v>
      </c>
      <c r="BP13" s="409">
        <v>32.933999999999997</v>
      </c>
      <c r="BQ13" s="409">
        <v>33.274954999999999</v>
      </c>
      <c r="BR13" s="409">
        <v>33.090045000000003</v>
      </c>
      <c r="BS13" s="409">
        <v>33.099307000000003</v>
      </c>
      <c r="BT13" s="409">
        <v>33.153286000000001</v>
      </c>
      <c r="BU13" s="409">
        <v>33.162272999999999</v>
      </c>
      <c r="BV13" s="409">
        <v>33.008434999999999</v>
      </c>
    </row>
    <row r="14" spans="1:74" ht="11.1" customHeight="1" x14ac:dyDescent="0.2">
      <c r="A14" s="162" t="s">
        <v>511</v>
      </c>
      <c r="B14" s="173" t="s">
        <v>1268</v>
      </c>
      <c r="C14" s="252">
        <v>6.4281969999999999</v>
      </c>
      <c r="D14" s="252">
        <v>6.4851970000000003</v>
      </c>
      <c r="E14" s="252">
        <v>6.4901970000000002</v>
      </c>
      <c r="F14" s="252">
        <v>6.4801970000000004</v>
      </c>
      <c r="G14" s="252">
        <v>6.4481970000000004</v>
      </c>
      <c r="H14" s="252">
        <v>6.4361969999999999</v>
      </c>
      <c r="I14" s="252">
        <v>6.4731969999999999</v>
      </c>
      <c r="J14" s="252">
        <v>6.3701970000000001</v>
      </c>
      <c r="K14" s="252">
        <v>6.4141969999999997</v>
      </c>
      <c r="L14" s="252">
        <v>6.4961970000000004</v>
      </c>
      <c r="M14" s="252">
        <v>6.4971969999999999</v>
      </c>
      <c r="N14" s="252">
        <v>6.4971969999999999</v>
      </c>
      <c r="O14" s="252">
        <v>6.4171969999999998</v>
      </c>
      <c r="P14" s="252">
        <v>6.4181970000000002</v>
      </c>
      <c r="Q14" s="252">
        <v>6.4171969999999998</v>
      </c>
      <c r="R14" s="252">
        <v>6.391197</v>
      </c>
      <c r="S14" s="252">
        <v>6.3851969999999998</v>
      </c>
      <c r="T14" s="252">
        <v>6.3531969999999998</v>
      </c>
      <c r="U14" s="252">
        <v>6.3651970000000002</v>
      </c>
      <c r="V14" s="252">
        <v>6.3841970000000003</v>
      </c>
      <c r="W14" s="252">
        <v>6.4781969999999998</v>
      </c>
      <c r="X14" s="252">
        <v>6.5151969999999997</v>
      </c>
      <c r="Y14" s="252">
        <v>6.4941969999999998</v>
      </c>
      <c r="Z14" s="252">
        <v>6.4771970000000003</v>
      </c>
      <c r="AA14" s="252">
        <v>6.6221969999999999</v>
      </c>
      <c r="AB14" s="252">
        <v>6.5991970000000002</v>
      </c>
      <c r="AC14" s="252">
        <v>6.5421969999999998</v>
      </c>
      <c r="AD14" s="252">
        <v>6.5711969999999997</v>
      </c>
      <c r="AE14" s="252">
        <v>6.5651970000000004</v>
      </c>
      <c r="AF14" s="252">
        <v>6.5621970000000003</v>
      </c>
      <c r="AG14" s="252">
        <v>6.4901970000000002</v>
      </c>
      <c r="AH14" s="252">
        <v>6.4991969999999997</v>
      </c>
      <c r="AI14" s="252">
        <v>6.6141969999999999</v>
      </c>
      <c r="AJ14" s="252">
        <v>6.5621970000000003</v>
      </c>
      <c r="AK14" s="252">
        <v>6.5621970000000003</v>
      </c>
      <c r="AL14" s="252">
        <v>6.5921969999999996</v>
      </c>
      <c r="AM14" s="252">
        <v>6.5341969999999998</v>
      </c>
      <c r="AN14" s="252">
        <v>6.4881970000000004</v>
      </c>
      <c r="AO14" s="252">
        <v>6.5451969999999999</v>
      </c>
      <c r="AP14" s="252">
        <v>6.569197</v>
      </c>
      <c r="AQ14" s="252">
        <v>6.4981970000000002</v>
      </c>
      <c r="AR14" s="252">
        <v>6.532197</v>
      </c>
      <c r="AS14" s="252">
        <v>6.569197</v>
      </c>
      <c r="AT14" s="252">
        <v>6.6121970000000001</v>
      </c>
      <c r="AU14" s="252">
        <v>6.5951969999999998</v>
      </c>
      <c r="AV14" s="252">
        <v>6.593197</v>
      </c>
      <c r="AW14" s="252">
        <v>6.625197</v>
      </c>
      <c r="AX14" s="252">
        <v>6.476197</v>
      </c>
      <c r="AY14" s="252">
        <v>6.6541969999999999</v>
      </c>
      <c r="AZ14" s="252">
        <v>6.6371969999999996</v>
      </c>
      <c r="BA14" s="252">
        <v>6.9981970000000002</v>
      </c>
      <c r="BB14" s="252">
        <v>7.0091970000000003</v>
      </c>
      <c r="BC14" s="252">
        <v>7.0101969999999998</v>
      </c>
      <c r="BD14" s="252">
        <v>6.9811969999999999</v>
      </c>
      <c r="BE14" s="252">
        <v>6.8001969999999998</v>
      </c>
      <c r="BF14" s="252">
        <v>6.8050953464999999</v>
      </c>
      <c r="BG14" s="252">
        <v>6.7667968915000003</v>
      </c>
      <c r="BH14" s="252">
        <v>6.7663950143999996</v>
      </c>
      <c r="BI14" s="409">
        <v>6.8366229964</v>
      </c>
      <c r="BJ14" s="409">
        <v>6.8651661529999997</v>
      </c>
      <c r="BK14" s="409">
        <v>6.893332601</v>
      </c>
      <c r="BL14" s="409">
        <v>6.9032860672999998</v>
      </c>
      <c r="BM14" s="409">
        <v>6.9159684702000002</v>
      </c>
      <c r="BN14" s="409">
        <v>6.9289170123000003</v>
      </c>
      <c r="BO14" s="409">
        <v>6.9418988281000003</v>
      </c>
      <c r="BP14" s="409">
        <v>6.9555471308000003</v>
      </c>
      <c r="BQ14" s="409">
        <v>6.9688025146000001</v>
      </c>
      <c r="BR14" s="409">
        <v>6.9819407855</v>
      </c>
      <c r="BS14" s="409">
        <v>6.9949895606999997</v>
      </c>
      <c r="BT14" s="409">
        <v>7.0077136475000001</v>
      </c>
      <c r="BU14" s="409">
        <v>7.0211696128999996</v>
      </c>
      <c r="BV14" s="409">
        <v>7.0347180631999997</v>
      </c>
    </row>
    <row r="15" spans="1:74" ht="11.1" customHeight="1" x14ac:dyDescent="0.2">
      <c r="A15" s="162" t="s">
        <v>315</v>
      </c>
      <c r="B15" s="173" t="s">
        <v>288</v>
      </c>
      <c r="C15" s="252">
        <v>13.737611336000001</v>
      </c>
      <c r="D15" s="252">
        <v>13.748654336</v>
      </c>
      <c r="E15" s="252">
        <v>13.731013336</v>
      </c>
      <c r="F15" s="252">
        <v>13.714296336</v>
      </c>
      <c r="G15" s="252">
        <v>13.619323336000001</v>
      </c>
      <c r="H15" s="252">
        <v>13.685146336000001</v>
      </c>
      <c r="I15" s="252">
        <v>13.798841336000001</v>
      </c>
      <c r="J15" s="252">
        <v>13.598980336</v>
      </c>
      <c r="K15" s="252">
        <v>13.756456335999999</v>
      </c>
      <c r="L15" s="252">
        <v>13.869577336000001</v>
      </c>
      <c r="M15" s="252">
        <v>13.974893335999999</v>
      </c>
      <c r="N15" s="252">
        <v>13.982123336000001</v>
      </c>
      <c r="O15" s="252">
        <v>13.920486</v>
      </c>
      <c r="P15" s="252">
        <v>13.941578</v>
      </c>
      <c r="Q15" s="252">
        <v>13.813513</v>
      </c>
      <c r="R15" s="252">
        <v>13.837903000000001</v>
      </c>
      <c r="S15" s="252">
        <v>13.798977000000001</v>
      </c>
      <c r="T15" s="252">
        <v>13.849309</v>
      </c>
      <c r="U15" s="252">
        <v>13.826580999999999</v>
      </c>
      <c r="V15" s="252">
        <v>13.91614</v>
      </c>
      <c r="W15" s="252">
        <v>13.79487</v>
      </c>
      <c r="X15" s="252">
        <v>13.86834</v>
      </c>
      <c r="Y15" s="252">
        <v>13.963659</v>
      </c>
      <c r="Z15" s="252">
        <v>14.125135</v>
      </c>
      <c r="AA15" s="252">
        <v>14.174548</v>
      </c>
      <c r="AB15" s="252">
        <v>14.092426</v>
      </c>
      <c r="AC15" s="252">
        <v>14.275539</v>
      </c>
      <c r="AD15" s="252">
        <v>13.966346</v>
      </c>
      <c r="AE15" s="252">
        <v>14.131092000000001</v>
      </c>
      <c r="AF15" s="252">
        <v>13.941679000000001</v>
      </c>
      <c r="AG15" s="252">
        <v>14.064621000000001</v>
      </c>
      <c r="AH15" s="252">
        <v>14.030115</v>
      </c>
      <c r="AI15" s="252">
        <v>13.939457000000001</v>
      </c>
      <c r="AJ15" s="252">
        <v>14.058749000000001</v>
      </c>
      <c r="AK15" s="252">
        <v>14.198058</v>
      </c>
      <c r="AL15" s="252">
        <v>14.252176</v>
      </c>
      <c r="AM15" s="252">
        <v>14.313528</v>
      </c>
      <c r="AN15" s="252">
        <v>14.330527999999999</v>
      </c>
      <c r="AO15" s="252">
        <v>14.373528</v>
      </c>
      <c r="AP15" s="252">
        <v>14.126528</v>
      </c>
      <c r="AQ15" s="252">
        <v>14.019527999999999</v>
      </c>
      <c r="AR15" s="252">
        <v>14.161528000000001</v>
      </c>
      <c r="AS15" s="252">
        <v>13.934528</v>
      </c>
      <c r="AT15" s="252">
        <v>13.611528</v>
      </c>
      <c r="AU15" s="252">
        <v>14.218527999999999</v>
      </c>
      <c r="AV15" s="252">
        <v>14.513528000000001</v>
      </c>
      <c r="AW15" s="252">
        <v>14.494528000000001</v>
      </c>
      <c r="AX15" s="252">
        <v>14.563528</v>
      </c>
      <c r="AY15" s="252">
        <v>14.462528000000001</v>
      </c>
      <c r="AZ15" s="252">
        <v>14.452527999999999</v>
      </c>
      <c r="BA15" s="252">
        <v>14.386528</v>
      </c>
      <c r="BB15" s="252">
        <v>14.354528</v>
      </c>
      <c r="BC15" s="252">
        <v>14.266527999999999</v>
      </c>
      <c r="BD15" s="252">
        <v>14.302528000000001</v>
      </c>
      <c r="BE15" s="252">
        <v>14.318528000000001</v>
      </c>
      <c r="BF15" s="252">
        <v>14.171046122</v>
      </c>
      <c r="BG15" s="252">
        <v>14.271669337000001</v>
      </c>
      <c r="BH15" s="252">
        <v>14.304339637</v>
      </c>
      <c r="BI15" s="409">
        <v>14.306927592999999</v>
      </c>
      <c r="BJ15" s="409">
        <v>14.331756104</v>
      </c>
      <c r="BK15" s="409">
        <v>14.331327369</v>
      </c>
      <c r="BL15" s="409">
        <v>14.388866174</v>
      </c>
      <c r="BM15" s="409">
        <v>14.386476124</v>
      </c>
      <c r="BN15" s="409">
        <v>14.386647797</v>
      </c>
      <c r="BO15" s="409">
        <v>14.373368712</v>
      </c>
      <c r="BP15" s="409">
        <v>14.410639247000001</v>
      </c>
      <c r="BQ15" s="409">
        <v>14.309753369999999</v>
      </c>
      <c r="BR15" s="409">
        <v>14.238965948000001</v>
      </c>
      <c r="BS15" s="409">
        <v>14.383608468</v>
      </c>
      <c r="BT15" s="409">
        <v>14.431779637</v>
      </c>
      <c r="BU15" s="409">
        <v>14.427495727</v>
      </c>
      <c r="BV15" s="409">
        <v>14.475412409</v>
      </c>
    </row>
    <row r="16" spans="1:74" ht="11.1" customHeight="1" x14ac:dyDescent="0.2">
      <c r="A16" s="162" t="s">
        <v>316</v>
      </c>
      <c r="B16" s="173" t="s">
        <v>289</v>
      </c>
      <c r="C16" s="252">
        <v>4.8921000000000001</v>
      </c>
      <c r="D16" s="252">
        <v>4.8459000000000003</v>
      </c>
      <c r="E16" s="252">
        <v>4.8822000000000001</v>
      </c>
      <c r="F16" s="252">
        <v>4.8731</v>
      </c>
      <c r="G16" s="252">
        <v>4.8970000000000002</v>
      </c>
      <c r="H16" s="252">
        <v>4.9786999999999999</v>
      </c>
      <c r="I16" s="252">
        <v>4.7641999999999998</v>
      </c>
      <c r="J16" s="252">
        <v>4.8060999999999998</v>
      </c>
      <c r="K16" s="252">
        <v>4.8598999999999997</v>
      </c>
      <c r="L16" s="252">
        <v>4.9462000000000002</v>
      </c>
      <c r="M16" s="252">
        <v>4.9560000000000004</v>
      </c>
      <c r="N16" s="252">
        <v>4.9520999999999997</v>
      </c>
      <c r="O16" s="252">
        <v>4.9877000000000002</v>
      </c>
      <c r="P16" s="252">
        <v>5.0209999999999999</v>
      </c>
      <c r="Q16" s="252">
        <v>4.9729000000000001</v>
      </c>
      <c r="R16" s="252">
        <v>4.9480000000000004</v>
      </c>
      <c r="S16" s="252">
        <v>4.9947999999999997</v>
      </c>
      <c r="T16" s="252">
        <v>5.0780000000000003</v>
      </c>
      <c r="U16" s="252">
        <v>4.8966000000000003</v>
      </c>
      <c r="V16" s="252">
        <v>4.9349999999999996</v>
      </c>
      <c r="W16" s="252">
        <v>5.008</v>
      </c>
      <c r="X16" s="252">
        <v>5.0579999999999998</v>
      </c>
      <c r="Y16" s="252">
        <v>5.125</v>
      </c>
      <c r="Z16" s="252">
        <v>5.15</v>
      </c>
      <c r="AA16" s="252">
        <v>5.1050000000000004</v>
      </c>
      <c r="AB16" s="252">
        <v>5.0910000000000002</v>
      </c>
      <c r="AC16" s="252">
        <v>5.1289999999999996</v>
      </c>
      <c r="AD16" s="252">
        <v>5.1310000000000002</v>
      </c>
      <c r="AE16" s="252">
        <v>5.1440000000000001</v>
      </c>
      <c r="AF16" s="252">
        <v>5.2809999999999997</v>
      </c>
      <c r="AG16" s="252">
        <v>5.1360000000000001</v>
      </c>
      <c r="AH16" s="252">
        <v>5.1509999999999998</v>
      </c>
      <c r="AI16" s="252">
        <v>5.19</v>
      </c>
      <c r="AJ16" s="252">
        <v>5.1319999999999997</v>
      </c>
      <c r="AK16" s="252">
        <v>5.17</v>
      </c>
      <c r="AL16" s="252">
        <v>5.1479999999999997</v>
      </c>
      <c r="AM16" s="252">
        <v>5.0529999999999999</v>
      </c>
      <c r="AN16" s="252">
        <v>5.0199999999999996</v>
      </c>
      <c r="AO16" s="252">
        <v>4.9779999999999998</v>
      </c>
      <c r="AP16" s="252">
        <v>4.923</v>
      </c>
      <c r="AQ16" s="252">
        <v>4.8600000000000003</v>
      </c>
      <c r="AR16" s="252">
        <v>4.9210000000000003</v>
      </c>
      <c r="AS16" s="252">
        <v>4.8250000000000002</v>
      </c>
      <c r="AT16" s="252">
        <v>4.7610000000000001</v>
      </c>
      <c r="AU16" s="252">
        <v>4.774</v>
      </c>
      <c r="AV16" s="252">
        <v>4.6669999999999998</v>
      </c>
      <c r="AW16" s="252">
        <v>4.8019999999999996</v>
      </c>
      <c r="AX16" s="252">
        <v>4.8360000000000003</v>
      </c>
      <c r="AY16" s="252">
        <v>4.7720000000000002</v>
      </c>
      <c r="AZ16" s="252">
        <v>4.8499999999999996</v>
      </c>
      <c r="BA16" s="252">
        <v>4.8280000000000003</v>
      </c>
      <c r="BB16" s="252">
        <v>4.82</v>
      </c>
      <c r="BC16" s="252">
        <v>4.7619999999999996</v>
      </c>
      <c r="BD16" s="252">
        <v>4.8810000000000002</v>
      </c>
      <c r="BE16" s="252">
        <v>4.7679999999999998</v>
      </c>
      <c r="BF16" s="252">
        <v>4.6995747663999996</v>
      </c>
      <c r="BG16" s="252">
        <v>4.7244690266999996</v>
      </c>
      <c r="BH16" s="252">
        <v>4.8312957737</v>
      </c>
      <c r="BI16" s="409">
        <v>4.8406754786999997</v>
      </c>
      <c r="BJ16" s="409">
        <v>4.7963317610000002</v>
      </c>
      <c r="BK16" s="409">
        <v>4.7159664157999996</v>
      </c>
      <c r="BL16" s="409">
        <v>4.7100716182999998</v>
      </c>
      <c r="BM16" s="409">
        <v>4.7047473576999996</v>
      </c>
      <c r="BN16" s="409">
        <v>4.7123045169999997</v>
      </c>
      <c r="BO16" s="409">
        <v>4.7339935603000001</v>
      </c>
      <c r="BP16" s="409">
        <v>4.7691828460999997</v>
      </c>
      <c r="BQ16" s="409">
        <v>4.7089735876000001</v>
      </c>
      <c r="BR16" s="409">
        <v>4.7436490045999999</v>
      </c>
      <c r="BS16" s="409">
        <v>4.7632430210000001</v>
      </c>
      <c r="BT16" s="409">
        <v>4.7826067033999999</v>
      </c>
      <c r="BU16" s="409">
        <v>4.7981915029</v>
      </c>
      <c r="BV16" s="409">
        <v>4.7571614456000004</v>
      </c>
    </row>
    <row r="17" spans="1:74" ht="11.1" customHeight="1" x14ac:dyDescent="0.2">
      <c r="A17" s="162" t="s">
        <v>317</v>
      </c>
      <c r="B17" s="173" t="s">
        <v>291</v>
      </c>
      <c r="C17" s="252">
        <v>11.664694679</v>
      </c>
      <c r="D17" s="252">
        <v>11.538203978</v>
      </c>
      <c r="E17" s="252">
        <v>11.358427692999999</v>
      </c>
      <c r="F17" s="252">
        <v>11.579787230000001</v>
      </c>
      <c r="G17" s="252">
        <v>12.125501206999999</v>
      </c>
      <c r="H17" s="252">
        <v>12.279976244</v>
      </c>
      <c r="I17" s="252">
        <v>12.275011804</v>
      </c>
      <c r="J17" s="252">
        <v>12.365138651000001</v>
      </c>
      <c r="K17" s="252">
        <v>12.251042264000001</v>
      </c>
      <c r="L17" s="252">
        <v>12.200546312</v>
      </c>
      <c r="M17" s="252">
        <v>12.302982709</v>
      </c>
      <c r="N17" s="252">
        <v>11.936317146</v>
      </c>
      <c r="O17" s="252">
        <v>11.541697367999999</v>
      </c>
      <c r="P17" s="252">
        <v>11.654331239999999</v>
      </c>
      <c r="Q17" s="252">
        <v>11.565187097000001</v>
      </c>
      <c r="R17" s="252">
        <v>11.786528288</v>
      </c>
      <c r="S17" s="252">
        <v>12.212405087</v>
      </c>
      <c r="T17" s="252">
        <v>12.501478256</v>
      </c>
      <c r="U17" s="252">
        <v>12.371809873</v>
      </c>
      <c r="V17" s="252">
        <v>12.597378714</v>
      </c>
      <c r="W17" s="252">
        <v>12.572071012</v>
      </c>
      <c r="X17" s="252">
        <v>12.749704685999999</v>
      </c>
      <c r="Y17" s="252">
        <v>12.456791681</v>
      </c>
      <c r="Z17" s="252">
        <v>12.291403882999999</v>
      </c>
      <c r="AA17" s="252">
        <v>12.108341230000001</v>
      </c>
      <c r="AB17" s="252">
        <v>12.042006900000001</v>
      </c>
      <c r="AC17" s="252">
        <v>12.060805299</v>
      </c>
      <c r="AD17" s="252">
        <v>12.262799589</v>
      </c>
      <c r="AE17" s="252">
        <v>12.446155333</v>
      </c>
      <c r="AF17" s="252">
        <v>12.64004508</v>
      </c>
      <c r="AG17" s="252">
        <v>12.484641653000001</v>
      </c>
      <c r="AH17" s="252">
        <v>12.731510362</v>
      </c>
      <c r="AI17" s="252">
        <v>12.587984896</v>
      </c>
      <c r="AJ17" s="252">
        <v>12.687807126999999</v>
      </c>
      <c r="AK17" s="252">
        <v>12.356329376</v>
      </c>
      <c r="AL17" s="252">
        <v>12.334707250999999</v>
      </c>
      <c r="AM17" s="252">
        <v>11.937851898</v>
      </c>
      <c r="AN17" s="252">
        <v>11.943229592</v>
      </c>
      <c r="AO17" s="252">
        <v>11.774755945000001</v>
      </c>
      <c r="AP17" s="252">
        <v>12.255552863</v>
      </c>
      <c r="AQ17" s="252">
        <v>12.631851242</v>
      </c>
      <c r="AR17" s="252">
        <v>12.603324143</v>
      </c>
      <c r="AS17" s="252">
        <v>12.719384459</v>
      </c>
      <c r="AT17" s="252">
        <v>12.58067563</v>
      </c>
      <c r="AU17" s="252">
        <v>12.725484995</v>
      </c>
      <c r="AV17" s="252">
        <v>12.580014361</v>
      </c>
      <c r="AW17" s="252">
        <v>12.444410852000001</v>
      </c>
      <c r="AX17" s="252">
        <v>12.180316932</v>
      </c>
      <c r="AY17" s="252">
        <v>11.967815719000001</v>
      </c>
      <c r="AZ17" s="252">
        <v>11.954071748</v>
      </c>
      <c r="BA17" s="252">
        <v>11.805323472</v>
      </c>
      <c r="BB17" s="252">
        <v>12.231444893999999</v>
      </c>
      <c r="BC17" s="252">
        <v>12.385491087</v>
      </c>
      <c r="BD17" s="252">
        <v>12.615399570999999</v>
      </c>
      <c r="BE17" s="252">
        <v>12.659152079</v>
      </c>
      <c r="BF17" s="252">
        <v>12.594221192999999</v>
      </c>
      <c r="BG17" s="252">
        <v>12.785541002</v>
      </c>
      <c r="BH17" s="252">
        <v>12.589849259999999</v>
      </c>
      <c r="BI17" s="409">
        <v>12.450345532</v>
      </c>
      <c r="BJ17" s="409">
        <v>12.208140910999999</v>
      </c>
      <c r="BK17" s="409">
        <v>12.081642255</v>
      </c>
      <c r="BL17" s="409">
        <v>12.063583304</v>
      </c>
      <c r="BM17" s="409">
        <v>11.914477524</v>
      </c>
      <c r="BN17" s="409">
        <v>12.150325464</v>
      </c>
      <c r="BO17" s="409">
        <v>12.738778094000001</v>
      </c>
      <c r="BP17" s="409">
        <v>12.694991117000001</v>
      </c>
      <c r="BQ17" s="409">
        <v>12.723893318</v>
      </c>
      <c r="BR17" s="409">
        <v>12.631134039000001</v>
      </c>
      <c r="BS17" s="409">
        <v>12.818259298999999</v>
      </c>
      <c r="BT17" s="409">
        <v>12.590543451</v>
      </c>
      <c r="BU17" s="409">
        <v>12.44483249</v>
      </c>
      <c r="BV17" s="409">
        <v>12.195364486000001</v>
      </c>
    </row>
    <row r="18" spans="1:74" ht="11.1" customHeight="1" x14ac:dyDescent="0.2">
      <c r="A18" s="162" t="s">
        <v>319</v>
      </c>
      <c r="B18" s="173" t="s">
        <v>629</v>
      </c>
      <c r="C18" s="252">
        <v>90.193019294999999</v>
      </c>
      <c r="D18" s="252">
        <v>89.952244113000006</v>
      </c>
      <c r="E18" s="252">
        <v>90.198846920999998</v>
      </c>
      <c r="F18" s="252">
        <v>91.080097695000006</v>
      </c>
      <c r="G18" s="252">
        <v>91.219133564000003</v>
      </c>
      <c r="H18" s="252">
        <v>91.317385677999994</v>
      </c>
      <c r="I18" s="252">
        <v>92.169371268999996</v>
      </c>
      <c r="J18" s="252">
        <v>92.032542860999996</v>
      </c>
      <c r="K18" s="252">
        <v>91.353997121999996</v>
      </c>
      <c r="L18" s="252">
        <v>91.661517326999999</v>
      </c>
      <c r="M18" s="252">
        <v>92.012194929000003</v>
      </c>
      <c r="N18" s="252">
        <v>92.109009549000007</v>
      </c>
      <c r="O18" s="252">
        <v>92.055521810000002</v>
      </c>
      <c r="P18" s="252">
        <v>92.596943694999993</v>
      </c>
      <c r="Q18" s="252">
        <v>92.100883925000005</v>
      </c>
      <c r="R18" s="252">
        <v>92.459924599999994</v>
      </c>
      <c r="S18" s="252">
        <v>92.764544947000005</v>
      </c>
      <c r="T18" s="252">
        <v>93.574318567999995</v>
      </c>
      <c r="U18" s="252">
        <v>93.714607561999998</v>
      </c>
      <c r="V18" s="252">
        <v>94.126573058999995</v>
      </c>
      <c r="W18" s="252">
        <v>94.684385324000004</v>
      </c>
      <c r="X18" s="252">
        <v>95.895362771999999</v>
      </c>
      <c r="Y18" s="252">
        <v>95.374609117000006</v>
      </c>
      <c r="Z18" s="252">
        <v>96.044216421000002</v>
      </c>
      <c r="AA18" s="252">
        <v>95.136019361999999</v>
      </c>
      <c r="AB18" s="252">
        <v>95.071307787999999</v>
      </c>
      <c r="AC18" s="252">
        <v>96.051429463999995</v>
      </c>
      <c r="AD18" s="252">
        <v>96.099968333999996</v>
      </c>
      <c r="AE18" s="252">
        <v>96.292677368</v>
      </c>
      <c r="AF18" s="252">
        <v>96.943666492000006</v>
      </c>
      <c r="AG18" s="252">
        <v>97.481055076000004</v>
      </c>
      <c r="AH18" s="252">
        <v>97.529777526999993</v>
      </c>
      <c r="AI18" s="252">
        <v>97.123957306999998</v>
      </c>
      <c r="AJ18" s="252">
        <v>97.345383162000005</v>
      </c>
      <c r="AK18" s="252">
        <v>97.679822787999996</v>
      </c>
      <c r="AL18" s="252">
        <v>97.706328028000001</v>
      </c>
      <c r="AM18" s="252">
        <v>97.466603899999996</v>
      </c>
      <c r="AN18" s="252">
        <v>96.753559562999996</v>
      </c>
      <c r="AO18" s="252">
        <v>96.848651685999997</v>
      </c>
      <c r="AP18" s="252">
        <v>96.574980057999994</v>
      </c>
      <c r="AQ18" s="252">
        <v>96.161506861000007</v>
      </c>
      <c r="AR18" s="252">
        <v>96.687039717999994</v>
      </c>
      <c r="AS18" s="252">
        <v>97.629226235000004</v>
      </c>
      <c r="AT18" s="252">
        <v>96.662761825000004</v>
      </c>
      <c r="AU18" s="252">
        <v>96.832714749999994</v>
      </c>
      <c r="AV18" s="252">
        <v>97.985175583</v>
      </c>
      <c r="AW18" s="252">
        <v>99.133009060999996</v>
      </c>
      <c r="AX18" s="252">
        <v>97.994471169999997</v>
      </c>
      <c r="AY18" s="252">
        <v>96.988654456000006</v>
      </c>
      <c r="AZ18" s="252">
        <v>97.321014466999998</v>
      </c>
      <c r="BA18" s="252">
        <v>97.139023047999999</v>
      </c>
      <c r="BB18" s="252">
        <v>96.996184803000006</v>
      </c>
      <c r="BC18" s="252">
        <v>97.678793662999993</v>
      </c>
      <c r="BD18" s="252">
        <v>98.625070813999997</v>
      </c>
      <c r="BE18" s="252">
        <v>98.671754364999998</v>
      </c>
      <c r="BF18" s="252">
        <v>98.064289669999994</v>
      </c>
      <c r="BG18" s="252">
        <v>98.254858614</v>
      </c>
      <c r="BH18" s="252">
        <v>98.648385269000002</v>
      </c>
      <c r="BI18" s="409">
        <v>99.156827229000001</v>
      </c>
      <c r="BJ18" s="409">
        <v>98.895688277000005</v>
      </c>
      <c r="BK18" s="409">
        <v>98.835021284999996</v>
      </c>
      <c r="BL18" s="409">
        <v>99.242592414000001</v>
      </c>
      <c r="BM18" s="409">
        <v>99.096621608000007</v>
      </c>
      <c r="BN18" s="409">
        <v>99.661453773000005</v>
      </c>
      <c r="BO18" s="409">
        <v>100.35790856</v>
      </c>
      <c r="BP18" s="409">
        <v>100.34599342999999</v>
      </c>
      <c r="BQ18" s="409">
        <v>100.76446917</v>
      </c>
      <c r="BR18" s="409">
        <v>100.29454248</v>
      </c>
      <c r="BS18" s="409">
        <v>100.42794136000001</v>
      </c>
      <c r="BT18" s="409">
        <v>100.93186464999999</v>
      </c>
      <c r="BU18" s="409">
        <v>101.13003731000001</v>
      </c>
      <c r="BV18" s="409">
        <v>100.72652386999999</v>
      </c>
    </row>
    <row r="19" spans="1:74" ht="11.1" customHeight="1" x14ac:dyDescent="0.2">
      <c r="B19" s="173"/>
      <c r="C19" s="252"/>
      <c r="D19" s="252"/>
      <c r="E19" s="252"/>
      <c r="F19" s="252"/>
      <c r="G19" s="252"/>
      <c r="H19" s="252"/>
      <c r="I19" s="252"/>
      <c r="J19" s="252"/>
      <c r="K19" s="252"/>
      <c r="L19" s="252"/>
      <c r="M19" s="252"/>
      <c r="N19" s="252"/>
      <c r="O19" s="252"/>
      <c r="P19" s="252"/>
      <c r="Q19" s="252"/>
      <c r="R19" s="252"/>
      <c r="S19" s="252"/>
      <c r="T19" s="252"/>
      <c r="U19" s="252"/>
      <c r="V19" s="252"/>
      <c r="W19" s="252"/>
      <c r="X19" s="252"/>
      <c r="Y19" s="252"/>
      <c r="Z19" s="252"/>
      <c r="AA19" s="252"/>
      <c r="AB19" s="252"/>
      <c r="AC19" s="252"/>
      <c r="AD19" s="252"/>
      <c r="AE19" s="252"/>
      <c r="AF19" s="252"/>
      <c r="AG19" s="252"/>
      <c r="AH19" s="252"/>
      <c r="AI19" s="252"/>
      <c r="AJ19" s="252"/>
      <c r="AK19" s="252"/>
      <c r="AL19" s="252"/>
      <c r="AM19" s="252"/>
      <c r="AN19" s="252"/>
      <c r="AO19" s="252"/>
      <c r="AP19" s="252"/>
      <c r="AQ19" s="252"/>
      <c r="AR19" s="252"/>
      <c r="AS19" s="252"/>
      <c r="AT19" s="252"/>
      <c r="AU19" s="252"/>
      <c r="AV19" s="252"/>
      <c r="AW19" s="252"/>
      <c r="AX19" s="252"/>
      <c r="AY19" s="252"/>
      <c r="AZ19" s="252"/>
      <c r="BA19" s="252"/>
      <c r="BB19" s="252"/>
      <c r="BC19" s="252"/>
      <c r="BD19" s="252"/>
      <c r="BE19" s="252"/>
      <c r="BF19" s="252"/>
      <c r="BG19" s="252"/>
      <c r="BH19" s="252"/>
      <c r="BI19" s="409"/>
      <c r="BJ19" s="409"/>
      <c r="BK19" s="409"/>
      <c r="BL19" s="409"/>
      <c r="BM19" s="409"/>
      <c r="BN19" s="409"/>
      <c r="BO19" s="409"/>
      <c r="BP19" s="409"/>
      <c r="BQ19" s="409"/>
      <c r="BR19" s="409"/>
      <c r="BS19" s="409"/>
      <c r="BT19" s="409"/>
      <c r="BU19" s="409"/>
      <c r="BV19" s="409"/>
    </row>
    <row r="20" spans="1:74" ht="11.1" customHeight="1" x14ac:dyDescent="0.2">
      <c r="A20" s="162" t="s">
        <v>512</v>
      </c>
      <c r="B20" s="173" t="s">
        <v>630</v>
      </c>
      <c r="C20" s="252">
        <v>53.361487295000003</v>
      </c>
      <c r="D20" s="252">
        <v>53.189186112999998</v>
      </c>
      <c r="E20" s="252">
        <v>53.271414921000002</v>
      </c>
      <c r="F20" s="252">
        <v>53.706173694999997</v>
      </c>
      <c r="G20" s="252">
        <v>53.879428564000001</v>
      </c>
      <c r="H20" s="252">
        <v>54.106147798000002</v>
      </c>
      <c r="I20" s="252">
        <v>54.782886269000002</v>
      </c>
      <c r="J20" s="252">
        <v>54.712690860999999</v>
      </c>
      <c r="K20" s="252">
        <v>54.791681122</v>
      </c>
      <c r="L20" s="252">
        <v>55.043434327</v>
      </c>
      <c r="M20" s="252">
        <v>55.886999928999998</v>
      </c>
      <c r="N20" s="252">
        <v>55.811578548999996</v>
      </c>
      <c r="O20" s="252">
        <v>55.291186809999999</v>
      </c>
      <c r="P20" s="252">
        <v>55.686952695000002</v>
      </c>
      <c r="Q20" s="252">
        <v>55.650071924999999</v>
      </c>
      <c r="R20" s="252">
        <v>56.220532599999999</v>
      </c>
      <c r="S20" s="252">
        <v>56.227065947</v>
      </c>
      <c r="T20" s="252">
        <v>57.084847568000001</v>
      </c>
      <c r="U20" s="252">
        <v>56.981100572000003</v>
      </c>
      <c r="V20" s="252">
        <v>57.088042059000003</v>
      </c>
      <c r="W20" s="252">
        <v>57.333329323999997</v>
      </c>
      <c r="X20" s="252">
        <v>58.199980772000004</v>
      </c>
      <c r="Y20" s="252">
        <v>58.252595327000002</v>
      </c>
      <c r="Z20" s="252">
        <v>58.653944420999998</v>
      </c>
      <c r="AA20" s="252">
        <v>58.022107362</v>
      </c>
      <c r="AB20" s="252">
        <v>58.094984787999998</v>
      </c>
      <c r="AC20" s="252">
        <v>58.309510463999999</v>
      </c>
      <c r="AD20" s="252">
        <v>58.141878333999998</v>
      </c>
      <c r="AE20" s="252">
        <v>58.085287368000003</v>
      </c>
      <c r="AF20" s="252">
        <v>58.296432492000001</v>
      </c>
      <c r="AG20" s="252">
        <v>58.729061076000001</v>
      </c>
      <c r="AH20" s="252">
        <v>58.985448527000003</v>
      </c>
      <c r="AI20" s="252">
        <v>58.301785307000003</v>
      </c>
      <c r="AJ20" s="252">
        <v>58.772201162000002</v>
      </c>
      <c r="AK20" s="252">
        <v>58.980624788</v>
      </c>
      <c r="AL20" s="252">
        <v>59.002855027999999</v>
      </c>
      <c r="AM20" s="252">
        <v>58.478406900000003</v>
      </c>
      <c r="AN20" s="252">
        <v>58.205362563000001</v>
      </c>
      <c r="AO20" s="252">
        <v>58.102454686000002</v>
      </c>
      <c r="AP20" s="252">
        <v>57.685783057999998</v>
      </c>
      <c r="AQ20" s="252">
        <v>57.323309860999998</v>
      </c>
      <c r="AR20" s="252">
        <v>57.394842718</v>
      </c>
      <c r="AS20" s="252">
        <v>58.234029235000001</v>
      </c>
      <c r="AT20" s="252">
        <v>57.341564824999999</v>
      </c>
      <c r="AU20" s="252">
        <v>57.502517750000003</v>
      </c>
      <c r="AV20" s="252">
        <v>58.359978583</v>
      </c>
      <c r="AW20" s="252">
        <v>59.063812061</v>
      </c>
      <c r="AX20" s="252">
        <v>58.244274169999997</v>
      </c>
      <c r="AY20" s="252">
        <v>58.043457455999999</v>
      </c>
      <c r="AZ20" s="252">
        <v>58.538817467000001</v>
      </c>
      <c r="BA20" s="252">
        <v>58.339826047999999</v>
      </c>
      <c r="BB20" s="252">
        <v>58.118987803000003</v>
      </c>
      <c r="BC20" s="252">
        <v>58.320596663000003</v>
      </c>
      <c r="BD20" s="252">
        <v>59.013873814</v>
      </c>
      <c r="BE20" s="252">
        <v>58.930557364999999</v>
      </c>
      <c r="BF20" s="252">
        <v>58.459194324000002</v>
      </c>
      <c r="BG20" s="252">
        <v>58.548061722</v>
      </c>
      <c r="BH20" s="252">
        <v>59.121990254000004</v>
      </c>
      <c r="BI20" s="409">
        <v>59.573204232000002</v>
      </c>
      <c r="BJ20" s="409">
        <v>59.328522124000003</v>
      </c>
      <c r="BK20" s="409">
        <v>59.302688684000003</v>
      </c>
      <c r="BL20" s="409">
        <v>59.495306347000003</v>
      </c>
      <c r="BM20" s="409">
        <v>59.401653138</v>
      </c>
      <c r="BN20" s="409">
        <v>59.818536760999997</v>
      </c>
      <c r="BO20" s="409">
        <v>60.467009736000001</v>
      </c>
      <c r="BP20" s="409">
        <v>60.456446299</v>
      </c>
      <c r="BQ20" s="409">
        <v>60.520711658000003</v>
      </c>
      <c r="BR20" s="409">
        <v>60.222556691000001</v>
      </c>
      <c r="BS20" s="409">
        <v>60.333644796999998</v>
      </c>
      <c r="BT20" s="409">
        <v>60.770865004000001</v>
      </c>
      <c r="BU20" s="409">
        <v>60.946594701999999</v>
      </c>
      <c r="BV20" s="409">
        <v>60.683370807999999</v>
      </c>
    </row>
    <row r="21" spans="1:74" ht="11.1" customHeight="1" x14ac:dyDescent="0.2">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746"/>
      <c r="AZ21" s="746"/>
      <c r="BA21" s="746"/>
      <c r="BB21" s="746"/>
      <c r="BC21" s="746"/>
      <c r="BD21" s="746"/>
      <c r="BE21" s="798"/>
      <c r="BF21" s="746"/>
      <c r="BG21" s="746"/>
      <c r="BH21" s="746"/>
      <c r="BI21" s="492"/>
      <c r="BJ21" s="492"/>
      <c r="BK21" s="410"/>
      <c r="BL21" s="410"/>
      <c r="BM21" s="410"/>
      <c r="BN21" s="410"/>
      <c r="BO21" s="410"/>
      <c r="BP21" s="410"/>
      <c r="BQ21" s="410"/>
      <c r="BR21" s="410"/>
      <c r="BS21" s="410"/>
      <c r="BT21" s="410"/>
      <c r="BU21" s="410"/>
      <c r="BV21" s="410"/>
    </row>
    <row r="22" spans="1:74" ht="11.1" customHeight="1" x14ac:dyDescent="0.2">
      <c r="B22" s="254" t="s">
        <v>1269</v>
      </c>
      <c r="C22" s="252"/>
      <c r="D22" s="252"/>
      <c r="E22" s="252"/>
      <c r="F22" s="252"/>
      <c r="G22" s="252"/>
      <c r="H22" s="252"/>
      <c r="I22" s="252"/>
      <c r="J22" s="252"/>
      <c r="K22" s="252"/>
      <c r="L22" s="252"/>
      <c r="M22" s="252"/>
      <c r="N22" s="252"/>
      <c r="O22" s="252"/>
      <c r="P22" s="252"/>
      <c r="Q22" s="252"/>
      <c r="R22" s="252"/>
      <c r="S22" s="252"/>
      <c r="T22" s="252"/>
      <c r="U22" s="252"/>
      <c r="V22" s="252"/>
      <c r="W22" s="252"/>
      <c r="X22" s="252"/>
      <c r="Y22" s="252"/>
      <c r="Z22" s="252"/>
      <c r="AA22" s="252"/>
      <c r="AB22" s="252"/>
      <c r="AC22" s="252"/>
      <c r="AD22" s="252"/>
      <c r="AE22" s="252"/>
      <c r="AF22" s="252"/>
      <c r="AG22" s="252"/>
      <c r="AH22" s="252"/>
      <c r="AI22" s="252"/>
      <c r="AJ22" s="252"/>
      <c r="AK22" s="252"/>
      <c r="AL22" s="252"/>
      <c r="AM22" s="252"/>
      <c r="AN22" s="252"/>
      <c r="AO22" s="252"/>
      <c r="AP22" s="252"/>
      <c r="AQ22" s="252"/>
      <c r="AR22" s="252"/>
      <c r="AS22" s="252"/>
      <c r="AT22" s="252"/>
      <c r="AU22" s="252"/>
      <c r="AV22" s="252"/>
      <c r="AW22" s="252"/>
      <c r="AX22" s="252"/>
      <c r="AY22" s="252"/>
      <c r="AZ22" s="252"/>
      <c r="BA22" s="252"/>
      <c r="BB22" s="252"/>
      <c r="BC22" s="252"/>
      <c r="BD22" s="252"/>
      <c r="BE22" s="252"/>
      <c r="BF22" s="252"/>
      <c r="BG22" s="252"/>
      <c r="BH22" s="252"/>
      <c r="BI22" s="409"/>
      <c r="BJ22" s="409"/>
      <c r="BK22" s="409"/>
      <c r="BL22" s="409"/>
      <c r="BM22" s="409"/>
      <c r="BN22" s="409"/>
      <c r="BO22" s="409"/>
      <c r="BP22" s="409"/>
      <c r="BQ22" s="409"/>
      <c r="BR22" s="409"/>
      <c r="BS22" s="409"/>
      <c r="BT22" s="409"/>
      <c r="BU22" s="409"/>
      <c r="BV22" s="409"/>
    </row>
    <row r="23" spans="1:74" ht="11.1" customHeight="1" x14ac:dyDescent="0.2">
      <c r="A23" s="162" t="s">
        <v>300</v>
      </c>
      <c r="B23" s="173" t="s">
        <v>261</v>
      </c>
      <c r="C23" s="252">
        <v>45.674294000000003</v>
      </c>
      <c r="D23" s="252">
        <v>46.360587000000002</v>
      </c>
      <c r="E23" s="252">
        <v>44.921551000000001</v>
      </c>
      <c r="F23" s="252">
        <v>45.755858000000003</v>
      </c>
      <c r="G23" s="252">
        <v>45.476520999999998</v>
      </c>
      <c r="H23" s="252">
        <v>45.244717000000001</v>
      </c>
      <c r="I23" s="252">
        <v>46.689830999999998</v>
      </c>
      <c r="J23" s="252">
        <v>46.208584999999999</v>
      </c>
      <c r="K23" s="252">
        <v>45.788668999999999</v>
      </c>
      <c r="L23" s="252">
        <v>46.283807000000003</v>
      </c>
      <c r="M23" s="252">
        <v>46.828918000000002</v>
      </c>
      <c r="N23" s="252">
        <v>46.153601999999999</v>
      </c>
      <c r="O23" s="252">
        <v>45.393672877</v>
      </c>
      <c r="P23" s="252">
        <v>46.469392876999997</v>
      </c>
      <c r="Q23" s="252">
        <v>45.244689876999999</v>
      </c>
      <c r="R23" s="252">
        <v>44.920090877</v>
      </c>
      <c r="S23" s="252">
        <v>44.168172877000003</v>
      </c>
      <c r="T23" s="252">
        <v>44.957616877</v>
      </c>
      <c r="U23" s="252">
        <v>46.017969876999999</v>
      </c>
      <c r="V23" s="252">
        <v>45.486660876999998</v>
      </c>
      <c r="W23" s="252">
        <v>45.768084877</v>
      </c>
      <c r="X23" s="252">
        <v>46.260213876999998</v>
      </c>
      <c r="Y23" s="252">
        <v>45.397338877000003</v>
      </c>
      <c r="Z23" s="252">
        <v>46.908571877</v>
      </c>
      <c r="AA23" s="252">
        <v>45.603433000000003</v>
      </c>
      <c r="AB23" s="252">
        <v>47.722014000000001</v>
      </c>
      <c r="AC23" s="252">
        <v>46.094133999999997</v>
      </c>
      <c r="AD23" s="252">
        <v>45.746029999999998</v>
      </c>
      <c r="AE23" s="252">
        <v>44.489812999999998</v>
      </c>
      <c r="AF23" s="252">
        <v>46.272680000000001</v>
      </c>
      <c r="AG23" s="252">
        <v>47.030639000000001</v>
      </c>
      <c r="AH23" s="252">
        <v>46.780087999999999</v>
      </c>
      <c r="AI23" s="252">
        <v>46.632030999999998</v>
      </c>
      <c r="AJ23" s="252">
        <v>46.140104000000001</v>
      </c>
      <c r="AK23" s="252">
        <v>45.588932999999997</v>
      </c>
      <c r="AL23" s="252">
        <v>47.260655</v>
      </c>
      <c r="AM23" s="252">
        <v>45.314570727000003</v>
      </c>
      <c r="AN23" s="252">
        <v>47.605375727000002</v>
      </c>
      <c r="AO23" s="252">
        <v>46.886975726999999</v>
      </c>
      <c r="AP23" s="252">
        <v>46.052998727000002</v>
      </c>
      <c r="AQ23" s="252">
        <v>45.371927726999999</v>
      </c>
      <c r="AR23" s="252">
        <v>46.411945727000003</v>
      </c>
      <c r="AS23" s="252">
        <v>46.450431727000002</v>
      </c>
      <c r="AT23" s="252">
        <v>47.972555727</v>
      </c>
      <c r="AU23" s="252">
        <v>47.069598726999999</v>
      </c>
      <c r="AV23" s="252">
        <v>46.499879727</v>
      </c>
      <c r="AW23" s="252">
        <v>47.083640727000002</v>
      </c>
      <c r="AX23" s="252">
        <v>48.107730727000003</v>
      </c>
      <c r="AY23" s="252">
        <v>45.830163579999997</v>
      </c>
      <c r="AZ23" s="252">
        <v>46.786311580000003</v>
      </c>
      <c r="BA23" s="252">
        <v>47.544472579999997</v>
      </c>
      <c r="BB23" s="252">
        <v>45.840685579999999</v>
      </c>
      <c r="BC23" s="252">
        <v>46.842512579999998</v>
      </c>
      <c r="BD23" s="252">
        <v>47.797377580000003</v>
      </c>
      <c r="BE23" s="252">
        <v>47.391340579999998</v>
      </c>
      <c r="BF23" s="252">
        <v>47.392613670000003</v>
      </c>
      <c r="BG23" s="252">
        <v>46.981722767000001</v>
      </c>
      <c r="BH23" s="252">
        <v>46.940582864</v>
      </c>
      <c r="BI23" s="409">
        <v>47.264468325999999</v>
      </c>
      <c r="BJ23" s="409">
        <v>47.852258157999998</v>
      </c>
      <c r="BK23" s="409">
        <v>46.576704315999997</v>
      </c>
      <c r="BL23" s="409">
        <v>47.967440238000002</v>
      </c>
      <c r="BM23" s="409">
        <v>47.248123325999998</v>
      </c>
      <c r="BN23" s="409">
        <v>46.396619561999998</v>
      </c>
      <c r="BO23" s="409">
        <v>46.250767308999997</v>
      </c>
      <c r="BP23" s="409">
        <v>47.372012499</v>
      </c>
      <c r="BQ23" s="409">
        <v>47.879343894999998</v>
      </c>
      <c r="BR23" s="409">
        <v>47.828426331000003</v>
      </c>
      <c r="BS23" s="409">
        <v>47.851416829000001</v>
      </c>
      <c r="BT23" s="409">
        <v>47.6583921</v>
      </c>
      <c r="BU23" s="409">
        <v>47.840310735000003</v>
      </c>
      <c r="BV23" s="409">
        <v>48.484387187999999</v>
      </c>
    </row>
    <row r="24" spans="1:74" ht="11.1" customHeight="1" x14ac:dyDescent="0.2">
      <c r="A24" s="162" t="s">
        <v>294</v>
      </c>
      <c r="B24" s="173" t="s">
        <v>262</v>
      </c>
      <c r="C24" s="252">
        <v>18.755193999999999</v>
      </c>
      <c r="D24" s="252">
        <v>18.654087000000001</v>
      </c>
      <c r="E24" s="252">
        <v>18.531151000000001</v>
      </c>
      <c r="F24" s="252">
        <v>18.579158</v>
      </c>
      <c r="G24" s="252">
        <v>18.766221000000002</v>
      </c>
      <c r="H24" s="252">
        <v>18.801517</v>
      </c>
      <c r="I24" s="252">
        <v>19.266531000000001</v>
      </c>
      <c r="J24" s="252">
        <v>19.148084999999998</v>
      </c>
      <c r="K24" s="252">
        <v>19.271868999999999</v>
      </c>
      <c r="L24" s="252">
        <v>19.328406999999999</v>
      </c>
      <c r="M24" s="252">
        <v>19.490518000000002</v>
      </c>
      <c r="N24" s="252">
        <v>18.988202000000001</v>
      </c>
      <c r="O24" s="252">
        <v>19.094940000000001</v>
      </c>
      <c r="P24" s="252">
        <v>18.916060000000002</v>
      </c>
      <c r="Q24" s="252">
        <v>18.456357000000001</v>
      </c>
      <c r="R24" s="252">
        <v>18.837858000000001</v>
      </c>
      <c r="S24" s="252">
        <v>18.573440000000002</v>
      </c>
      <c r="T24" s="252">
        <v>18.870183999999998</v>
      </c>
      <c r="U24" s="252">
        <v>19.256837000000001</v>
      </c>
      <c r="V24" s="252">
        <v>19.377628000000001</v>
      </c>
      <c r="W24" s="252">
        <v>19.239452</v>
      </c>
      <c r="X24" s="252">
        <v>19.708680999999999</v>
      </c>
      <c r="Y24" s="252">
        <v>19.372305999999998</v>
      </c>
      <c r="Z24" s="252">
        <v>19.476738999999998</v>
      </c>
      <c r="AA24" s="252">
        <v>19.261333</v>
      </c>
      <c r="AB24" s="252">
        <v>19.664414000000001</v>
      </c>
      <c r="AC24" s="252">
        <v>19.339934</v>
      </c>
      <c r="AD24" s="252">
        <v>19.25123</v>
      </c>
      <c r="AE24" s="252">
        <v>19.315912999999998</v>
      </c>
      <c r="AF24" s="252">
        <v>19.853079999999999</v>
      </c>
      <c r="AG24" s="252">
        <v>20.134339000000001</v>
      </c>
      <c r="AH24" s="252">
        <v>19.939488000000001</v>
      </c>
      <c r="AI24" s="252">
        <v>19.432531000000001</v>
      </c>
      <c r="AJ24" s="252">
        <v>19.490704000000001</v>
      </c>
      <c r="AK24" s="252">
        <v>19.127433</v>
      </c>
      <c r="AL24" s="252">
        <v>19.589155000000002</v>
      </c>
      <c r="AM24" s="252">
        <v>19.062798999999998</v>
      </c>
      <c r="AN24" s="252">
        <v>19.846603999999999</v>
      </c>
      <c r="AO24" s="252">
        <v>19.728204000000002</v>
      </c>
      <c r="AP24" s="252">
        <v>19.340226999999999</v>
      </c>
      <c r="AQ24" s="252">
        <v>19.328156</v>
      </c>
      <c r="AR24" s="252">
        <v>19.846174000000001</v>
      </c>
      <c r="AS24" s="252">
        <v>19.775659999999998</v>
      </c>
      <c r="AT24" s="252">
        <v>20.274784</v>
      </c>
      <c r="AU24" s="252">
        <v>19.756827000000001</v>
      </c>
      <c r="AV24" s="252">
        <v>19.650107999999999</v>
      </c>
      <c r="AW24" s="252">
        <v>19.658868999999999</v>
      </c>
      <c r="AX24" s="252">
        <v>19.983958999999999</v>
      </c>
      <c r="AY24" s="252">
        <v>19.243898000000002</v>
      </c>
      <c r="AZ24" s="252">
        <v>19.159046</v>
      </c>
      <c r="BA24" s="252">
        <v>20.047207</v>
      </c>
      <c r="BB24" s="252">
        <v>19.556419999999999</v>
      </c>
      <c r="BC24" s="252">
        <v>20.039247</v>
      </c>
      <c r="BD24" s="252">
        <v>20.494112000000001</v>
      </c>
      <c r="BE24" s="252">
        <v>20.020074999999999</v>
      </c>
      <c r="BF24" s="252">
        <v>20.160751000000001</v>
      </c>
      <c r="BG24" s="252">
        <v>19.584580299999999</v>
      </c>
      <c r="BH24" s="252">
        <v>19.809274351999999</v>
      </c>
      <c r="BI24" s="409">
        <v>19.912980000000001</v>
      </c>
      <c r="BJ24" s="409">
        <v>20.100919999999999</v>
      </c>
      <c r="BK24" s="409">
        <v>19.66686</v>
      </c>
      <c r="BL24" s="409">
        <v>19.78473</v>
      </c>
      <c r="BM24" s="409">
        <v>19.951229999999999</v>
      </c>
      <c r="BN24" s="409">
        <v>19.819009999999999</v>
      </c>
      <c r="BO24" s="409">
        <v>20.067360000000001</v>
      </c>
      <c r="BP24" s="409">
        <v>20.490089999999999</v>
      </c>
      <c r="BQ24" s="409">
        <v>20.724889999999998</v>
      </c>
      <c r="BR24" s="409">
        <v>20.7441</v>
      </c>
      <c r="BS24" s="409">
        <v>20.39368</v>
      </c>
      <c r="BT24" s="409">
        <v>20.460450000000002</v>
      </c>
      <c r="BU24" s="409">
        <v>20.394369999999999</v>
      </c>
      <c r="BV24" s="409">
        <v>20.615300000000001</v>
      </c>
    </row>
    <row r="25" spans="1:74" ht="11.1" customHeight="1" x14ac:dyDescent="0.2">
      <c r="A25" s="162" t="s">
        <v>295</v>
      </c>
      <c r="B25" s="173" t="s">
        <v>282</v>
      </c>
      <c r="C25" s="252">
        <v>0.13300000000000001</v>
      </c>
      <c r="D25" s="252">
        <v>0.13300000000000001</v>
      </c>
      <c r="E25" s="252">
        <v>0.13300000000000001</v>
      </c>
      <c r="F25" s="252">
        <v>0.13300000000000001</v>
      </c>
      <c r="G25" s="252">
        <v>0.13300000000000001</v>
      </c>
      <c r="H25" s="252">
        <v>0.13300000000000001</v>
      </c>
      <c r="I25" s="252">
        <v>0.13300000000000001</v>
      </c>
      <c r="J25" s="252">
        <v>0.13300000000000001</v>
      </c>
      <c r="K25" s="252">
        <v>0.13300000000000001</v>
      </c>
      <c r="L25" s="252">
        <v>0.13300000000000001</v>
      </c>
      <c r="M25" s="252">
        <v>0.13300000000000001</v>
      </c>
      <c r="N25" s="252">
        <v>0.13300000000000001</v>
      </c>
      <c r="O25" s="252">
        <v>0.13523287671000001</v>
      </c>
      <c r="P25" s="252">
        <v>0.13523287671000001</v>
      </c>
      <c r="Q25" s="252">
        <v>0.13523287671000001</v>
      </c>
      <c r="R25" s="252">
        <v>0.13523287671000001</v>
      </c>
      <c r="S25" s="252">
        <v>0.13523287671000001</v>
      </c>
      <c r="T25" s="252">
        <v>0.13523287671000001</v>
      </c>
      <c r="U25" s="252">
        <v>0.13523287671000001</v>
      </c>
      <c r="V25" s="252">
        <v>0.13523287671000001</v>
      </c>
      <c r="W25" s="252">
        <v>0.13523287671000001</v>
      </c>
      <c r="X25" s="252">
        <v>0.13523287671000001</v>
      </c>
      <c r="Y25" s="252">
        <v>0.13523287671000001</v>
      </c>
      <c r="Z25" s="252">
        <v>0.13523287671000001</v>
      </c>
      <c r="AA25" s="252">
        <v>0.13539999999999999</v>
      </c>
      <c r="AB25" s="252">
        <v>0.13539999999999999</v>
      </c>
      <c r="AC25" s="252">
        <v>0.13539999999999999</v>
      </c>
      <c r="AD25" s="252">
        <v>0.13539999999999999</v>
      </c>
      <c r="AE25" s="252">
        <v>0.13539999999999999</v>
      </c>
      <c r="AF25" s="252">
        <v>0.13539999999999999</v>
      </c>
      <c r="AG25" s="252">
        <v>0.13539999999999999</v>
      </c>
      <c r="AH25" s="252">
        <v>0.13539999999999999</v>
      </c>
      <c r="AI25" s="252">
        <v>0.13539999999999999</v>
      </c>
      <c r="AJ25" s="252">
        <v>0.13539999999999999</v>
      </c>
      <c r="AK25" s="252">
        <v>0.13539999999999999</v>
      </c>
      <c r="AL25" s="252">
        <v>0.13539999999999999</v>
      </c>
      <c r="AM25" s="252">
        <v>0.129771727</v>
      </c>
      <c r="AN25" s="252">
        <v>0.129771727</v>
      </c>
      <c r="AO25" s="252">
        <v>0.129771727</v>
      </c>
      <c r="AP25" s="252">
        <v>0.129771727</v>
      </c>
      <c r="AQ25" s="252">
        <v>0.129771727</v>
      </c>
      <c r="AR25" s="252">
        <v>0.129771727</v>
      </c>
      <c r="AS25" s="252">
        <v>0.129771727</v>
      </c>
      <c r="AT25" s="252">
        <v>0.129771727</v>
      </c>
      <c r="AU25" s="252">
        <v>0.129771727</v>
      </c>
      <c r="AV25" s="252">
        <v>0.129771727</v>
      </c>
      <c r="AW25" s="252">
        <v>0.129771727</v>
      </c>
      <c r="AX25" s="252">
        <v>0.129771727</v>
      </c>
      <c r="AY25" s="252">
        <v>0.13126557999999999</v>
      </c>
      <c r="AZ25" s="252">
        <v>0.13126557999999999</v>
      </c>
      <c r="BA25" s="252">
        <v>0.13126557999999999</v>
      </c>
      <c r="BB25" s="252">
        <v>0.13126557999999999</v>
      </c>
      <c r="BC25" s="252">
        <v>0.13126557999999999</v>
      </c>
      <c r="BD25" s="252">
        <v>0.13126557999999999</v>
      </c>
      <c r="BE25" s="252">
        <v>0.13126557999999999</v>
      </c>
      <c r="BF25" s="252">
        <v>0.13126557999999999</v>
      </c>
      <c r="BG25" s="252">
        <v>7.1265579999999995E-2</v>
      </c>
      <c r="BH25" s="252">
        <v>7.1265579999999995E-2</v>
      </c>
      <c r="BI25" s="409">
        <v>7.1265579999999995E-2</v>
      </c>
      <c r="BJ25" s="409">
        <v>7.1265579999999995E-2</v>
      </c>
      <c r="BK25" s="409">
        <v>6.8605986999999993E-2</v>
      </c>
      <c r="BL25" s="409">
        <v>6.8605986999999993E-2</v>
      </c>
      <c r="BM25" s="409">
        <v>6.8605986999999993E-2</v>
      </c>
      <c r="BN25" s="409">
        <v>7.4605986999999999E-2</v>
      </c>
      <c r="BO25" s="409">
        <v>8.0605987000000004E-2</v>
      </c>
      <c r="BP25" s="409">
        <v>8.6605986999999995E-2</v>
      </c>
      <c r="BQ25" s="409">
        <v>9.2605987000000001E-2</v>
      </c>
      <c r="BR25" s="409">
        <v>9.8605987000000006E-2</v>
      </c>
      <c r="BS25" s="409">
        <v>0.104605987</v>
      </c>
      <c r="BT25" s="409">
        <v>0.110605987</v>
      </c>
      <c r="BU25" s="409">
        <v>0.11660598699999999</v>
      </c>
      <c r="BV25" s="409">
        <v>0.122605987</v>
      </c>
    </row>
    <row r="26" spans="1:74" ht="11.1" customHeight="1" x14ac:dyDescent="0.2">
      <c r="A26" s="162" t="s">
        <v>296</v>
      </c>
      <c r="B26" s="173" t="s">
        <v>283</v>
      </c>
      <c r="C26" s="252">
        <v>2.5171000000000001</v>
      </c>
      <c r="D26" s="252">
        <v>2.4839000000000002</v>
      </c>
      <c r="E26" s="252">
        <v>2.41</v>
      </c>
      <c r="F26" s="252">
        <v>2.4016000000000002</v>
      </c>
      <c r="G26" s="252">
        <v>2.4925999999999999</v>
      </c>
      <c r="H26" s="252">
        <v>2.4257</v>
      </c>
      <c r="I26" s="252">
        <v>2.4813000000000001</v>
      </c>
      <c r="J26" s="252">
        <v>2.4552</v>
      </c>
      <c r="K26" s="252">
        <v>2.4689999999999999</v>
      </c>
      <c r="L26" s="252">
        <v>2.4068999999999998</v>
      </c>
      <c r="M26" s="252">
        <v>2.5213999999999999</v>
      </c>
      <c r="N26" s="252">
        <v>2.4157999999999999</v>
      </c>
      <c r="O26" s="252">
        <v>2.3833000000000002</v>
      </c>
      <c r="P26" s="252">
        <v>2.4931000000000001</v>
      </c>
      <c r="Q26" s="252">
        <v>2.3077000000000001</v>
      </c>
      <c r="R26" s="252">
        <v>2.2265999999999999</v>
      </c>
      <c r="S26" s="252">
        <v>2.2974999999999999</v>
      </c>
      <c r="T26" s="252">
        <v>2.3769999999999998</v>
      </c>
      <c r="U26" s="252">
        <v>2.4491999999999998</v>
      </c>
      <c r="V26" s="252">
        <v>2.3633000000000002</v>
      </c>
      <c r="W26" s="252">
        <v>2.4567000000000001</v>
      </c>
      <c r="X26" s="252">
        <v>2.4058999999999999</v>
      </c>
      <c r="Y26" s="252">
        <v>2.3458000000000001</v>
      </c>
      <c r="Z26" s="252">
        <v>2.4035000000000002</v>
      </c>
      <c r="AA26" s="252">
        <v>2.4102000000000001</v>
      </c>
      <c r="AB26" s="252">
        <v>2.4916</v>
      </c>
      <c r="AC26" s="252">
        <v>2.3062</v>
      </c>
      <c r="AD26" s="252">
        <v>2.2477999999999998</v>
      </c>
      <c r="AE26" s="252">
        <v>2.2885</v>
      </c>
      <c r="AF26" s="252">
        <v>2.3588</v>
      </c>
      <c r="AG26" s="252">
        <v>2.4081999999999999</v>
      </c>
      <c r="AH26" s="252">
        <v>2.4241999999999999</v>
      </c>
      <c r="AI26" s="252">
        <v>2.4264000000000001</v>
      </c>
      <c r="AJ26" s="252">
        <v>2.4085999999999999</v>
      </c>
      <c r="AK26" s="252">
        <v>2.3714</v>
      </c>
      <c r="AL26" s="252">
        <v>2.3353999999999999</v>
      </c>
      <c r="AM26" s="252">
        <v>2.371</v>
      </c>
      <c r="AN26" s="252">
        <v>2.3279999999999998</v>
      </c>
      <c r="AO26" s="252">
        <v>2.3039999999999998</v>
      </c>
      <c r="AP26" s="252">
        <v>2.258</v>
      </c>
      <c r="AQ26" s="252">
        <v>2.3039999999999998</v>
      </c>
      <c r="AR26" s="252">
        <v>2.3889999999999998</v>
      </c>
      <c r="AS26" s="252">
        <v>2.4009999999999998</v>
      </c>
      <c r="AT26" s="252">
        <v>2.532</v>
      </c>
      <c r="AU26" s="252">
        <v>2.4550000000000001</v>
      </c>
      <c r="AV26" s="252">
        <v>2.347</v>
      </c>
      <c r="AW26" s="252">
        <v>2.3860000000000001</v>
      </c>
      <c r="AX26" s="252">
        <v>2.4670000000000001</v>
      </c>
      <c r="AY26" s="252">
        <v>2.35</v>
      </c>
      <c r="AZ26" s="252">
        <v>2.3250000000000002</v>
      </c>
      <c r="BA26" s="252">
        <v>2.3759999999999999</v>
      </c>
      <c r="BB26" s="252">
        <v>2.1589999999999998</v>
      </c>
      <c r="BC26" s="252">
        <v>2.4129999999999998</v>
      </c>
      <c r="BD26" s="252">
        <v>2.4460000000000002</v>
      </c>
      <c r="BE26" s="252">
        <v>2.5249999999999999</v>
      </c>
      <c r="BF26" s="252">
        <v>2.4817604229999999</v>
      </c>
      <c r="BG26" s="252">
        <v>2.4428023059999999</v>
      </c>
      <c r="BH26" s="252">
        <v>2.4196073930000002</v>
      </c>
      <c r="BI26" s="409">
        <v>2.4594448870000001</v>
      </c>
      <c r="BJ26" s="409">
        <v>2.4294905760000001</v>
      </c>
      <c r="BK26" s="409">
        <v>2.3674583999999999</v>
      </c>
      <c r="BL26" s="409">
        <v>2.4741391510000001</v>
      </c>
      <c r="BM26" s="409">
        <v>2.393196053</v>
      </c>
      <c r="BN26" s="409">
        <v>2.2630794660000002</v>
      </c>
      <c r="BO26" s="409">
        <v>2.3428161410000001</v>
      </c>
      <c r="BP26" s="409">
        <v>2.434160597</v>
      </c>
      <c r="BQ26" s="409">
        <v>2.4466647199999998</v>
      </c>
      <c r="BR26" s="409">
        <v>2.4869093040000001</v>
      </c>
      <c r="BS26" s="409">
        <v>2.4478703610000001</v>
      </c>
      <c r="BT26" s="409">
        <v>2.4246273249999999</v>
      </c>
      <c r="BU26" s="409">
        <v>2.4645474699999999</v>
      </c>
      <c r="BV26" s="409">
        <v>2.434531013</v>
      </c>
    </row>
    <row r="27" spans="1:74" ht="11.1" customHeight="1" x14ac:dyDescent="0.2">
      <c r="A27" s="162" t="s">
        <v>297</v>
      </c>
      <c r="B27" s="173" t="s">
        <v>284</v>
      </c>
      <c r="C27" s="252">
        <v>12.822800000000001</v>
      </c>
      <c r="D27" s="252">
        <v>13.412599999999999</v>
      </c>
      <c r="E27" s="252">
        <v>13.124700000000001</v>
      </c>
      <c r="F27" s="252">
        <v>14.0199</v>
      </c>
      <c r="G27" s="252">
        <v>13.7918</v>
      </c>
      <c r="H27" s="252">
        <v>13.686199999999999</v>
      </c>
      <c r="I27" s="252">
        <v>14.2158</v>
      </c>
      <c r="J27" s="252">
        <v>13.7814</v>
      </c>
      <c r="K27" s="252">
        <v>13.8704</v>
      </c>
      <c r="L27" s="252">
        <v>14.0649</v>
      </c>
      <c r="M27" s="252">
        <v>13.5654</v>
      </c>
      <c r="N27" s="252">
        <v>13.012499999999999</v>
      </c>
      <c r="O27" s="252">
        <v>12.6717</v>
      </c>
      <c r="P27" s="252">
        <v>13.391</v>
      </c>
      <c r="Q27" s="252">
        <v>13.3225</v>
      </c>
      <c r="R27" s="252">
        <v>13.5573</v>
      </c>
      <c r="S27" s="252">
        <v>13.249000000000001</v>
      </c>
      <c r="T27" s="252">
        <v>13.725</v>
      </c>
      <c r="U27" s="252">
        <v>14.0961</v>
      </c>
      <c r="V27" s="252">
        <v>13.662800000000001</v>
      </c>
      <c r="W27" s="252">
        <v>14.1371</v>
      </c>
      <c r="X27" s="252">
        <v>14.025499999999999</v>
      </c>
      <c r="Y27" s="252">
        <v>13.140599999999999</v>
      </c>
      <c r="Z27" s="252">
        <v>13.4757</v>
      </c>
      <c r="AA27" s="252">
        <v>13.0783</v>
      </c>
      <c r="AB27" s="252">
        <v>13.9739</v>
      </c>
      <c r="AC27" s="252">
        <v>13.5694</v>
      </c>
      <c r="AD27" s="252">
        <v>13.778499999999999</v>
      </c>
      <c r="AE27" s="252">
        <v>13.160600000000001</v>
      </c>
      <c r="AF27" s="252">
        <v>14.0786</v>
      </c>
      <c r="AG27" s="252">
        <v>14.2752</v>
      </c>
      <c r="AH27" s="252">
        <v>14.0611</v>
      </c>
      <c r="AI27" s="252">
        <v>14.518800000000001</v>
      </c>
      <c r="AJ27" s="252">
        <v>13.9846</v>
      </c>
      <c r="AK27" s="252">
        <v>13.5747</v>
      </c>
      <c r="AL27" s="252">
        <v>13.9497</v>
      </c>
      <c r="AM27" s="252">
        <v>12.952</v>
      </c>
      <c r="AN27" s="252">
        <v>13.965999999999999</v>
      </c>
      <c r="AO27" s="252">
        <v>13.955</v>
      </c>
      <c r="AP27" s="252">
        <v>14.03</v>
      </c>
      <c r="AQ27" s="252">
        <v>13.686</v>
      </c>
      <c r="AR27" s="252">
        <v>14.071</v>
      </c>
      <c r="AS27" s="252">
        <v>14.121</v>
      </c>
      <c r="AT27" s="252">
        <v>14.625</v>
      </c>
      <c r="AU27" s="252">
        <v>14.593999999999999</v>
      </c>
      <c r="AV27" s="252">
        <v>14.337</v>
      </c>
      <c r="AW27" s="252">
        <v>14.118</v>
      </c>
      <c r="AX27" s="252">
        <v>14.122999999999999</v>
      </c>
      <c r="AY27" s="252">
        <v>13.597</v>
      </c>
      <c r="AZ27" s="252">
        <v>13.923</v>
      </c>
      <c r="BA27" s="252">
        <v>14.147</v>
      </c>
      <c r="BB27" s="252">
        <v>13.86</v>
      </c>
      <c r="BC27" s="252">
        <v>14.194000000000001</v>
      </c>
      <c r="BD27" s="252">
        <v>14.695</v>
      </c>
      <c r="BE27" s="252">
        <v>14.613</v>
      </c>
      <c r="BF27" s="252">
        <v>14.351002304</v>
      </c>
      <c r="BG27" s="252">
        <v>14.852272155</v>
      </c>
      <c r="BH27" s="252">
        <v>14.569155402</v>
      </c>
      <c r="BI27" s="409">
        <v>14.237306061</v>
      </c>
      <c r="BJ27" s="409">
        <v>13.908000846</v>
      </c>
      <c r="BK27" s="409">
        <v>13.680143602999999</v>
      </c>
      <c r="BL27" s="409">
        <v>14.417360376</v>
      </c>
      <c r="BM27" s="409">
        <v>14.170355832</v>
      </c>
      <c r="BN27" s="409">
        <v>14.12610443</v>
      </c>
      <c r="BO27" s="409">
        <v>13.886933378</v>
      </c>
      <c r="BP27" s="409">
        <v>14.403121670000001</v>
      </c>
      <c r="BQ27" s="409">
        <v>14.533174519999999</v>
      </c>
      <c r="BR27" s="409">
        <v>14.23314594</v>
      </c>
      <c r="BS27" s="409">
        <v>14.873778806000001</v>
      </c>
      <c r="BT27" s="409">
        <v>14.598695490000001</v>
      </c>
      <c r="BU27" s="409">
        <v>14.278932605</v>
      </c>
      <c r="BV27" s="409">
        <v>13.958863646999999</v>
      </c>
    </row>
    <row r="28" spans="1:74" ht="11.1" customHeight="1" x14ac:dyDescent="0.2">
      <c r="A28" s="162" t="s">
        <v>298</v>
      </c>
      <c r="B28" s="173" t="s">
        <v>285</v>
      </c>
      <c r="C28" s="252">
        <v>5.0808999999999997</v>
      </c>
      <c r="D28" s="252">
        <v>5.1940999999999997</v>
      </c>
      <c r="E28" s="252">
        <v>4.6843000000000004</v>
      </c>
      <c r="F28" s="252">
        <v>4.3235000000000001</v>
      </c>
      <c r="G28" s="252">
        <v>4.0587999999999997</v>
      </c>
      <c r="H28" s="252">
        <v>3.8570000000000002</v>
      </c>
      <c r="I28" s="252">
        <v>4.3352000000000004</v>
      </c>
      <c r="J28" s="252">
        <v>4.3495999999999997</v>
      </c>
      <c r="K28" s="252">
        <v>4.0804999999999998</v>
      </c>
      <c r="L28" s="252">
        <v>4.1425000000000001</v>
      </c>
      <c r="M28" s="252">
        <v>4.782</v>
      </c>
      <c r="N28" s="252">
        <v>5.1924999999999999</v>
      </c>
      <c r="O28" s="252">
        <v>4.9964000000000004</v>
      </c>
      <c r="P28" s="252">
        <v>5.2416</v>
      </c>
      <c r="Q28" s="252">
        <v>4.8315000000000001</v>
      </c>
      <c r="R28" s="252">
        <v>3.9935</v>
      </c>
      <c r="S28" s="252">
        <v>3.7263999999999999</v>
      </c>
      <c r="T28" s="252">
        <v>3.7122999999999999</v>
      </c>
      <c r="U28" s="252">
        <v>3.8635000000000002</v>
      </c>
      <c r="V28" s="252">
        <v>3.8357000000000001</v>
      </c>
      <c r="W28" s="252">
        <v>3.7305000000000001</v>
      </c>
      <c r="X28" s="252">
        <v>3.8860999999999999</v>
      </c>
      <c r="Y28" s="252">
        <v>4.2339000000000002</v>
      </c>
      <c r="Z28" s="252">
        <v>4.9762000000000004</v>
      </c>
      <c r="AA28" s="252">
        <v>4.5214999999999996</v>
      </c>
      <c r="AB28" s="252">
        <v>5.0340999999999996</v>
      </c>
      <c r="AC28" s="252">
        <v>4.5053000000000001</v>
      </c>
      <c r="AD28" s="252">
        <v>4.1627999999999998</v>
      </c>
      <c r="AE28" s="252">
        <v>3.5979000000000001</v>
      </c>
      <c r="AF28" s="252">
        <v>3.6772999999999998</v>
      </c>
      <c r="AG28" s="252">
        <v>3.8</v>
      </c>
      <c r="AH28" s="252">
        <v>3.9176000000000002</v>
      </c>
      <c r="AI28" s="252">
        <v>3.8593000000000002</v>
      </c>
      <c r="AJ28" s="252">
        <v>3.8363</v>
      </c>
      <c r="AK28" s="252">
        <v>3.9780000000000002</v>
      </c>
      <c r="AL28" s="252">
        <v>4.6158999999999999</v>
      </c>
      <c r="AM28" s="252">
        <v>4.3449999999999998</v>
      </c>
      <c r="AN28" s="252">
        <v>4.6289999999999996</v>
      </c>
      <c r="AO28" s="252">
        <v>4.3559999999999999</v>
      </c>
      <c r="AP28" s="252">
        <v>3.9729999999999999</v>
      </c>
      <c r="AQ28" s="252">
        <v>3.5790000000000002</v>
      </c>
      <c r="AR28" s="252">
        <v>3.5609999999999999</v>
      </c>
      <c r="AS28" s="252">
        <v>3.7789999999999999</v>
      </c>
      <c r="AT28" s="252">
        <v>3.86</v>
      </c>
      <c r="AU28" s="252">
        <v>3.7229999999999999</v>
      </c>
      <c r="AV28" s="252">
        <v>3.7770000000000001</v>
      </c>
      <c r="AW28" s="252">
        <v>4.1580000000000004</v>
      </c>
      <c r="AX28" s="252">
        <v>4.5960000000000001</v>
      </c>
      <c r="AY28" s="252">
        <v>4.1760000000000002</v>
      </c>
      <c r="AZ28" s="252">
        <v>4.5650000000000004</v>
      </c>
      <c r="BA28" s="252">
        <v>4.2789999999999999</v>
      </c>
      <c r="BB28" s="252">
        <v>3.8410000000000002</v>
      </c>
      <c r="BC28" s="252">
        <v>3.5529999999999999</v>
      </c>
      <c r="BD28" s="252">
        <v>3.524</v>
      </c>
      <c r="BE28" s="252">
        <v>3.6360000000000001</v>
      </c>
      <c r="BF28" s="252">
        <v>3.7371902270000001</v>
      </c>
      <c r="BG28" s="252">
        <v>3.6320878680000002</v>
      </c>
      <c r="BH28" s="252">
        <v>3.6509128639999999</v>
      </c>
      <c r="BI28" s="409">
        <v>3.9567810520000002</v>
      </c>
      <c r="BJ28" s="409">
        <v>4.5332918639999997</v>
      </c>
      <c r="BK28" s="409">
        <v>4.2156618769999996</v>
      </c>
      <c r="BL28" s="409">
        <v>4.4540547139999997</v>
      </c>
      <c r="BM28" s="409">
        <v>4.0854990549999997</v>
      </c>
      <c r="BN28" s="409">
        <v>3.663589387</v>
      </c>
      <c r="BO28" s="409">
        <v>3.3815040129999998</v>
      </c>
      <c r="BP28" s="409">
        <v>3.3640607239999998</v>
      </c>
      <c r="BQ28" s="409">
        <v>3.5372223190000001</v>
      </c>
      <c r="BR28" s="409">
        <v>3.64696343</v>
      </c>
      <c r="BS28" s="409">
        <v>3.545843654</v>
      </c>
      <c r="BT28" s="409">
        <v>3.5550071889999999</v>
      </c>
      <c r="BU28" s="409">
        <v>3.8674695610000001</v>
      </c>
      <c r="BV28" s="409">
        <v>4.4549676490000003</v>
      </c>
    </row>
    <row r="29" spans="1:74" ht="11.1" customHeight="1" x14ac:dyDescent="0.2">
      <c r="A29" s="162" t="s">
        <v>299</v>
      </c>
      <c r="B29" s="173" t="s">
        <v>286</v>
      </c>
      <c r="C29" s="252">
        <v>6.3653000000000004</v>
      </c>
      <c r="D29" s="252">
        <v>6.4828999999999999</v>
      </c>
      <c r="E29" s="252">
        <v>6.0384000000000002</v>
      </c>
      <c r="F29" s="252">
        <v>6.2987000000000002</v>
      </c>
      <c r="G29" s="252">
        <v>6.2340999999999998</v>
      </c>
      <c r="H29" s="252">
        <v>6.3413000000000004</v>
      </c>
      <c r="I29" s="252">
        <v>6.258</v>
      </c>
      <c r="J29" s="252">
        <v>6.3413000000000004</v>
      </c>
      <c r="K29" s="252">
        <v>5.9638999999999998</v>
      </c>
      <c r="L29" s="252">
        <v>6.2081</v>
      </c>
      <c r="M29" s="252">
        <v>6.3365999999999998</v>
      </c>
      <c r="N29" s="252">
        <v>6.4116</v>
      </c>
      <c r="O29" s="252">
        <v>6.1120999999999999</v>
      </c>
      <c r="P29" s="252">
        <v>6.2923999999999998</v>
      </c>
      <c r="Q29" s="252">
        <v>6.1913999999999998</v>
      </c>
      <c r="R29" s="252">
        <v>6.1696</v>
      </c>
      <c r="S29" s="252">
        <v>6.1866000000000003</v>
      </c>
      <c r="T29" s="252">
        <v>6.1379000000000001</v>
      </c>
      <c r="U29" s="252">
        <v>6.2171000000000003</v>
      </c>
      <c r="V29" s="252">
        <v>6.1120000000000001</v>
      </c>
      <c r="W29" s="252">
        <v>6.0690999999999997</v>
      </c>
      <c r="X29" s="252">
        <v>6.0987999999999998</v>
      </c>
      <c r="Y29" s="252">
        <v>6.1695000000000002</v>
      </c>
      <c r="Z29" s="252">
        <v>6.4412000000000003</v>
      </c>
      <c r="AA29" s="252">
        <v>6.1966999999999999</v>
      </c>
      <c r="AB29" s="252">
        <v>6.4226000000000001</v>
      </c>
      <c r="AC29" s="252">
        <v>6.2378999999999998</v>
      </c>
      <c r="AD29" s="252">
        <v>6.1703000000000001</v>
      </c>
      <c r="AE29" s="252">
        <v>5.9915000000000003</v>
      </c>
      <c r="AF29" s="252">
        <v>6.1695000000000002</v>
      </c>
      <c r="AG29" s="252">
        <v>6.2774999999999999</v>
      </c>
      <c r="AH29" s="252">
        <v>6.3022999999999998</v>
      </c>
      <c r="AI29" s="252">
        <v>6.2595999999999998</v>
      </c>
      <c r="AJ29" s="252">
        <v>6.2845000000000004</v>
      </c>
      <c r="AK29" s="252">
        <v>6.4020000000000001</v>
      </c>
      <c r="AL29" s="252">
        <v>6.6351000000000004</v>
      </c>
      <c r="AM29" s="252">
        <v>6.4539999999999997</v>
      </c>
      <c r="AN29" s="252">
        <v>6.7060000000000004</v>
      </c>
      <c r="AO29" s="252">
        <v>6.4139999999999997</v>
      </c>
      <c r="AP29" s="252">
        <v>6.3220000000000001</v>
      </c>
      <c r="AQ29" s="252">
        <v>6.3449999999999998</v>
      </c>
      <c r="AR29" s="252">
        <v>6.415</v>
      </c>
      <c r="AS29" s="252">
        <v>6.2439999999999998</v>
      </c>
      <c r="AT29" s="252">
        <v>6.5510000000000002</v>
      </c>
      <c r="AU29" s="252">
        <v>6.4109999999999996</v>
      </c>
      <c r="AV29" s="252">
        <v>6.2590000000000003</v>
      </c>
      <c r="AW29" s="252">
        <v>6.633</v>
      </c>
      <c r="AX29" s="252">
        <v>6.8079999999999998</v>
      </c>
      <c r="AY29" s="252">
        <v>6.3319999999999999</v>
      </c>
      <c r="AZ29" s="252">
        <v>6.6829999999999998</v>
      </c>
      <c r="BA29" s="252">
        <v>6.5640000000000001</v>
      </c>
      <c r="BB29" s="252">
        <v>6.2930000000000001</v>
      </c>
      <c r="BC29" s="252">
        <v>6.5119999999999996</v>
      </c>
      <c r="BD29" s="252">
        <v>6.5069999999999997</v>
      </c>
      <c r="BE29" s="252">
        <v>6.4660000000000002</v>
      </c>
      <c r="BF29" s="252">
        <v>6.5306441360000003</v>
      </c>
      <c r="BG29" s="252">
        <v>6.398714558</v>
      </c>
      <c r="BH29" s="252">
        <v>6.4203672730000001</v>
      </c>
      <c r="BI29" s="409">
        <v>6.6266907460000004</v>
      </c>
      <c r="BJ29" s="409">
        <v>6.8092892919999999</v>
      </c>
      <c r="BK29" s="409">
        <v>6.5779744490000001</v>
      </c>
      <c r="BL29" s="409">
        <v>6.7685500100000002</v>
      </c>
      <c r="BM29" s="409">
        <v>6.579236399</v>
      </c>
      <c r="BN29" s="409">
        <v>6.4502302919999996</v>
      </c>
      <c r="BO29" s="409">
        <v>6.4915477900000003</v>
      </c>
      <c r="BP29" s="409">
        <v>6.5939735209999997</v>
      </c>
      <c r="BQ29" s="409">
        <v>6.5447863489999998</v>
      </c>
      <c r="BR29" s="409">
        <v>6.6187016700000001</v>
      </c>
      <c r="BS29" s="409">
        <v>6.4856380209999998</v>
      </c>
      <c r="BT29" s="409">
        <v>6.5090061090000004</v>
      </c>
      <c r="BU29" s="409">
        <v>6.718385112</v>
      </c>
      <c r="BV29" s="409">
        <v>6.8981188920000003</v>
      </c>
    </row>
    <row r="30" spans="1:74" ht="11.1" customHeight="1" x14ac:dyDescent="0.2">
      <c r="A30" s="162" t="s">
        <v>306</v>
      </c>
      <c r="B30" s="173" t="s">
        <v>287</v>
      </c>
      <c r="C30" s="252">
        <v>45.470038418000001</v>
      </c>
      <c r="D30" s="252">
        <v>46.541298329999996</v>
      </c>
      <c r="E30" s="252">
        <v>45.506102212999998</v>
      </c>
      <c r="F30" s="252">
        <v>45.278316203000003</v>
      </c>
      <c r="G30" s="252">
        <v>45.765499648999999</v>
      </c>
      <c r="H30" s="252">
        <v>46.973205573999998</v>
      </c>
      <c r="I30" s="252">
        <v>47.047471991000002</v>
      </c>
      <c r="J30" s="252">
        <v>46.300674887</v>
      </c>
      <c r="K30" s="252">
        <v>46.051273950999999</v>
      </c>
      <c r="L30" s="252">
        <v>46.400547072999998</v>
      </c>
      <c r="M30" s="252">
        <v>46.404013493000001</v>
      </c>
      <c r="N30" s="252">
        <v>46.857666232</v>
      </c>
      <c r="O30" s="252">
        <v>46.673681332999998</v>
      </c>
      <c r="P30" s="252">
        <v>47.328102123999997</v>
      </c>
      <c r="Q30" s="252">
        <v>46.817451845000001</v>
      </c>
      <c r="R30" s="252">
        <v>47.436743845000002</v>
      </c>
      <c r="S30" s="252">
        <v>47.903472649999998</v>
      </c>
      <c r="T30" s="252">
        <v>48.882361031000002</v>
      </c>
      <c r="U30" s="252">
        <v>47.552135899</v>
      </c>
      <c r="V30" s="252">
        <v>48.036717351</v>
      </c>
      <c r="W30" s="252">
        <v>48.697286546000001</v>
      </c>
      <c r="X30" s="252">
        <v>47.890123719999998</v>
      </c>
      <c r="Y30" s="252">
        <v>48.029994297000002</v>
      </c>
      <c r="Z30" s="252">
        <v>48.676867807999997</v>
      </c>
      <c r="AA30" s="252">
        <v>46.606676903</v>
      </c>
      <c r="AB30" s="252">
        <v>48.245703966000001</v>
      </c>
      <c r="AC30" s="252">
        <v>47.566376122000001</v>
      </c>
      <c r="AD30" s="252">
        <v>48.765409220000002</v>
      </c>
      <c r="AE30" s="252">
        <v>49.057434868999998</v>
      </c>
      <c r="AF30" s="252">
        <v>49.950063262999997</v>
      </c>
      <c r="AG30" s="252">
        <v>49.120335418000003</v>
      </c>
      <c r="AH30" s="252">
        <v>49.862208559999999</v>
      </c>
      <c r="AI30" s="252">
        <v>50.159746077000001</v>
      </c>
      <c r="AJ30" s="252">
        <v>49.756453829999998</v>
      </c>
      <c r="AK30" s="252">
        <v>49.017346988</v>
      </c>
      <c r="AL30" s="252">
        <v>49.734990171</v>
      </c>
      <c r="AM30" s="252">
        <v>48.656855157000003</v>
      </c>
      <c r="AN30" s="252">
        <v>49.833984467000001</v>
      </c>
      <c r="AO30" s="252">
        <v>49.599933978999999</v>
      </c>
      <c r="AP30" s="252">
        <v>50.126285756999998</v>
      </c>
      <c r="AQ30" s="252">
        <v>49.957721878000001</v>
      </c>
      <c r="AR30" s="252">
        <v>51.014794979000001</v>
      </c>
      <c r="AS30" s="252">
        <v>49.775527435999997</v>
      </c>
      <c r="AT30" s="252">
        <v>51.195047959999997</v>
      </c>
      <c r="AU30" s="252">
        <v>50.091302878999997</v>
      </c>
      <c r="AV30" s="252">
        <v>51.012174330999997</v>
      </c>
      <c r="AW30" s="252">
        <v>50.518665896999998</v>
      </c>
      <c r="AX30" s="252">
        <v>50.240573075999997</v>
      </c>
      <c r="AY30" s="252">
        <v>50.130934304</v>
      </c>
      <c r="AZ30" s="252">
        <v>50.898201540999999</v>
      </c>
      <c r="BA30" s="252">
        <v>50.294985826000001</v>
      </c>
      <c r="BB30" s="252">
        <v>50.980809331000003</v>
      </c>
      <c r="BC30" s="252">
        <v>51.275311113999997</v>
      </c>
      <c r="BD30" s="252">
        <v>51.925224176999997</v>
      </c>
      <c r="BE30" s="252">
        <v>51.233107279000002</v>
      </c>
      <c r="BF30" s="252">
        <v>51.478441064999998</v>
      </c>
      <c r="BG30" s="252">
        <v>51.554567437999999</v>
      </c>
      <c r="BH30" s="252">
        <v>51.562591345999998</v>
      </c>
      <c r="BI30" s="409">
        <v>51.428900116999998</v>
      </c>
      <c r="BJ30" s="409">
        <v>51.222767910000002</v>
      </c>
      <c r="BK30" s="409">
        <v>51.316532787</v>
      </c>
      <c r="BL30" s="409">
        <v>52.317438973999998</v>
      </c>
      <c r="BM30" s="409">
        <v>51.694008285999999</v>
      </c>
      <c r="BN30" s="409">
        <v>52.291114078</v>
      </c>
      <c r="BO30" s="409">
        <v>52.568380003999998</v>
      </c>
      <c r="BP30" s="409">
        <v>53.298968762999998</v>
      </c>
      <c r="BQ30" s="409">
        <v>52.640906745000002</v>
      </c>
      <c r="BR30" s="409">
        <v>52.790966726000001</v>
      </c>
      <c r="BS30" s="409">
        <v>52.663879414</v>
      </c>
      <c r="BT30" s="409">
        <v>52.673914193000002</v>
      </c>
      <c r="BU30" s="409">
        <v>52.545245590999997</v>
      </c>
      <c r="BV30" s="409">
        <v>52.336588208999999</v>
      </c>
    </row>
    <row r="31" spans="1:74" ht="11.1" customHeight="1" x14ac:dyDescent="0.2">
      <c r="A31" s="162" t="s">
        <v>301</v>
      </c>
      <c r="B31" s="173" t="s">
        <v>1152</v>
      </c>
      <c r="C31" s="252">
        <v>4.1548709983999998</v>
      </c>
      <c r="D31" s="252">
        <v>4.4086301503999996</v>
      </c>
      <c r="E31" s="252">
        <v>4.3320816186000002</v>
      </c>
      <c r="F31" s="252">
        <v>4.2187400356999998</v>
      </c>
      <c r="G31" s="252">
        <v>4.4616112294999999</v>
      </c>
      <c r="H31" s="252">
        <v>4.7355914649999997</v>
      </c>
      <c r="I31" s="252">
        <v>4.7652103185000003</v>
      </c>
      <c r="J31" s="252">
        <v>4.8762112244000004</v>
      </c>
      <c r="K31" s="252">
        <v>4.8297721633000004</v>
      </c>
      <c r="L31" s="252">
        <v>4.7979395509999998</v>
      </c>
      <c r="M31" s="252">
        <v>4.7858012995000001</v>
      </c>
      <c r="N31" s="252">
        <v>4.8181462493999998</v>
      </c>
      <c r="O31" s="252">
        <v>4.3521300459000001</v>
      </c>
      <c r="P31" s="252">
        <v>4.5869927587000001</v>
      </c>
      <c r="Q31" s="252">
        <v>4.5077779896000001</v>
      </c>
      <c r="R31" s="252">
        <v>4.3695904910000003</v>
      </c>
      <c r="S31" s="252">
        <v>4.7990034426000001</v>
      </c>
      <c r="T31" s="252">
        <v>4.8997719869000003</v>
      </c>
      <c r="U31" s="252">
        <v>4.8813678653999997</v>
      </c>
      <c r="V31" s="252">
        <v>5.0551533584000001</v>
      </c>
      <c r="W31" s="252">
        <v>4.9788550347999996</v>
      </c>
      <c r="X31" s="252">
        <v>4.8132755107999996</v>
      </c>
      <c r="Y31" s="252">
        <v>4.8458694809000002</v>
      </c>
      <c r="Z31" s="252">
        <v>4.8560093629000001</v>
      </c>
      <c r="AA31" s="252">
        <v>4.4466611309999999</v>
      </c>
      <c r="AB31" s="252">
        <v>4.5286772955999997</v>
      </c>
      <c r="AC31" s="252">
        <v>4.2312084859999999</v>
      </c>
      <c r="AD31" s="252">
        <v>4.5752866147000004</v>
      </c>
      <c r="AE31" s="252">
        <v>4.6878954073000001</v>
      </c>
      <c r="AF31" s="252">
        <v>4.8340000932000002</v>
      </c>
      <c r="AG31" s="252">
        <v>4.8974371343999996</v>
      </c>
      <c r="AH31" s="252">
        <v>4.9629309918000004</v>
      </c>
      <c r="AI31" s="252">
        <v>4.6982392779</v>
      </c>
      <c r="AJ31" s="252">
        <v>4.7026147515999996</v>
      </c>
      <c r="AK31" s="252">
        <v>4.7405854771999998</v>
      </c>
      <c r="AL31" s="252">
        <v>4.8086292538000004</v>
      </c>
      <c r="AM31" s="252">
        <v>4.6281438670000004</v>
      </c>
      <c r="AN31" s="252">
        <v>4.846196376</v>
      </c>
      <c r="AO31" s="252">
        <v>4.6769693270000001</v>
      </c>
      <c r="AP31" s="252">
        <v>4.47505021</v>
      </c>
      <c r="AQ31" s="252">
        <v>4.5227380549999996</v>
      </c>
      <c r="AR31" s="252">
        <v>4.7526739820000001</v>
      </c>
      <c r="AS31" s="252">
        <v>4.9330446979999998</v>
      </c>
      <c r="AT31" s="252">
        <v>5.0696854389999997</v>
      </c>
      <c r="AU31" s="252">
        <v>4.8391400710000001</v>
      </c>
      <c r="AV31" s="252">
        <v>4.8679099609999996</v>
      </c>
      <c r="AW31" s="252">
        <v>4.9288116410000002</v>
      </c>
      <c r="AX31" s="252">
        <v>5.0089148569999997</v>
      </c>
      <c r="AY31" s="252">
        <v>4.8400061929999998</v>
      </c>
      <c r="AZ31" s="252">
        <v>4.8123691700000002</v>
      </c>
      <c r="BA31" s="252">
        <v>4.641450131</v>
      </c>
      <c r="BB31" s="252">
        <v>4.5563823619999999</v>
      </c>
      <c r="BC31" s="252">
        <v>4.7439961139999998</v>
      </c>
      <c r="BD31" s="252">
        <v>4.9436846799999996</v>
      </c>
      <c r="BE31" s="252">
        <v>5.0041487560000002</v>
      </c>
      <c r="BF31" s="252">
        <v>5.112171687</v>
      </c>
      <c r="BG31" s="252">
        <v>4.9262334230000002</v>
      </c>
      <c r="BH31" s="252">
        <v>4.84905103</v>
      </c>
      <c r="BI31" s="409">
        <v>4.9075341730000002</v>
      </c>
      <c r="BJ31" s="409">
        <v>4.926697366</v>
      </c>
      <c r="BK31" s="409">
        <v>4.7556973610000002</v>
      </c>
      <c r="BL31" s="409">
        <v>4.9068526779999999</v>
      </c>
      <c r="BM31" s="409">
        <v>4.7337606799999996</v>
      </c>
      <c r="BN31" s="409">
        <v>4.6471548780000003</v>
      </c>
      <c r="BO31" s="409">
        <v>4.8380650510000001</v>
      </c>
      <c r="BP31" s="409">
        <v>5.0413664929999999</v>
      </c>
      <c r="BQ31" s="409">
        <v>5.1035685820000003</v>
      </c>
      <c r="BR31" s="409">
        <v>5.2133175229999997</v>
      </c>
      <c r="BS31" s="409">
        <v>5.0241599289999996</v>
      </c>
      <c r="BT31" s="409">
        <v>4.9452942919999998</v>
      </c>
      <c r="BU31" s="409">
        <v>5.0047781020000004</v>
      </c>
      <c r="BV31" s="409">
        <v>5.0242141069999997</v>
      </c>
    </row>
    <row r="32" spans="1:74" ht="11.1" customHeight="1" x14ac:dyDescent="0.2">
      <c r="A32" s="162" t="s">
        <v>302</v>
      </c>
      <c r="B32" s="173" t="s">
        <v>284</v>
      </c>
      <c r="C32" s="252">
        <v>0.62099874908999997</v>
      </c>
      <c r="D32" s="252">
        <v>0.63637773611000004</v>
      </c>
      <c r="E32" s="252">
        <v>0.61501786182999996</v>
      </c>
      <c r="F32" s="252">
        <v>0.68021647780000005</v>
      </c>
      <c r="G32" s="252">
        <v>0.68233749698000001</v>
      </c>
      <c r="H32" s="252">
        <v>0.68007012010000001</v>
      </c>
      <c r="I32" s="252">
        <v>0.70013729392000001</v>
      </c>
      <c r="J32" s="252">
        <v>0.69598819278000001</v>
      </c>
      <c r="K32" s="252">
        <v>0.69443991735999999</v>
      </c>
      <c r="L32" s="252">
        <v>0.69556581739000001</v>
      </c>
      <c r="M32" s="252">
        <v>0.68647371921</v>
      </c>
      <c r="N32" s="252">
        <v>0.67464543816</v>
      </c>
      <c r="O32" s="252">
        <v>0.61746073945000002</v>
      </c>
      <c r="P32" s="252">
        <v>0.63062408060999997</v>
      </c>
      <c r="Q32" s="252">
        <v>0.62884317867999995</v>
      </c>
      <c r="R32" s="252">
        <v>0.64106413187</v>
      </c>
      <c r="S32" s="252">
        <v>0.65943235206999995</v>
      </c>
      <c r="T32" s="252">
        <v>0.65028758681999999</v>
      </c>
      <c r="U32" s="252">
        <v>0.66133977769999996</v>
      </c>
      <c r="V32" s="252">
        <v>0.66275366509</v>
      </c>
      <c r="W32" s="252">
        <v>0.66415169398999996</v>
      </c>
      <c r="X32" s="252">
        <v>0.65734476464000002</v>
      </c>
      <c r="Y32" s="252">
        <v>0.64077721762999995</v>
      </c>
      <c r="Z32" s="252">
        <v>0.64196517531999997</v>
      </c>
      <c r="AA32" s="252">
        <v>0.62036523927999998</v>
      </c>
      <c r="AB32" s="252">
        <v>0.63183394767000001</v>
      </c>
      <c r="AC32" s="252">
        <v>0.66241142907999995</v>
      </c>
      <c r="AD32" s="252">
        <v>0.66344428578000003</v>
      </c>
      <c r="AE32" s="252">
        <v>0.68256860824999999</v>
      </c>
      <c r="AF32" s="252">
        <v>0.68443893998000005</v>
      </c>
      <c r="AG32" s="252">
        <v>0.69832165753999997</v>
      </c>
      <c r="AH32" s="252">
        <v>0.70899625730000004</v>
      </c>
      <c r="AI32" s="252">
        <v>0.69489252565000004</v>
      </c>
      <c r="AJ32" s="252">
        <v>0.68505044629</v>
      </c>
      <c r="AK32" s="252">
        <v>0.68026223246999995</v>
      </c>
      <c r="AL32" s="252">
        <v>0.66694226509999999</v>
      </c>
      <c r="AM32" s="252">
        <v>0.68984560051999999</v>
      </c>
      <c r="AN32" s="252">
        <v>0.69535840096000001</v>
      </c>
      <c r="AO32" s="252">
        <v>0.69556254094000003</v>
      </c>
      <c r="AP32" s="252">
        <v>0.69078620899999998</v>
      </c>
      <c r="AQ32" s="252">
        <v>0.69050606280000004</v>
      </c>
      <c r="AR32" s="252">
        <v>0.70856104668999997</v>
      </c>
      <c r="AS32" s="252">
        <v>0.71343060898999999</v>
      </c>
      <c r="AT32" s="252">
        <v>0.71734111674000001</v>
      </c>
      <c r="AU32" s="252">
        <v>0.72360171812999996</v>
      </c>
      <c r="AV32" s="252">
        <v>0.72568136528000005</v>
      </c>
      <c r="AW32" s="252">
        <v>0.71312667993000001</v>
      </c>
      <c r="AX32" s="252">
        <v>0.71115093801999996</v>
      </c>
      <c r="AY32" s="252">
        <v>0.69888982512999998</v>
      </c>
      <c r="AZ32" s="252">
        <v>0.70454948129999995</v>
      </c>
      <c r="BA32" s="252">
        <v>0.70470716364999997</v>
      </c>
      <c r="BB32" s="252">
        <v>0.69982595274000003</v>
      </c>
      <c r="BC32" s="252">
        <v>0.69934243922999995</v>
      </c>
      <c r="BD32" s="252">
        <v>0.71764858750000005</v>
      </c>
      <c r="BE32" s="252">
        <v>0.72249420889000004</v>
      </c>
      <c r="BF32" s="252">
        <v>0.72618746341999996</v>
      </c>
      <c r="BG32" s="252">
        <v>0.73243863133999998</v>
      </c>
      <c r="BH32" s="252">
        <v>0.73478475975000002</v>
      </c>
      <c r="BI32" s="409">
        <v>0.72209871441999995</v>
      </c>
      <c r="BJ32" s="409">
        <v>0.72046147729999999</v>
      </c>
      <c r="BK32" s="409">
        <v>0.70869239198</v>
      </c>
      <c r="BL32" s="409">
        <v>0.71450332252000004</v>
      </c>
      <c r="BM32" s="409">
        <v>0.71461261103999996</v>
      </c>
      <c r="BN32" s="409">
        <v>0.70959115513000004</v>
      </c>
      <c r="BO32" s="409">
        <v>0.70890019044999997</v>
      </c>
      <c r="BP32" s="409">
        <v>0.72746500839999995</v>
      </c>
      <c r="BQ32" s="409">
        <v>0.73225623932999995</v>
      </c>
      <c r="BR32" s="409">
        <v>0.73572666926999997</v>
      </c>
      <c r="BS32" s="409">
        <v>0.74196815148999995</v>
      </c>
      <c r="BT32" s="409">
        <v>0.74461926809000001</v>
      </c>
      <c r="BU32" s="409">
        <v>0.73179781385999998</v>
      </c>
      <c r="BV32" s="409">
        <v>0.73050725175999998</v>
      </c>
    </row>
    <row r="33" spans="1:74" ht="11.1" customHeight="1" x14ac:dyDescent="0.2">
      <c r="A33" s="162" t="s">
        <v>303</v>
      </c>
      <c r="B33" s="173" t="s">
        <v>289</v>
      </c>
      <c r="C33" s="252">
        <v>11.377949737</v>
      </c>
      <c r="D33" s="252">
        <v>12.201261903000001</v>
      </c>
      <c r="E33" s="252">
        <v>10.851371885000001</v>
      </c>
      <c r="F33" s="252">
        <v>10.75221112</v>
      </c>
      <c r="G33" s="252">
        <v>10.659995883000001</v>
      </c>
      <c r="H33" s="252">
        <v>11.179521354</v>
      </c>
      <c r="I33" s="252">
        <v>11.091900851</v>
      </c>
      <c r="J33" s="252">
        <v>10.659461611999999</v>
      </c>
      <c r="K33" s="252">
        <v>10.817712789</v>
      </c>
      <c r="L33" s="252">
        <v>10.936107322</v>
      </c>
      <c r="M33" s="252">
        <v>11.206341776</v>
      </c>
      <c r="N33" s="252">
        <v>11.371217917999999</v>
      </c>
      <c r="O33" s="252">
        <v>11.479405475</v>
      </c>
      <c r="P33" s="252">
        <v>11.123938277000001</v>
      </c>
      <c r="Q33" s="252">
        <v>11.188423330999999</v>
      </c>
      <c r="R33" s="252">
        <v>11.507767575000001</v>
      </c>
      <c r="S33" s="252">
        <v>11.200764251000001</v>
      </c>
      <c r="T33" s="252">
        <v>11.65766797</v>
      </c>
      <c r="U33" s="252">
        <v>11.011366227</v>
      </c>
      <c r="V33" s="252">
        <v>11.227808332</v>
      </c>
      <c r="W33" s="252">
        <v>11.880641303000001</v>
      </c>
      <c r="X33" s="252">
        <v>11.760649130999999</v>
      </c>
      <c r="Y33" s="252">
        <v>11.877665591</v>
      </c>
      <c r="Z33" s="252">
        <v>11.991732419</v>
      </c>
      <c r="AA33" s="252">
        <v>11.186957577999999</v>
      </c>
      <c r="AB33" s="252">
        <v>11.884074847000001</v>
      </c>
      <c r="AC33" s="252">
        <v>11.835798816</v>
      </c>
      <c r="AD33" s="252">
        <v>12.297095666000001</v>
      </c>
      <c r="AE33" s="252">
        <v>11.964772403</v>
      </c>
      <c r="AF33" s="252">
        <v>12.078479517</v>
      </c>
      <c r="AG33" s="252">
        <v>11.939552898000001</v>
      </c>
      <c r="AH33" s="252">
        <v>12.451976804999999</v>
      </c>
      <c r="AI33" s="252">
        <v>12.252385495</v>
      </c>
      <c r="AJ33" s="252">
        <v>12.292683715000001</v>
      </c>
      <c r="AK33" s="252">
        <v>11.932143298</v>
      </c>
      <c r="AL33" s="252">
        <v>12.127039235</v>
      </c>
      <c r="AM33" s="252">
        <v>12.092389002000001</v>
      </c>
      <c r="AN33" s="252">
        <v>12.457380252</v>
      </c>
      <c r="AO33" s="252">
        <v>12.333875071</v>
      </c>
      <c r="AP33" s="252">
        <v>12.902908994000001</v>
      </c>
      <c r="AQ33" s="252">
        <v>12.305652904</v>
      </c>
      <c r="AR33" s="252">
        <v>12.73790996</v>
      </c>
      <c r="AS33" s="252">
        <v>12.077814331000001</v>
      </c>
      <c r="AT33" s="252">
        <v>12.593953031</v>
      </c>
      <c r="AU33" s="252">
        <v>12.259789905</v>
      </c>
      <c r="AV33" s="252">
        <v>12.594545581</v>
      </c>
      <c r="AW33" s="252">
        <v>12.616923253</v>
      </c>
      <c r="AX33" s="252">
        <v>12.450480057</v>
      </c>
      <c r="AY33" s="252">
        <v>12.874349036</v>
      </c>
      <c r="AZ33" s="252">
        <v>13.296497709</v>
      </c>
      <c r="BA33" s="252">
        <v>12.862371896999999</v>
      </c>
      <c r="BB33" s="252">
        <v>13.166820092</v>
      </c>
      <c r="BC33" s="252">
        <v>12.828021674</v>
      </c>
      <c r="BD33" s="252">
        <v>13.006429609</v>
      </c>
      <c r="BE33" s="252">
        <v>12.655394086999999</v>
      </c>
      <c r="BF33" s="252">
        <v>12.613065781</v>
      </c>
      <c r="BG33" s="252">
        <v>12.748191645</v>
      </c>
      <c r="BH33" s="252">
        <v>12.597235458</v>
      </c>
      <c r="BI33" s="409">
        <v>12.802098307</v>
      </c>
      <c r="BJ33" s="409">
        <v>12.803170924</v>
      </c>
      <c r="BK33" s="409">
        <v>13.44234425</v>
      </c>
      <c r="BL33" s="409">
        <v>13.637783021000001</v>
      </c>
      <c r="BM33" s="409">
        <v>13.192514369</v>
      </c>
      <c r="BN33" s="409">
        <v>13.504776929</v>
      </c>
      <c r="BO33" s="409">
        <v>13.157282468</v>
      </c>
      <c r="BP33" s="409">
        <v>13.340269654</v>
      </c>
      <c r="BQ33" s="409">
        <v>12.980223994999999</v>
      </c>
      <c r="BR33" s="409">
        <v>12.936809235</v>
      </c>
      <c r="BS33" s="409">
        <v>13.075403416</v>
      </c>
      <c r="BT33" s="409">
        <v>12.920572590000001</v>
      </c>
      <c r="BU33" s="409">
        <v>13.130693718</v>
      </c>
      <c r="BV33" s="409">
        <v>13.131793865000001</v>
      </c>
    </row>
    <row r="34" spans="1:74" ht="11.1" customHeight="1" x14ac:dyDescent="0.2">
      <c r="A34" s="162" t="s">
        <v>304</v>
      </c>
      <c r="B34" s="173" t="s">
        <v>290</v>
      </c>
      <c r="C34" s="252">
        <v>11.481197258</v>
      </c>
      <c r="D34" s="252">
        <v>11.627758055999999</v>
      </c>
      <c r="E34" s="252">
        <v>11.707023712</v>
      </c>
      <c r="F34" s="252">
        <v>11.554555687000001</v>
      </c>
      <c r="G34" s="252">
        <v>11.60180907</v>
      </c>
      <c r="H34" s="252">
        <v>11.510071688</v>
      </c>
      <c r="I34" s="252">
        <v>11.369512936</v>
      </c>
      <c r="J34" s="252">
        <v>11.39660003</v>
      </c>
      <c r="K34" s="252">
        <v>11.358784905</v>
      </c>
      <c r="L34" s="252">
        <v>11.653699168999999</v>
      </c>
      <c r="M34" s="252">
        <v>11.766205182</v>
      </c>
      <c r="N34" s="252">
        <v>11.689397202</v>
      </c>
      <c r="O34" s="252">
        <v>11.709218099999999</v>
      </c>
      <c r="P34" s="252">
        <v>12.06375319</v>
      </c>
      <c r="Q34" s="252">
        <v>12.056413416</v>
      </c>
      <c r="R34" s="252">
        <v>11.946749316</v>
      </c>
      <c r="S34" s="252">
        <v>12.310361188</v>
      </c>
      <c r="T34" s="252">
        <v>12.12753118</v>
      </c>
      <c r="U34" s="252">
        <v>11.736533595999999</v>
      </c>
      <c r="V34" s="252">
        <v>11.663257601</v>
      </c>
      <c r="W34" s="252">
        <v>11.835477563</v>
      </c>
      <c r="X34" s="252">
        <v>11.736290319</v>
      </c>
      <c r="Y34" s="252">
        <v>12.171664109</v>
      </c>
      <c r="Z34" s="252">
        <v>12.08430186</v>
      </c>
      <c r="AA34" s="252">
        <v>12.054732554999999</v>
      </c>
      <c r="AB34" s="252">
        <v>12.757243854</v>
      </c>
      <c r="AC34" s="252">
        <v>12.32497667</v>
      </c>
      <c r="AD34" s="252">
        <v>12.522334838000001</v>
      </c>
      <c r="AE34" s="252">
        <v>12.516150614000001</v>
      </c>
      <c r="AF34" s="252">
        <v>12.610669959999999</v>
      </c>
      <c r="AG34" s="252">
        <v>12.276335461</v>
      </c>
      <c r="AH34" s="252">
        <v>12.240343287</v>
      </c>
      <c r="AI34" s="252">
        <v>12.694739821000001</v>
      </c>
      <c r="AJ34" s="252">
        <v>12.650183281</v>
      </c>
      <c r="AK34" s="252">
        <v>12.663348215999999</v>
      </c>
      <c r="AL34" s="252">
        <v>13.100568982</v>
      </c>
      <c r="AM34" s="252">
        <v>12.624253707999999</v>
      </c>
      <c r="AN34" s="252">
        <v>13.000049755999999</v>
      </c>
      <c r="AO34" s="252">
        <v>12.981676503999999</v>
      </c>
      <c r="AP34" s="252">
        <v>13.095000558000001</v>
      </c>
      <c r="AQ34" s="252">
        <v>13.038776785</v>
      </c>
      <c r="AR34" s="252">
        <v>13.032392544</v>
      </c>
      <c r="AS34" s="252">
        <v>12.488047825000001</v>
      </c>
      <c r="AT34" s="252">
        <v>12.879825941</v>
      </c>
      <c r="AU34" s="252">
        <v>12.504998201999999</v>
      </c>
      <c r="AV34" s="252">
        <v>13.099798749</v>
      </c>
      <c r="AW34" s="252">
        <v>13.165156581</v>
      </c>
      <c r="AX34" s="252">
        <v>12.979238578</v>
      </c>
      <c r="AY34" s="252">
        <v>12.862976167999999</v>
      </c>
      <c r="AZ34" s="252">
        <v>13.130572967999999</v>
      </c>
      <c r="BA34" s="252">
        <v>13.109014225999999</v>
      </c>
      <c r="BB34" s="252">
        <v>13.455496138000001</v>
      </c>
      <c r="BC34" s="252">
        <v>13.511891528</v>
      </c>
      <c r="BD34" s="252">
        <v>13.354367607</v>
      </c>
      <c r="BE34" s="252">
        <v>12.882949755</v>
      </c>
      <c r="BF34" s="252">
        <v>12.936704892</v>
      </c>
      <c r="BG34" s="252">
        <v>13.102597152</v>
      </c>
      <c r="BH34" s="252">
        <v>13.386569567</v>
      </c>
      <c r="BI34" s="409">
        <v>13.563520917</v>
      </c>
      <c r="BJ34" s="409">
        <v>13.491337066</v>
      </c>
      <c r="BK34" s="409">
        <v>13.40802197</v>
      </c>
      <c r="BL34" s="409">
        <v>13.786769391</v>
      </c>
      <c r="BM34" s="409">
        <v>13.764299679000001</v>
      </c>
      <c r="BN34" s="409">
        <v>13.936528522</v>
      </c>
      <c r="BO34" s="409">
        <v>13.973025323</v>
      </c>
      <c r="BP34" s="409">
        <v>13.883879753</v>
      </c>
      <c r="BQ34" s="409">
        <v>13.460186796</v>
      </c>
      <c r="BR34" s="409">
        <v>13.417265134999999</v>
      </c>
      <c r="BS34" s="409">
        <v>13.380463782</v>
      </c>
      <c r="BT34" s="409">
        <v>13.669143252</v>
      </c>
      <c r="BU34" s="409">
        <v>13.850481653999999</v>
      </c>
      <c r="BV34" s="409">
        <v>13.777525932</v>
      </c>
    </row>
    <row r="35" spans="1:74" ht="11.1" customHeight="1" x14ac:dyDescent="0.2">
      <c r="A35" s="162" t="s">
        <v>305</v>
      </c>
      <c r="B35" s="173" t="s">
        <v>291</v>
      </c>
      <c r="C35" s="252">
        <v>17.835021675</v>
      </c>
      <c r="D35" s="252">
        <v>17.667270486</v>
      </c>
      <c r="E35" s="252">
        <v>18.000607135999999</v>
      </c>
      <c r="F35" s="252">
        <v>18.072592882999999</v>
      </c>
      <c r="G35" s="252">
        <v>18.359745969999999</v>
      </c>
      <c r="H35" s="252">
        <v>18.867950948000001</v>
      </c>
      <c r="I35" s="252">
        <v>19.120710591999998</v>
      </c>
      <c r="J35" s="252">
        <v>18.672413828</v>
      </c>
      <c r="K35" s="252">
        <v>18.350564176999999</v>
      </c>
      <c r="L35" s="252">
        <v>18.317235214</v>
      </c>
      <c r="M35" s="252">
        <v>17.959191516000001</v>
      </c>
      <c r="N35" s="252">
        <v>18.304259425000001</v>
      </c>
      <c r="O35" s="252">
        <v>18.515466971999999</v>
      </c>
      <c r="P35" s="252">
        <v>18.922793817999999</v>
      </c>
      <c r="Q35" s="252">
        <v>18.435993929999999</v>
      </c>
      <c r="R35" s="252">
        <v>18.971572332000001</v>
      </c>
      <c r="S35" s="252">
        <v>18.933911416000001</v>
      </c>
      <c r="T35" s="252">
        <v>19.547102306999999</v>
      </c>
      <c r="U35" s="252">
        <v>19.261528431999999</v>
      </c>
      <c r="V35" s="252">
        <v>19.427744395000001</v>
      </c>
      <c r="W35" s="252">
        <v>19.338160951999999</v>
      </c>
      <c r="X35" s="252">
        <v>18.922563994000001</v>
      </c>
      <c r="Y35" s="252">
        <v>18.494017897999999</v>
      </c>
      <c r="Z35" s="252">
        <v>19.102858991000002</v>
      </c>
      <c r="AA35" s="252">
        <v>18.297960400000001</v>
      </c>
      <c r="AB35" s="252">
        <v>18.443874020999999</v>
      </c>
      <c r="AC35" s="252">
        <v>18.511980721</v>
      </c>
      <c r="AD35" s="252">
        <v>18.707247815999999</v>
      </c>
      <c r="AE35" s="252">
        <v>19.206047837</v>
      </c>
      <c r="AF35" s="252">
        <v>19.742474753</v>
      </c>
      <c r="AG35" s="252">
        <v>19.308688267000001</v>
      </c>
      <c r="AH35" s="252">
        <v>19.497961220000001</v>
      </c>
      <c r="AI35" s="252">
        <v>19.819488958000001</v>
      </c>
      <c r="AJ35" s="252">
        <v>19.425921636000002</v>
      </c>
      <c r="AK35" s="252">
        <v>19.001007765000001</v>
      </c>
      <c r="AL35" s="252">
        <v>19.031810435000001</v>
      </c>
      <c r="AM35" s="252">
        <v>18.622222979</v>
      </c>
      <c r="AN35" s="252">
        <v>18.834999682999999</v>
      </c>
      <c r="AO35" s="252">
        <v>18.911850536999999</v>
      </c>
      <c r="AP35" s="252">
        <v>18.962539786000001</v>
      </c>
      <c r="AQ35" s="252">
        <v>19.400048071000001</v>
      </c>
      <c r="AR35" s="252">
        <v>19.783257446</v>
      </c>
      <c r="AS35" s="252">
        <v>19.563189973</v>
      </c>
      <c r="AT35" s="252">
        <v>19.934242432000001</v>
      </c>
      <c r="AU35" s="252">
        <v>19.763772982999999</v>
      </c>
      <c r="AV35" s="252">
        <v>19.724238674999999</v>
      </c>
      <c r="AW35" s="252">
        <v>19.094647741999999</v>
      </c>
      <c r="AX35" s="252">
        <v>19.090788646</v>
      </c>
      <c r="AY35" s="252">
        <v>18.854713082</v>
      </c>
      <c r="AZ35" s="252">
        <v>18.954212212000002</v>
      </c>
      <c r="BA35" s="252">
        <v>18.977442408999998</v>
      </c>
      <c r="BB35" s="252">
        <v>19.102284786999999</v>
      </c>
      <c r="BC35" s="252">
        <v>19.492059358999999</v>
      </c>
      <c r="BD35" s="252">
        <v>19.903093693999999</v>
      </c>
      <c r="BE35" s="252">
        <v>19.968120471999999</v>
      </c>
      <c r="BF35" s="252">
        <v>20.090311240999998</v>
      </c>
      <c r="BG35" s="252">
        <v>20.045106585999999</v>
      </c>
      <c r="BH35" s="252">
        <v>19.994950531000001</v>
      </c>
      <c r="BI35" s="409">
        <v>19.433648005999999</v>
      </c>
      <c r="BJ35" s="409">
        <v>19.281101076999999</v>
      </c>
      <c r="BK35" s="409">
        <v>19.001776813999999</v>
      </c>
      <c r="BL35" s="409">
        <v>19.271530560999999</v>
      </c>
      <c r="BM35" s="409">
        <v>19.288820946000001</v>
      </c>
      <c r="BN35" s="409">
        <v>19.493062594000001</v>
      </c>
      <c r="BO35" s="409">
        <v>19.891106971999999</v>
      </c>
      <c r="BP35" s="409">
        <v>20.305987854000001</v>
      </c>
      <c r="BQ35" s="409">
        <v>20.364671133000002</v>
      </c>
      <c r="BR35" s="409">
        <v>20.487848162999999</v>
      </c>
      <c r="BS35" s="409">
        <v>20.441884134999999</v>
      </c>
      <c r="BT35" s="409">
        <v>20.394284791</v>
      </c>
      <c r="BU35" s="409">
        <v>19.827494303000002</v>
      </c>
      <c r="BV35" s="409">
        <v>19.672547052999999</v>
      </c>
    </row>
    <row r="36" spans="1:74" ht="11.1" customHeight="1" x14ac:dyDescent="0.2">
      <c r="A36" s="162" t="s">
        <v>307</v>
      </c>
      <c r="B36" s="173" t="s">
        <v>237</v>
      </c>
      <c r="C36" s="252">
        <v>91.144332418000005</v>
      </c>
      <c r="D36" s="252">
        <v>92.901885329999999</v>
      </c>
      <c r="E36" s="252">
        <v>90.427653212999999</v>
      </c>
      <c r="F36" s="252">
        <v>91.034174203000006</v>
      </c>
      <c r="G36" s="252">
        <v>91.242020648999997</v>
      </c>
      <c r="H36" s="252">
        <v>92.217922573999999</v>
      </c>
      <c r="I36" s="252">
        <v>93.737302991000007</v>
      </c>
      <c r="J36" s="252">
        <v>92.509259886999999</v>
      </c>
      <c r="K36" s="252">
        <v>91.839942950999998</v>
      </c>
      <c r="L36" s="252">
        <v>92.684354072999994</v>
      </c>
      <c r="M36" s="252">
        <v>93.232931492999995</v>
      </c>
      <c r="N36" s="252">
        <v>93.011268232000006</v>
      </c>
      <c r="O36" s="252">
        <v>92.067354209000001</v>
      </c>
      <c r="P36" s="252">
        <v>93.797495001000001</v>
      </c>
      <c r="Q36" s="252">
        <v>92.062141722000007</v>
      </c>
      <c r="R36" s="252">
        <v>92.356834722000002</v>
      </c>
      <c r="S36" s="252">
        <v>92.071645527000001</v>
      </c>
      <c r="T36" s="252">
        <v>93.839977907999994</v>
      </c>
      <c r="U36" s="252">
        <v>93.570105776000005</v>
      </c>
      <c r="V36" s="252">
        <v>93.523378227999999</v>
      </c>
      <c r="W36" s="252">
        <v>94.465371422999993</v>
      </c>
      <c r="X36" s="252">
        <v>94.150337597000004</v>
      </c>
      <c r="Y36" s="252">
        <v>93.427333172999994</v>
      </c>
      <c r="Z36" s="252">
        <v>95.585439684999997</v>
      </c>
      <c r="AA36" s="252">
        <v>92.210109903000003</v>
      </c>
      <c r="AB36" s="252">
        <v>95.967717965999995</v>
      </c>
      <c r="AC36" s="252">
        <v>93.660510122000005</v>
      </c>
      <c r="AD36" s="252">
        <v>94.51143922</v>
      </c>
      <c r="AE36" s="252">
        <v>93.547247869000003</v>
      </c>
      <c r="AF36" s="252">
        <v>96.222743262999998</v>
      </c>
      <c r="AG36" s="252">
        <v>96.150974418000004</v>
      </c>
      <c r="AH36" s="252">
        <v>96.642296560000005</v>
      </c>
      <c r="AI36" s="252">
        <v>96.791777077000006</v>
      </c>
      <c r="AJ36" s="252">
        <v>95.896557830000006</v>
      </c>
      <c r="AK36" s="252">
        <v>94.606279987999997</v>
      </c>
      <c r="AL36" s="252">
        <v>96.995645171000007</v>
      </c>
      <c r="AM36" s="252">
        <v>93.971425883999999</v>
      </c>
      <c r="AN36" s="252">
        <v>97.439360194000002</v>
      </c>
      <c r="AO36" s="252">
        <v>96.486909706000006</v>
      </c>
      <c r="AP36" s="252">
        <v>96.179284483999993</v>
      </c>
      <c r="AQ36" s="252">
        <v>95.329649605</v>
      </c>
      <c r="AR36" s="252">
        <v>97.426740706000004</v>
      </c>
      <c r="AS36" s="252">
        <v>96.225959162999999</v>
      </c>
      <c r="AT36" s="252">
        <v>99.167603686999996</v>
      </c>
      <c r="AU36" s="252">
        <v>97.160901605999996</v>
      </c>
      <c r="AV36" s="252">
        <v>97.512054058000004</v>
      </c>
      <c r="AW36" s="252">
        <v>97.602306623999993</v>
      </c>
      <c r="AX36" s="252">
        <v>98.348303802999993</v>
      </c>
      <c r="AY36" s="252">
        <v>95.961097883999997</v>
      </c>
      <c r="AZ36" s="252">
        <v>97.684513120999995</v>
      </c>
      <c r="BA36" s="252">
        <v>97.839458406000006</v>
      </c>
      <c r="BB36" s="252">
        <v>96.821494911000002</v>
      </c>
      <c r="BC36" s="252">
        <v>98.117823693999995</v>
      </c>
      <c r="BD36" s="252">
        <v>99.722601757000007</v>
      </c>
      <c r="BE36" s="252">
        <v>98.624447859</v>
      </c>
      <c r="BF36" s="252">
        <v>98.871054735000001</v>
      </c>
      <c r="BG36" s="252">
        <v>98.536290205</v>
      </c>
      <c r="BH36" s="252">
        <v>98.503174208999994</v>
      </c>
      <c r="BI36" s="409">
        <v>98.693368442999997</v>
      </c>
      <c r="BJ36" s="409">
        <v>99.075026068</v>
      </c>
      <c r="BK36" s="409">
        <v>97.893237103000004</v>
      </c>
      <c r="BL36" s="409">
        <v>100.28487921</v>
      </c>
      <c r="BM36" s="409">
        <v>98.942131611999997</v>
      </c>
      <c r="BN36" s="409">
        <v>98.687733640000005</v>
      </c>
      <c r="BO36" s="409">
        <v>98.819147313000002</v>
      </c>
      <c r="BP36" s="409">
        <v>100.67098126</v>
      </c>
      <c r="BQ36" s="409">
        <v>100.52025064</v>
      </c>
      <c r="BR36" s="409">
        <v>100.61939305999999</v>
      </c>
      <c r="BS36" s="409">
        <v>100.51529624</v>
      </c>
      <c r="BT36" s="409">
        <v>100.33230629000001</v>
      </c>
      <c r="BU36" s="409">
        <v>100.38555633</v>
      </c>
      <c r="BV36" s="409">
        <v>100.82097539999999</v>
      </c>
    </row>
    <row r="37" spans="1:74" ht="11.1" customHeight="1" x14ac:dyDescent="0.2">
      <c r="B37" s="173"/>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c r="AA37" s="252"/>
      <c r="AB37" s="252"/>
      <c r="AC37" s="252"/>
      <c r="AD37" s="252"/>
      <c r="AE37" s="252"/>
      <c r="AF37" s="252"/>
      <c r="AG37" s="252"/>
      <c r="AH37" s="252"/>
      <c r="AI37" s="252"/>
      <c r="AJ37" s="252"/>
      <c r="AK37" s="252"/>
      <c r="AL37" s="252"/>
      <c r="AM37" s="252"/>
      <c r="AN37" s="252"/>
      <c r="AO37" s="252"/>
      <c r="AP37" s="252"/>
      <c r="AQ37" s="252"/>
      <c r="AR37" s="252"/>
      <c r="AS37" s="252"/>
      <c r="AT37" s="252"/>
      <c r="AU37" s="252"/>
      <c r="AV37" s="252"/>
      <c r="AW37" s="252"/>
      <c r="AX37" s="252"/>
      <c r="AY37" s="252"/>
      <c r="AZ37" s="252"/>
      <c r="BA37" s="252"/>
      <c r="BB37" s="252"/>
      <c r="BC37" s="252"/>
      <c r="BD37" s="252"/>
      <c r="BE37" s="252"/>
      <c r="BF37" s="252"/>
      <c r="BG37" s="252"/>
      <c r="BH37" s="252"/>
      <c r="BI37" s="409"/>
      <c r="BJ37" s="409"/>
      <c r="BK37" s="409"/>
      <c r="BL37" s="409"/>
      <c r="BM37" s="409"/>
      <c r="BN37" s="409"/>
      <c r="BO37" s="409"/>
      <c r="BP37" s="409"/>
      <c r="BQ37" s="409"/>
      <c r="BR37" s="409"/>
      <c r="BS37" s="409"/>
      <c r="BT37" s="409"/>
      <c r="BU37" s="409"/>
      <c r="BV37" s="409"/>
    </row>
    <row r="38" spans="1:74" ht="11.1" customHeight="1" x14ac:dyDescent="0.2">
      <c r="B38" s="254" t="s">
        <v>1221</v>
      </c>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252"/>
      <c r="AZ38" s="252"/>
      <c r="BA38" s="252"/>
      <c r="BB38" s="252"/>
      <c r="BC38" s="252"/>
      <c r="BD38" s="252"/>
      <c r="BE38" s="252"/>
      <c r="BF38" s="252"/>
      <c r="BG38" s="252"/>
      <c r="BH38" s="252"/>
      <c r="BI38" s="409"/>
      <c r="BJ38" s="409"/>
      <c r="BK38" s="409"/>
      <c r="BL38" s="409"/>
      <c r="BM38" s="409"/>
      <c r="BN38" s="409"/>
      <c r="BO38" s="409"/>
      <c r="BP38" s="409"/>
      <c r="BQ38" s="409"/>
      <c r="BR38" s="409"/>
      <c r="BS38" s="409"/>
      <c r="BT38" s="409"/>
      <c r="BU38" s="409"/>
      <c r="BV38" s="409"/>
    </row>
    <row r="39" spans="1:74" ht="11.1" customHeight="1" x14ac:dyDescent="0.2">
      <c r="A39" s="162" t="s">
        <v>325</v>
      </c>
      <c r="B39" s="173" t="s">
        <v>706</v>
      </c>
      <c r="C39" s="252">
        <v>-7.9016580645000001E-2</v>
      </c>
      <c r="D39" s="252">
        <v>0.75935928571</v>
      </c>
      <c r="E39" s="252">
        <v>-8.8485354838999997E-2</v>
      </c>
      <c r="F39" s="252">
        <v>-0.48397069999999998</v>
      </c>
      <c r="G39" s="252">
        <v>-0.30824919355000002</v>
      </c>
      <c r="H39" s="252">
        <v>-7.9605466666999997E-2</v>
      </c>
      <c r="I39" s="252">
        <v>4.1935258065000001E-2</v>
      </c>
      <c r="J39" s="252">
        <v>-0.13539464515999999</v>
      </c>
      <c r="K39" s="252">
        <v>-0.31936283332999998</v>
      </c>
      <c r="L39" s="252">
        <v>0.77242451612999996</v>
      </c>
      <c r="M39" s="252">
        <v>0.70063523333</v>
      </c>
      <c r="N39" s="252">
        <v>0.92190532258000002</v>
      </c>
      <c r="O39" s="252">
        <v>0.43007738709999999</v>
      </c>
      <c r="P39" s="252">
        <v>-4.6112750000000001E-2</v>
      </c>
      <c r="Q39" s="252">
        <v>-0.26150712903000001</v>
      </c>
      <c r="R39" s="252">
        <v>-0.92718913332999997</v>
      </c>
      <c r="S39" s="252">
        <v>-0.96025974193999997</v>
      </c>
      <c r="T39" s="252">
        <v>-0.12577983333000001</v>
      </c>
      <c r="U39" s="252">
        <v>-0.13080051612999999</v>
      </c>
      <c r="V39" s="252">
        <v>-0.18388380644999999</v>
      </c>
      <c r="W39" s="252">
        <v>-0.43692540000000002</v>
      </c>
      <c r="X39" s="252">
        <v>0.20679887096999999</v>
      </c>
      <c r="Y39" s="252">
        <v>-0.31222336667</v>
      </c>
      <c r="Z39" s="252">
        <v>-0.46175474193999999</v>
      </c>
      <c r="AA39" s="252">
        <v>-0.70902670968000003</v>
      </c>
      <c r="AB39" s="252">
        <v>-1.5002392857E-2</v>
      </c>
      <c r="AC39" s="252">
        <v>-1.0717260645</v>
      </c>
      <c r="AD39" s="252">
        <v>-0.86768710000000004</v>
      </c>
      <c r="AE39" s="252">
        <v>-0.68918141934999999</v>
      </c>
      <c r="AF39" s="252">
        <v>-0.3379511</v>
      </c>
      <c r="AG39" s="252">
        <v>7.1875451613000005E-2</v>
      </c>
      <c r="AH39" s="252">
        <v>-0.70968974194000001</v>
      </c>
      <c r="AI39" s="252">
        <v>-0.31131490000000001</v>
      </c>
      <c r="AJ39" s="252">
        <v>-0.24336141935</v>
      </c>
      <c r="AK39" s="252">
        <v>-0.46560950000000001</v>
      </c>
      <c r="AL39" s="252">
        <v>0.23224748386999999</v>
      </c>
      <c r="AM39" s="252">
        <v>-1.0204859355</v>
      </c>
      <c r="AN39" s="252">
        <v>-0.14823003447999999</v>
      </c>
      <c r="AO39" s="252">
        <v>-0.20608148387</v>
      </c>
      <c r="AP39" s="252">
        <v>-0.36112813332999999</v>
      </c>
      <c r="AQ39" s="252">
        <v>-0.49526770968</v>
      </c>
      <c r="AR39" s="252">
        <v>3.6289933332999999E-2</v>
      </c>
      <c r="AS39" s="252">
        <v>-0.54992009676999998</v>
      </c>
      <c r="AT39" s="252">
        <v>4.5275483870999998E-3</v>
      </c>
      <c r="AU39" s="252">
        <v>0.50444199999999995</v>
      </c>
      <c r="AV39" s="252">
        <v>-5.7934161290000001E-2</v>
      </c>
      <c r="AW39" s="252">
        <v>-0.10707899999999999</v>
      </c>
      <c r="AX39" s="252">
        <v>0.8597903871</v>
      </c>
      <c r="AY39" s="252">
        <v>-0.62606674194</v>
      </c>
      <c r="AZ39" s="252">
        <v>9.3772535714000002E-2</v>
      </c>
      <c r="BA39" s="252">
        <v>0.55564800000000003</v>
      </c>
      <c r="BB39" s="252">
        <v>-1.3046666667E-3</v>
      </c>
      <c r="BC39" s="252">
        <v>-0.15214712902999999</v>
      </c>
      <c r="BD39" s="252">
        <v>0.82374820000000004</v>
      </c>
      <c r="BE39" s="252">
        <v>0.36447741935</v>
      </c>
      <c r="BF39" s="252">
        <v>0.37716183870999997</v>
      </c>
      <c r="BG39" s="252">
        <v>0.58602814475999998</v>
      </c>
      <c r="BH39" s="252">
        <v>1.2214005015</v>
      </c>
      <c r="BI39" s="409">
        <v>-0.22738439627000001</v>
      </c>
      <c r="BJ39" s="409">
        <v>0.39435161289999998</v>
      </c>
      <c r="BK39" s="409">
        <v>-0.54155161289999998</v>
      </c>
      <c r="BL39" s="409">
        <v>1.2464285714E-3</v>
      </c>
      <c r="BM39" s="409">
        <v>-0.42168064515999998</v>
      </c>
      <c r="BN39" s="409">
        <v>-0.74394000000000005</v>
      </c>
      <c r="BO39" s="409">
        <v>-0.68255161289999999</v>
      </c>
      <c r="BP39" s="409">
        <v>-2.8070000000000001E-2</v>
      </c>
      <c r="BQ39" s="409">
        <v>-0.17345483871</v>
      </c>
      <c r="BR39" s="409">
        <v>-0.15419677419</v>
      </c>
      <c r="BS39" s="409">
        <v>-0.45937</v>
      </c>
      <c r="BT39" s="409">
        <v>0.56069032257999996</v>
      </c>
      <c r="BU39" s="409">
        <v>0.35218333333000001</v>
      </c>
      <c r="BV39" s="409">
        <v>0.70375483871</v>
      </c>
    </row>
    <row r="40" spans="1:74" ht="11.1" customHeight="1" x14ac:dyDescent="0.2">
      <c r="A40" s="162" t="s">
        <v>326</v>
      </c>
      <c r="B40" s="173" t="s">
        <v>707</v>
      </c>
      <c r="C40" s="252">
        <v>-1.1071612903000001</v>
      </c>
      <c r="D40" s="252">
        <v>6.0142857143000002E-2</v>
      </c>
      <c r="E40" s="252">
        <v>-0.48661290323</v>
      </c>
      <c r="F40" s="252">
        <v>0.28976666667000001</v>
      </c>
      <c r="G40" s="252">
        <v>1.0148387097</v>
      </c>
      <c r="H40" s="252">
        <v>-0.18856666666999999</v>
      </c>
      <c r="I40" s="252">
        <v>-0.49722580644999997</v>
      </c>
      <c r="J40" s="252">
        <v>0.17699999999999999</v>
      </c>
      <c r="K40" s="252">
        <v>-0.60713333332999997</v>
      </c>
      <c r="L40" s="252">
        <v>0.46880645161000001</v>
      </c>
      <c r="M40" s="252">
        <v>0.72526666666999995</v>
      </c>
      <c r="N40" s="252">
        <v>0.44348387097000003</v>
      </c>
      <c r="O40" s="252">
        <v>-0.76022580645000004</v>
      </c>
      <c r="P40" s="252">
        <v>-0.13075000000000001</v>
      </c>
      <c r="Q40" s="252">
        <v>8.0290322580999995E-2</v>
      </c>
      <c r="R40" s="252">
        <v>0.51543333332999997</v>
      </c>
      <c r="S40" s="252">
        <v>-1.1589677419</v>
      </c>
      <c r="T40" s="252">
        <v>0.51600000000000001</v>
      </c>
      <c r="U40" s="252">
        <v>-0.38638709676999999</v>
      </c>
      <c r="V40" s="252">
        <v>-1.2952903226000001</v>
      </c>
      <c r="W40" s="252">
        <v>0.19993333332999999</v>
      </c>
      <c r="X40" s="252">
        <v>0.56064516128999997</v>
      </c>
      <c r="Y40" s="252">
        <v>9.6933333332999999E-2</v>
      </c>
      <c r="Z40" s="252">
        <v>0.38316129032000001</v>
      </c>
      <c r="AA40" s="252">
        <v>-0.28661290322999999</v>
      </c>
      <c r="AB40" s="252">
        <v>0.10992857143</v>
      </c>
      <c r="AC40" s="252">
        <v>-0.79174193548000005</v>
      </c>
      <c r="AD40" s="252">
        <v>-0.14910000000000001</v>
      </c>
      <c r="AE40" s="252">
        <v>-1.2765483871000001</v>
      </c>
      <c r="AF40" s="252">
        <v>0.38656666667</v>
      </c>
      <c r="AG40" s="252">
        <v>-0.26035483870999998</v>
      </c>
      <c r="AH40" s="252">
        <v>-1.1946129031999999</v>
      </c>
      <c r="AI40" s="252">
        <v>0.17143333332999999</v>
      </c>
      <c r="AJ40" s="252">
        <v>0.16480645160999999</v>
      </c>
      <c r="AK40" s="252">
        <v>-0.151</v>
      </c>
      <c r="AL40" s="252">
        <v>-0.92838709676999998</v>
      </c>
      <c r="AM40" s="252">
        <v>-0.42161290323</v>
      </c>
      <c r="AN40" s="252">
        <v>0.10872413793000001</v>
      </c>
      <c r="AO40" s="252">
        <v>0.42229032257999999</v>
      </c>
      <c r="AP40" s="252">
        <v>1.8233333333E-2</v>
      </c>
      <c r="AQ40" s="252">
        <v>-0.31112903225999999</v>
      </c>
      <c r="AR40" s="252">
        <v>-9.3600000000000003E-2</v>
      </c>
      <c r="AS40" s="252">
        <v>-1.1349032258</v>
      </c>
      <c r="AT40" s="252">
        <v>0.45793548386999999</v>
      </c>
      <c r="AU40" s="252">
        <v>0.39279999999999998</v>
      </c>
      <c r="AV40" s="252">
        <v>0.51990322581000004</v>
      </c>
      <c r="AW40" s="252">
        <v>0.52016666667</v>
      </c>
      <c r="AX40" s="252">
        <v>0.75287096773999995</v>
      </c>
      <c r="AY40" s="252">
        <v>-2.0205161290000002</v>
      </c>
      <c r="AZ40" s="252">
        <v>0.21896428571000001</v>
      </c>
      <c r="BA40" s="252">
        <v>0.45396774194</v>
      </c>
      <c r="BB40" s="252">
        <v>-0.71673333333</v>
      </c>
      <c r="BC40" s="252">
        <v>0.25506451612999997</v>
      </c>
      <c r="BD40" s="252">
        <v>0.57579999999999998</v>
      </c>
      <c r="BE40" s="252">
        <v>-0.73593548386999996</v>
      </c>
      <c r="BF40" s="252">
        <v>0.14863233268000001</v>
      </c>
      <c r="BG40" s="252">
        <v>-0.10569847289000001</v>
      </c>
      <c r="BH40" s="252">
        <v>-0.47116688755000002</v>
      </c>
      <c r="BI40" s="409">
        <v>-8.1961844022999997E-2</v>
      </c>
      <c r="BJ40" s="409">
        <v>-7.5555414096000001E-2</v>
      </c>
      <c r="BK40" s="409">
        <v>-0.13767985323000001</v>
      </c>
      <c r="BL40" s="409">
        <v>0.36446316367999998</v>
      </c>
      <c r="BM40" s="409">
        <v>9.2333097768E-2</v>
      </c>
      <c r="BN40" s="409">
        <v>-7.7432553523999997E-2</v>
      </c>
      <c r="BO40" s="409">
        <v>-0.28467272250999998</v>
      </c>
      <c r="BP40" s="409">
        <v>0.11836826865</v>
      </c>
      <c r="BQ40" s="409">
        <v>-2.4080967206E-2</v>
      </c>
      <c r="BR40" s="409">
        <v>0.16243664803999999</v>
      </c>
      <c r="BS40" s="409">
        <v>0.18736302017000001</v>
      </c>
      <c r="BT40" s="409">
        <v>-0.39508755518999999</v>
      </c>
      <c r="BU40" s="409">
        <v>-0.37627875487000001</v>
      </c>
      <c r="BV40" s="409">
        <v>-0.21171478297999999</v>
      </c>
    </row>
    <row r="41" spans="1:74" ht="11.1" customHeight="1" x14ac:dyDescent="0.2">
      <c r="A41" s="162" t="s">
        <v>327</v>
      </c>
      <c r="B41" s="173" t="s">
        <v>708</v>
      </c>
      <c r="C41" s="252">
        <v>2.1374909938000002</v>
      </c>
      <c r="D41" s="252">
        <v>2.1301390749000002</v>
      </c>
      <c r="E41" s="252">
        <v>0.80390454972000003</v>
      </c>
      <c r="F41" s="252">
        <v>0.14828054182</v>
      </c>
      <c r="G41" s="252">
        <v>-0.68370243111999995</v>
      </c>
      <c r="H41" s="252">
        <v>1.1687090301</v>
      </c>
      <c r="I41" s="252">
        <v>2.0232222709999999</v>
      </c>
      <c r="J41" s="252">
        <v>0.43511167052999999</v>
      </c>
      <c r="K41" s="252">
        <v>1.4124419960000001</v>
      </c>
      <c r="L41" s="252">
        <v>-0.21839422239</v>
      </c>
      <c r="M41" s="252">
        <v>-0.20516533653999999</v>
      </c>
      <c r="N41" s="252">
        <v>-0.46313051026000002</v>
      </c>
      <c r="O41" s="252">
        <v>0.34198081899999999</v>
      </c>
      <c r="P41" s="252">
        <v>1.3774140555000001</v>
      </c>
      <c r="Q41" s="252">
        <v>0.14247460320999999</v>
      </c>
      <c r="R41" s="252">
        <v>0.30866592134999998</v>
      </c>
      <c r="S41" s="252">
        <v>1.4263280630999999</v>
      </c>
      <c r="T41" s="252">
        <v>-0.12456082727999999</v>
      </c>
      <c r="U41" s="252">
        <v>0.37268582620000001</v>
      </c>
      <c r="V41" s="252">
        <v>0.87597929803999997</v>
      </c>
      <c r="W41" s="252">
        <v>1.7978165854E-2</v>
      </c>
      <c r="X41" s="252">
        <v>-2.5124692079000002</v>
      </c>
      <c r="Y41" s="252">
        <v>-1.7319859103999999</v>
      </c>
      <c r="Z41" s="252">
        <v>-0.38018328510999999</v>
      </c>
      <c r="AA41" s="252">
        <v>-1.9302698464000001</v>
      </c>
      <c r="AB41" s="252">
        <v>0.80148399917000002</v>
      </c>
      <c r="AC41" s="252">
        <v>-0.52745134132000004</v>
      </c>
      <c r="AD41" s="252">
        <v>-0.57174201434000005</v>
      </c>
      <c r="AE41" s="252">
        <v>-0.77969969258000005</v>
      </c>
      <c r="AF41" s="252">
        <v>-0.76953879535000003</v>
      </c>
      <c r="AG41" s="252">
        <v>-1.1416012706000001</v>
      </c>
      <c r="AH41" s="252">
        <v>1.0168216791</v>
      </c>
      <c r="AI41" s="252">
        <v>-0.19229866416999999</v>
      </c>
      <c r="AJ41" s="252">
        <v>-1.3702703651000001</v>
      </c>
      <c r="AK41" s="252">
        <v>-2.4569333002999998</v>
      </c>
      <c r="AL41" s="252">
        <v>-1.4543244784000001E-2</v>
      </c>
      <c r="AM41" s="252">
        <v>-2.0530791767999998</v>
      </c>
      <c r="AN41" s="252">
        <v>0.72530652740000001</v>
      </c>
      <c r="AO41" s="252">
        <v>-0.57795081786000002</v>
      </c>
      <c r="AP41" s="252">
        <v>-5.2800774347999999E-2</v>
      </c>
      <c r="AQ41" s="252">
        <v>-2.5460514565000002E-2</v>
      </c>
      <c r="AR41" s="252">
        <v>0.79701105415999995</v>
      </c>
      <c r="AS41" s="252">
        <v>0.28155625017000002</v>
      </c>
      <c r="AT41" s="252">
        <v>2.0423788300000001</v>
      </c>
      <c r="AU41" s="252">
        <v>-0.56905514458999995</v>
      </c>
      <c r="AV41" s="252">
        <v>-0.93509058909999998</v>
      </c>
      <c r="AW41" s="252">
        <v>-1.9437901035</v>
      </c>
      <c r="AX41" s="252">
        <v>-1.2588287219000001</v>
      </c>
      <c r="AY41" s="252">
        <v>1.6190262986999999</v>
      </c>
      <c r="AZ41" s="252">
        <v>5.0761832335999998E-2</v>
      </c>
      <c r="BA41" s="252">
        <v>-0.30918038378000001</v>
      </c>
      <c r="BB41" s="252">
        <v>0.54334810837000003</v>
      </c>
      <c r="BC41" s="252">
        <v>0.3361126438</v>
      </c>
      <c r="BD41" s="252">
        <v>-0.30201725645999999</v>
      </c>
      <c r="BE41" s="252">
        <v>0.32415155874000001</v>
      </c>
      <c r="BF41" s="252">
        <v>0.28097089321000002</v>
      </c>
      <c r="BG41" s="252">
        <v>-0.19889808053999999</v>
      </c>
      <c r="BH41" s="252">
        <v>-0.89544467299999997</v>
      </c>
      <c r="BI41" s="409">
        <v>-0.15411254552</v>
      </c>
      <c r="BJ41" s="409">
        <v>-0.13945840804000001</v>
      </c>
      <c r="BK41" s="409">
        <v>-0.26255271563999999</v>
      </c>
      <c r="BL41" s="409">
        <v>0.67657720506999997</v>
      </c>
      <c r="BM41" s="409">
        <v>0.17485755115000001</v>
      </c>
      <c r="BN41" s="409">
        <v>-0.15234757965000001</v>
      </c>
      <c r="BO41" s="409">
        <v>-0.57153691560999997</v>
      </c>
      <c r="BP41" s="409">
        <v>0.23468956334999999</v>
      </c>
      <c r="BQ41" s="409">
        <v>-4.6682726670000001E-2</v>
      </c>
      <c r="BR41" s="409">
        <v>0.31661070601000002</v>
      </c>
      <c r="BS41" s="409">
        <v>0.35936186447000001</v>
      </c>
      <c r="BT41" s="409">
        <v>-0.76516112522000002</v>
      </c>
      <c r="BU41" s="409">
        <v>-0.72038556725000003</v>
      </c>
      <c r="BV41" s="409">
        <v>-0.39758853025000002</v>
      </c>
    </row>
    <row r="42" spans="1:74" ht="11.1" customHeight="1" x14ac:dyDescent="0.2">
      <c r="A42" s="162" t="s">
        <v>328</v>
      </c>
      <c r="B42" s="173" t="s">
        <v>709</v>
      </c>
      <c r="C42" s="252">
        <v>0.95131312286000003</v>
      </c>
      <c r="D42" s="252">
        <v>2.9496412178</v>
      </c>
      <c r="E42" s="252">
        <v>0.22880629164999999</v>
      </c>
      <c r="F42" s="252">
        <v>-4.5923491512000002E-2</v>
      </c>
      <c r="G42" s="252">
        <v>2.2887085009999999E-2</v>
      </c>
      <c r="H42" s="252">
        <v>0.90053689680000004</v>
      </c>
      <c r="I42" s="252">
        <v>1.5679317226</v>
      </c>
      <c r="J42" s="252">
        <v>0.47671702536999999</v>
      </c>
      <c r="K42" s="252">
        <v>0.48594582937000003</v>
      </c>
      <c r="L42" s="252">
        <v>1.0228367454</v>
      </c>
      <c r="M42" s="252">
        <v>1.2207365635</v>
      </c>
      <c r="N42" s="252">
        <v>0.90225868329000003</v>
      </c>
      <c r="O42" s="252">
        <v>1.1832399646E-2</v>
      </c>
      <c r="P42" s="252">
        <v>1.2005513055000001</v>
      </c>
      <c r="Q42" s="252">
        <v>-3.8742203241999999E-2</v>
      </c>
      <c r="R42" s="252">
        <v>-0.10308987864999999</v>
      </c>
      <c r="S42" s="252">
        <v>-0.69289942078</v>
      </c>
      <c r="T42" s="252">
        <v>0.26565933939000003</v>
      </c>
      <c r="U42" s="252">
        <v>-0.1445017867</v>
      </c>
      <c r="V42" s="252">
        <v>-0.60319483099000004</v>
      </c>
      <c r="W42" s="252">
        <v>-0.21901390081</v>
      </c>
      <c r="X42" s="252">
        <v>-1.7450251756999999</v>
      </c>
      <c r="Y42" s="252">
        <v>-1.9472759437</v>
      </c>
      <c r="Z42" s="252">
        <v>-0.45877673672000002</v>
      </c>
      <c r="AA42" s="252">
        <v>-2.9259094593000001</v>
      </c>
      <c r="AB42" s="252">
        <v>0.89641017773999998</v>
      </c>
      <c r="AC42" s="252">
        <v>-2.3909193413000001</v>
      </c>
      <c r="AD42" s="252">
        <v>-1.5885291143</v>
      </c>
      <c r="AE42" s="252">
        <v>-2.7454294990000001</v>
      </c>
      <c r="AF42" s="252">
        <v>-0.72092322868000003</v>
      </c>
      <c r="AG42" s="252">
        <v>-1.3300806576999999</v>
      </c>
      <c r="AH42" s="252">
        <v>-0.88748096607000004</v>
      </c>
      <c r="AI42" s="252">
        <v>-0.33218023083999998</v>
      </c>
      <c r="AJ42" s="252">
        <v>-1.4488253328</v>
      </c>
      <c r="AK42" s="252">
        <v>-3.0735428002999998</v>
      </c>
      <c r="AL42" s="252">
        <v>-0.71068285768999995</v>
      </c>
      <c r="AM42" s="252">
        <v>-3.4951780155000001</v>
      </c>
      <c r="AN42" s="252">
        <v>0.68580063084999998</v>
      </c>
      <c r="AO42" s="252">
        <v>-0.36174197915</v>
      </c>
      <c r="AP42" s="252">
        <v>-0.39569557435000002</v>
      </c>
      <c r="AQ42" s="252">
        <v>-0.83185725649999998</v>
      </c>
      <c r="AR42" s="252">
        <v>0.73970098749000002</v>
      </c>
      <c r="AS42" s="252">
        <v>-1.4032670724</v>
      </c>
      <c r="AT42" s="252">
        <v>2.5048418623000002</v>
      </c>
      <c r="AU42" s="252">
        <v>0.32818685540999998</v>
      </c>
      <c r="AV42" s="252">
        <v>-0.47312152458000001</v>
      </c>
      <c r="AW42" s="252">
        <v>-1.5307024369</v>
      </c>
      <c r="AX42" s="252">
        <v>0.35383263298000001</v>
      </c>
      <c r="AY42" s="252">
        <v>-1.0275565723</v>
      </c>
      <c r="AZ42" s="252">
        <v>0.36349865376000001</v>
      </c>
      <c r="BA42" s="252">
        <v>0.70043535816000002</v>
      </c>
      <c r="BB42" s="252">
        <v>-0.17468989163000001</v>
      </c>
      <c r="BC42" s="252">
        <v>0.43903003088999998</v>
      </c>
      <c r="BD42" s="252">
        <v>1.0975309435</v>
      </c>
      <c r="BE42" s="252">
        <v>-4.7306505778000003E-2</v>
      </c>
      <c r="BF42" s="252">
        <v>0.80676506459999997</v>
      </c>
      <c r="BG42" s="252">
        <v>0.28143159133000001</v>
      </c>
      <c r="BH42" s="252">
        <v>-0.14521105909000001</v>
      </c>
      <c r="BI42" s="409">
        <v>-0.46345878582</v>
      </c>
      <c r="BJ42" s="409">
        <v>0.17933779076</v>
      </c>
      <c r="BK42" s="409">
        <v>-0.94178418177000001</v>
      </c>
      <c r="BL42" s="409">
        <v>1.0422867973000001</v>
      </c>
      <c r="BM42" s="409">
        <v>-0.15448999624000001</v>
      </c>
      <c r="BN42" s="409">
        <v>-0.97372013316999995</v>
      </c>
      <c r="BO42" s="409">
        <v>-1.5387612509999999</v>
      </c>
      <c r="BP42" s="409">
        <v>0.32498783199999998</v>
      </c>
      <c r="BQ42" s="409">
        <v>-0.24421853259000001</v>
      </c>
      <c r="BR42" s="409">
        <v>0.32485057984999999</v>
      </c>
      <c r="BS42" s="409">
        <v>8.7354884647000003E-2</v>
      </c>
      <c r="BT42" s="409">
        <v>-0.59955835783</v>
      </c>
      <c r="BU42" s="409">
        <v>-0.74448098879000002</v>
      </c>
      <c r="BV42" s="409">
        <v>9.4451525472999995E-2</v>
      </c>
    </row>
    <row r="43" spans="1:74" ht="11.1" customHeight="1" x14ac:dyDescent="0.2">
      <c r="B43" s="173"/>
      <c r="C43" s="252"/>
      <c r="D43" s="252"/>
      <c r="E43" s="252"/>
      <c r="F43" s="252"/>
      <c r="G43" s="252"/>
      <c r="H43" s="252"/>
      <c r="I43" s="252"/>
      <c r="J43" s="252"/>
      <c r="K43" s="252"/>
      <c r="L43" s="252"/>
      <c r="M43" s="252"/>
      <c r="N43" s="252"/>
      <c r="O43" s="252"/>
      <c r="P43" s="252"/>
      <c r="Q43" s="252"/>
      <c r="R43" s="252"/>
      <c r="S43" s="252"/>
      <c r="T43" s="252"/>
      <c r="U43" s="252"/>
      <c r="V43" s="252"/>
      <c r="W43" s="252"/>
      <c r="X43" s="252"/>
      <c r="Y43" s="252"/>
      <c r="Z43" s="252"/>
      <c r="AA43" s="252"/>
      <c r="AB43" s="252"/>
      <c r="AC43" s="252"/>
      <c r="AD43" s="252"/>
      <c r="AE43" s="252"/>
      <c r="AF43" s="252"/>
      <c r="AG43" s="252"/>
      <c r="AH43" s="252"/>
      <c r="AI43" s="252"/>
      <c r="AJ43" s="252"/>
      <c r="AK43" s="252"/>
      <c r="AL43" s="252"/>
      <c r="AM43" s="252"/>
      <c r="AN43" s="252"/>
      <c r="AO43" s="252"/>
      <c r="AP43" s="252"/>
      <c r="AQ43" s="252"/>
      <c r="AR43" s="252"/>
      <c r="AS43" s="252"/>
      <c r="AT43" s="252"/>
      <c r="AU43" s="252"/>
      <c r="AV43" s="252"/>
      <c r="AW43" s="252"/>
      <c r="AX43" s="252"/>
      <c r="AY43" s="252"/>
      <c r="AZ43" s="252"/>
      <c r="BA43" s="252"/>
      <c r="BB43" s="252"/>
      <c r="BC43" s="252"/>
      <c r="BD43" s="252"/>
      <c r="BE43" s="252"/>
      <c r="BF43" s="252"/>
      <c r="BG43" s="252"/>
      <c r="BH43" s="252"/>
      <c r="BI43" s="409"/>
      <c r="BJ43" s="409"/>
      <c r="BK43" s="409"/>
      <c r="BL43" s="409"/>
      <c r="BM43" s="409"/>
      <c r="BN43" s="409"/>
      <c r="BO43" s="409"/>
      <c r="BP43" s="409"/>
      <c r="BQ43" s="409"/>
      <c r="BR43" s="409"/>
      <c r="BS43" s="409"/>
      <c r="BT43" s="409"/>
      <c r="BU43" s="409"/>
      <c r="BV43" s="409"/>
    </row>
    <row r="44" spans="1:74" ht="11.1" customHeight="1" x14ac:dyDescent="0.2">
      <c r="B44" s="65" t="s">
        <v>1222</v>
      </c>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252"/>
      <c r="BA44" s="252"/>
      <c r="BB44" s="252"/>
      <c r="BC44" s="252"/>
      <c r="BD44" s="252"/>
      <c r="BE44" s="252"/>
      <c r="BF44" s="252"/>
      <c r="BG44" s="252"/>
      <c r="BH44" s="252"/>
      <c r="BI44" s="409"/>
      <c r="BJ44" s="409"/>
      <c r="BK44" s="409"/>
      <c r="BL44" s="409"/>
      <c r="BM44" s="409"/>
      <c r="BN44" s="409"/>
      <c r="BO44" s="409"/>
      <c r="BP44" s="409"/>
      <c r="BQ44" s="409"/>
      <c r="BR44" s="409"/>
      <c r="BS44" s="409"/>
      <c r="BT44" s="409"/>
      <c r="BU44" s="409"/>
      <c r="BV44" s="409"/>
    </row>
    <row r="45" spans="1:74" ht="11.1" customHeight="1" x14ac:dyDescent="0.2">
      <c r="A45" s="162" t="s">
        <v>705</v>
      </c>
      <c r="B45" s="173" t="s">
        <v>320</v>
      </c>
      <c r="C45" s="257">
        <v>1085.200869</v>
      </c>
      <c r="D45" s="257">
        <v>1063.774809</v>
      </c>
      <c r="E45" s="257">
        <v>1066.5178550000001</v>
      </c>
      <c r="F45" s="257">
        <v>1081.0369760000001</v>
      </c>
      <c r="G45" s="257">
        <v>1090.592701</v>
      </c>
      <c r="H45" s="257">
        <v>1092.980865</v>
      </c>
      <c r="I45" s="257">
        <v>1091.6808719999999</v>
      </c>
      <c r="J45" s="257">
        <v>1095.8781059999999</v>
      </c>
      <c r="K45" s="257">
        <v>1105.458991</v>
      </c>
      <c r="L45" s="257">
        <v>1081.513831</v>
      </c>
      <c r="M45" s="257">
        <v>1060.494774</v>
      </c>
      <c r="N45" s="257">
        <v>1031.9157090000001</v>
      </c>
      <c r="O45" s="257">
        <v>1018.58331</v>
      </c>
      <c r="P45" s="257">
        <v>1019.874467</v>
      </c>
      <c r="Q45" s="257">
        <v>1028.0211879999999</v>
      </c>
      <c r="R45" s="257">
        <v>1058.4508619999999</v>
      </c>
      <c r="S45" s="257">
        <v>1090.5619139999999</v>
      </c>
      <c r="T45" s="257">
        <v>1094.3353090000001</v>
      </c>
      <c r="U45" s="257">
        <v>1098.3901249999999</v>
      </c>
      <c r="V45" s="257">
        <v>1104.0905230000001</v>
      </c>
      <c r="W45" s="257">
        <v>1117.2012850000001</v>
      </c>
      <c r="X45" s="257">
        <v>1110.7935199999999</v>
      </c>
      <c r="Y45" s="257">
        <v>1120.163221</v>
      </c>
      <c r="Z45" s="257">
        <v>1134.481618</v>
      </c>
      <c r="AA45" s="257">
        <v>1156.464446</v>
      </c>
      <c r="AB45" s="257">
        <v>1156.8875129999999</v>
      </c>
      <c r="AC45" s="257">
        <v>1190.1140210000001</v>
      </c>
      <c r="AD45" s="257">
        <v>1216.1476339999999</v>
      </c>
      <c r="AE45" s="257">
        <v>1236.1142580000001</v>
      </c>
      <c r="AF45" s="257">
        <v>1244.7067910000001</v>
      </c>
      <c r="AG45" s="257">
        <v>1241.2356520000001</v>
      </c>
      <c r="AH45" s="257">
        <v>1263.2400339999999</v>
      </c>
      <c r="AI45" s="257">
        <v>1272.5814809999999</v>
      </c>
      <c r="AJ45" s="257">
        <v>1280.1276849999999</v>
      </c>
      <c r="AK45" s="257">
        <v>1294.09897</v>
      </c>
      <c r="AL45" s="257">
        <v>1286.9032979999999</v>
      </c>
      <c r="AM45" s="257">
        <v>1318.5413619999999</v>
      </c>
      <c r="AN45" s="257">
        <v>1322.8420329999999</v>
      </c>
      <c r="AO45" s="257">
        <v>1329.232559</v>
      </c>
      <c r="AP45" s="257">
        <v>1340.0714029999999</v>
      </c>
      <c r="AQ45" s="257">
        <v>1355.427702</v>
      </c>
      <c r="AR45" s="257">
        <v>1354.3430040000001</v>
      </c>
      <c r="AS45" s="257">
        <v>1371.3945269999999</v>
      </c>
      <c r="AT45" s="257">
        <v>1371.257173</v>
      </c>
      <c r="AU45" s="257">
        <v>1356.1269130000001</v>
      </c>
      <c r="AV45" s="257">
        <v>1357.925872</v>
      </c>
      <c r="AW45" s="257">
        <v>1361.1412419999999</v>
      </c>
      <c r="AX45" s="257">
        <v>1334.48974</v>
      </c>
      <c r="AY45" s="257">
        <v>1353.901809</v>
      </c>
      <c r="AZ45" s="257">
        <v>1351.529178</v>
      </c>
      <c r="BA45" s="257">
        <v>1337.6190899999999</v>
      </c>
      <c r="BB45" s="257">
        <v>1340.38123</v>
      </c>
      <c r="BC45" s="257">
        <v>1349.4067910000001</v>
      </c>
      <c r="BD45" s="257">
        <v>1329.998345</v>
      </c>
      <c r="BE45" s="257">
        <v>1318.9905450000001</v>
      </c>
      <c r="BF45" s="257">
        <v>1307.3825280000001</v>
      </c>
      <c r="BG45" s="257">
        <v>1295.2945408</v>
      </c>
      <c r="BH45" s="257">
        <v>1261.1115638000001</v>
      </c>
      <c r="BI45" s="341">
        <v>1272.402</v>
      </c>
      <c r="BJ45" s="341">
        <v>1260.2460000000001</v>
      </c>
      <c r="BK45" s="341">
        <v>1277.1030000000001</v>
      </c>
      <c r="BL45" s="341">
        <v>1277.6569999999999</v>
      </c>
      <c r="BM45" s="341">
        <v>1291.318</v>
      </c>
      <c r="BN45" s="341">
        <v>1314.2249999999999</v>
      </c>
      <c r="BO45" s="341">
        <v>1335.973</v>
      </c>
      <c r="BP45" s="341">
        <v>1337.404</v>
      </c>
      <c r="BQ45" s="341">
        <v>1343.37</v>
      </c>
      <c r="BR45" s="341">
        <v>1348.739</v>
      </c>
      <c r="BS45" s="341">
        <v>1363.1089999999999</v>
      </c>
      <c r="BT45" s="341">
        <v>1351.72</v>
      </c>
      <c r="BU45" s="341">
        <v>1347.1469999999999</v>
      </c>
      <c r="BV45" s="341">
        <v>1325.8230000000001</v>
      </c>
    </row>
    <row r="46" spans="1:74" ht="11.1" customHeight="1" x14ac:dyDescent="0.2">
      <c r="A46" s="162" t="s">
        <v>324</v>
      </c>
      <c r="B46" s="256" t="s">
        <v>323</v>
      </c>
      <c r="C46" s="255">
        <v>2642.6898689999998</v>
      </c>
      <c r="D46" s="255">
        <v>2615.8468090000001</v>
      </c>
      <c r="E46" s="255">
        <v>2635.0928549999999</v>
      </c>
      <c r="F46" s="255">
        <v>2645.4179760000002</v>
      </c>
      <c r="G46" s="255">
        <v>2623.8837010000002</v>
      </c>
      <c r="H46" s="255">
        <v>2630.6628649999998</v>
      </c>
      <c r="I46" s="255">
        <v>2644.4608720000001</v>
      </c>
      <c r="J46" s="255">
        <v>2642.2521059999999</v>
      </c>
      <c r="K46" s="255">
        <v>2665.9999910000001</v>
      </c>
      <c r="L46" s="255">
        <v>2627.3378309999998</v>
      </c>
      <c r="M46" s="255">
        <v>2583.0287739999999</v>
      </c>
      <c r="N46" s="255">
        <v>2539.5967089999999</v>
      </c>
      <c r="O46" s="255">
        <v>2549.8923100000002</v>
      </c>
      <c r="P46" s="255">
        <v>2553.7744670000002</v>
      </c>
      <c r="Q46" s="255">
        <v>2559.5431880000001</v>
      </c>
      <c r="R46" s="255">
        <v>2574.4158619999998</v>
      </c>
      <c r="S46" s="255">
        <v>2639.5809140000001</v>
      </c>
      <c r="T46" s="255">
        <v>2631.5123090000002</v>
      </c>
      <c r="U46" s="255">
        <v>2647.471125</v>
      </c>
      <c r="V46" s="255">
        <v>2692.412523</v>
      </c>
      <c r="W46" s="255">
        <v>2702.7972850000001</v>
      </c>
      <c r="X46" s="255">
        <v>2680.93552</v>
      </c>
      <c r="Y46" s="255">
        <v>2685.8062209999998</v>
      </c>
      <c r="Z46" s="255">
        <v>2686.0436180000002</v>
      </c>
      <c r="AA46" s="255">
        <v>2718.9544460000002</v>
      </c>
      <c r="AB46" s="255">
        <v>2714.9625129999999</v>
      </c>
      <c r="AC46" s="255">
        <v>2769.7050210000002</v>
      </c>
      <c r="AD46" s="255">
        <v>2797.0036340000001</v>
      </c>
      <c r="AE46" s="255">
        <v>2858.8582580000002</v>
      </c>
      <c r="AF46" s="255">
        <v>2857.2727909999999</v>
      </c>
      <c r="AG46" s="255">
        <v>2865.1326519999998</v>
      </c>
      <c r="AH46" s="255">
        <v>2926.5370339999999</v>
      </c>
      <c r="AI46" s="255">
        <v>2932.0624809999999</v>
      </c>
      <c r="AJ46" s="255">
        <v>2934.4596849999998</v>
      </c>
      <c r="AK46" s="255">
        <v>2952.1409699999999</v>
      </c>
      <c r="AL46" s="255">
        <v>2967.2422980000001</v>
      </c>
      <c r="AM46" s="255">
        <v>3008.6923619999998</v>
      </c>
      <c r="AN46" s="255">
        <v>3008.9880330000001</v>
      </c>
      <c r="AO46" s="255">
        <v>2999.7935590000002</v>
      </c>
      <c r="AP46" s="255">
        <v>3011.674403</v>
      </c>
      <c r="AQ46" s="255">
        <v>3037.4427019999998</v>
      </c>
      <c r="AR46" s="255">
        <v>3039.152004</v>
      </c>
      <c r="AS46" s="255">
        <v>3089.0595269999999</v>
      </c>
      <c r="AT46" s="255">
        <v>3073.4741730000001</v>
      </c>
      <c r="AU46" s="255">
        <v>3047.0389129999999</v>
      </c>
      <c r="AV46" s="255">
        <v>3033.3828720000001</v>
      </c>
      <c r="AW46" s="255">
        <v>3013.0672420000001</v>
      </c>
      <c r="AX46" s="255">
        <v>2966.2347399999999</v>
      </c>
      <c r="AY46" s="255">
        <v>3045.9858089999998</v>
      </c>
      <c r="AZ46" s="255">
        <v>3036.501178</v>
      </c>
      <c r="BA46" s="255">
        <v>3008.46009</v>
      </c>
      <c r="BB46" s="255">
        <v>3031.4602300000001</v>
      </c>
      <c r="BC46" s="255">
        <v>3033.7617909999999</v>
      </c>
      <c r="BD46" s="255">
        <v>2995.9103449999998</v>
      </c>
      <c r="BE46" s="255">
        <v>3010.255545</v>
      </c>
      <c r="BF46" s="255">
        <v>2994.0399256999999</v>
      </c>
      <c r="BG46" s="255">
        <v>2985.1228927000002</v>
      </c>
      <c r="BH46" s="255">
        <v>2965.5460892000001</v>
      </c>
      <c r="BI46" s="342">
        <v>2979.2953806999999</v>
      </c>
      <c r="BJ46" s="342">
        <v>2969.4815985</v>
      </c>
      <c r="BK46" s="342">
        <v>2990.6066740000001</v>
      </c>
      <c r="BL46" s="342">
        <v>2980.9557054000002</v>
      </c>
      <c r="BM46" s="342">
        <v>2991.7543793999998</v>
      </c>
      <c r="BN46" s="342">
        <v>3016.9843559999999</v>
      </c>
      <c r="BO46" s="342">
        <v>3047.5572103999998</v>
      </c>
      <c r="BP46" s="342">
        <v>3045.4371623000002</v>
      </c>
      <c r="BQ46" s="342">
        <v>3052.1496723</v>
      </c>
      <c r="BR46" s="342">
        <v>3052.4831362</v>
      </c>
      <c r="BS46" s="342">
        <v>3061.2322456000002</v>
      </c>
      <c r="BT46" s="342">
        <v>3062.0909597999998</v>
      </c>
      <c r="BU46" s="342">
        <v>3068.8063225000001</v>
      </c>
      <c r="BV46" s="342">
        <v>3054.0454807000001</v>
      </c>
    </row>
    <row r="47" spans="1:74" ht="11.1" customHeight="1" x14ac:dyDescent="0.2">
      <c r="BK47" s="411"/>
      <c r="BL47" s="411"/>
      <c r="BM47" s="411"/>
      <c r="BN47" s="411"/>
      <c r="BO47" s="411"/>
      <c r="BP47" s="411"/>
      <c r="BQ47" s="411"/>
      <c r="BR47" s="411"/>
      <c r="BS47" s="411"/>
      <c r="BT47" s="411"/>
      <c r="BU47" s="411"/>
      <c r="BV47" s="411"/>
    </row>
    <row r="48" spans="1:74" ht="12" customHeight="1" x14ac:dyDescent="0.2">
      <c r="B48" s="800" t="s">
        <v>1018</v>
      </c>
      <c r="C48" s="801"/>
      <c r="D48" s="801"/>
      <c r="E48" s="801"/>
      <c r="F48" s="801"/>
      <c r="G48" s="801"/>
      <c r="H48" s="801"/>
      <c r="I48" s="801"/>
      <c r="J48" s="801"/>
      <c r="K48" s="801"/>
      <c r="L48" s="801"/>
      <c r="M48" s="801"/>
      <c r="N48" s="801"/>
      <c r="O48" s="801"/>
      <c r="P48" s="801"/>
      <c r="Q48" s="801"/>
      <c r="BJ48" s="153"/>
    </row>
    <row r="49" spans="1:74" s="439" customFormat="1" ht="12" customHeight="1" x14ac:dyDescent="0.2">
      <c r="A49" s="438"/>
      <c r="B49" s="833" t="s">
        <v>811</v>
      </c>
      <c r="C49" s="823"/>
      <c r="D49" s="823"/>
      <c r="E49" s="823"/>
      <c r="F49" s="823"/>
      <c r="G49" s="823"/>
      <c r="H49" s="823"/>
      <c r="I49" s="823"/>
      <c r="J49" s="823"/>
      <c r="K49" s="823"/>
      <c r="L49" s="823"/>
      <c r="M49" s="823"/>
      <c r="N49" s="823"/>
      <c r="O49" s="823"/>
      <c r="P49" s="823"/>
      <c r="Q49" s="819"/>
      <c r="AY49" s="538"/>
      <c r="AZ49" s="538"/>
      <c r="BA49" s="538"/>
      <c r="BB49" s="538"/>
      <c r="BC49" s="538"/>
      <c r="BD49" s="652"/>
      <c r="BE49" s="652"/>
      <c r="BF49" s="652"/>
      <c r="BG49" s="538"/>
      <c r="BH49" s="538"/>
      <c r="BI49" s="538"/>
      <c r="BJ49" s="538"/>
    </row>
    <row r="50" spans="1:74" s="439" customFormat="1" ht="12" customHeight="1" x14ac:dyDescent="0.2">
      <c r="A50" s="438"/>
      <c r="B50" s="833" t="s">
        <v>1263</v>
      </c>
      <c r="C50" s="819"/>
      <c r="D50" s="819"/>
      <c r="E50" s="819"/>
      <c r="F50" s="819"/>
      <c r="G50" s="819"/>
      <c r="H50" s="819"/>
      <c r="I50" s="819"/>
      <c r="J50" s="819"/>
      <c r="K50" s="819"/>
      <c r="L50" s="819"/>
      <c r="M50" s="819"/>
      <c r="N50" s="819"/>
      <c r="O50" s="819"/>
      <c r="P50" s="819"/>
      <c r="Q50" s="819"/>
      <c r="AY50" s="538"/>
      <c r="AZ50" s="538"/>
      <c r="BA50" s="538"/>
      <c r="BB50" s="538"/>
      <c r="BC50" s="538"/>
      <c r="BD50" s="652"/>
      <c r="BE50" s="652"/>
      <c r="BF50" s="652"/>
      <c r="BG50" s="538"/>
      <c r="BH50" s="538"/>
      <c r="BI50" s="538"/>
      <c r="BJ50" s="538"/>
    </row>
    <row r="51" spans="1:74" s="439" customFormat="1" ht="12" customHeight="1" x14ac:dyDescent="0.2">
      <c r="A51" s="438"/>
      <c r="B51" s="833" t="s">
        <v>1264</v>
      </c>
      <c r="C51" s="819"/>
      <c r="D51" s="819"/>
      <c r="E51" s="819"/>
      <c r="F51" s="819"/>
      <c r="G51" s="819"/>
      <c r="H51" s="819"/>
      <c r="I51" s="819"/>
      <c r="J51" s="819"/>
      <c r="K51" s="819"/>
      <c r="L51" s="819"/>
      <c r="M51" s="819"/>
      <c r="N51" s="819"/>
      <c r="O51" s="819"/>
      <c r="P51" s="819"/>
      <c r="Q51" s="819"/>
      <c r="AY51" s="538"/>
      <c r="AZ51" s="538"/>
      <c r="BA51" s="538"/>
      <c r="BB51" s="538"/>
      <c r="BC51" s="538"/>
      <c r="BD51" s="652"/>
      <c r="BE51" s="652"/>
      <c r="BF51" s="652"/>
      <c r="BG51" s="538"/>
      <c r="BH51" s="538"/>
      <c r="BI51" s="538"/>
      <c r="BJ51" s="538"/>
    </row>
    <row r="52" spans="1:74" s="439" customFormat="1" ht="12" customHeight="1" x14ac:dyDescent="0.2">
      <c r="A52" s="438"/>
      <c r="B52" s="834" t="s">
        <v>1357</v>
      </c>
      <c r="C52" s="834"/>
      <c r="D52" s="834"/>
      <c r="E52" s="834"/>
      <c r="F52" s="834"/>
      <c r="G52" s="834"/>
      <c r="H52" s="834"/>
      <c r="I52" s="834"/>
      <c r="J52" s="834"/>
      <c r="K52" s="834"/>
      <c r="L52" s="834"/>
      <c r="M52" s="834"/>
      <c r="N52" s="834"/>
      <c r="O52" s="834"/>
      <c r="P52" s="834"/>
      <c r="Q52" s="834"/>
      <c r="R52" s="834"/>
      <c r="AY52" s="538"/>
      <c r="AZ52" s="538"/>
      <c r="BA52" s="538"/>
      <c r="BB52" s="538"/>
      <c r="BC52" s="538"/>
      <c r="BD52" s="652"/>
      <c r="BE52" s="652"/>
      <c r="BF52" s="652"/>
      <c r="BG52" s="538"/>
      <c r="BH52" s="538"/>
      <c r="BI52" s="538"/>
      <c r="BJ52" s="538"/>
    </row>
    <row r="53" spans="1:74" s="439" customFormat="1" ht="12" customHeight="1" x14ac:dyDescent="0.2">
      <c r="A53" s="438"/>
      <c r="B53" s="833" t="s">
        <v>1002</v>
      </c>
      <c r="C53" s="833"/>
      <c r="D53" s="833"/>
      <c r="E53" s="833"/>
      <c r="F53" s="833"/>
      <c r="G53" s="833"/>
      <c r="H53" s="833"/>
      <c r="I53" s="833"/>
      <c r="J53" s="833"/>
      <c r="K53" s="833"/>
      <c r="L53" s="833"/>
      <c r="M53" s="833"/>
      <c r="N53" s="833"/>
      <c r="O53" s="833"/>
      <c r="P53" s="833"/>
      <c r="Q53" s="819"/>
      <c r="AY53" s="538"/>
      <c r="AZ53" s="538"/>
      <c r="BA53" s="538"/>
      <c r="BB53" s="538"/>
      <c r="BC53" s="538"/>
      <c r="BD53" s="652"/>
      <c r="BE53" s="652"/>
      <c r="BF53" s="652"/>
      <c r="BG53" s="538"/>
      <c r="BH53" s="538"/>
      <c r="BI53" s="538"/>
      <c r="BJ53" s="538"/>
    </row>
    <row r="54" spans="1:74" s="735" customFormat="1" ht="12" customHeight="1" x14ac:dyDescent="0.2">
      <c r="A54" s="438"/>
      <c r="B54" s="753" t="s">
        <v>1270</v>
      </c>
      <c r="Q54" s="734"/>
      <c r="AY54" s="538"/>
      <c r="AZ54" s="538"/>
      <c r="BA54" s="538"/>
      <c r="BB54" s="538"/>
      <c r="BC54" s="538"/>
      <c r="BD54" s="652"/>
      <c r="BE54" s="652"/>
      <c r="BF54" s="652"/>
      <c r="BG54" s="538"/>
      <c r="BH54" s="538"/>
      <c r="BI54" s="538"/>
      <c r="BJ54" s="538"/>
    </row>
    <row r="55" spans="1:74" s="439" customFormat="1" ht="12" customHeight="1" x14ac:dyDescent="0.2">
      <c r="A55" s="438"/>
      <c r="B55" s="833" t="s">
        <v>1271</v>
      </c>
      <c r="C55" s="823"/>
      <c r="D55" s="823"/>
      <c r="E55" s="823"/>
      <c r="F55" s="823"/>
      <c r="G55" s="823"/>
      <c r="H55" s="823"/>
      <c r="I55" s="823"/>
      <c r="J55" s="823"/>
      <c r="K55" s="823"/>
      <c r="L55" s="823"/>
      <c r="M55" s="823"/>
      <c r="N55" s="823"/>
      <c r="O55" s="823"/>
      <c r="P55" s="823"/>
      <c r="Q55" s="819"/>
      <c r="AY55" s="538"/>
      <c r="AZ55" s="538"/>
      <c r="BA55" s="538"/>
      <c r="BB55" s="538"/>
      <c r="BC55" s="538"/>
      <c r="BD55" s="652"/>
      <c r="BE55" s="652"/>
      <c r="BF55" s="652"/>
      <c r="BG55" s="538"/>
      <c r="BH55" s="538"/>
      <c r="BI55" s="538"/>
      <c r="BJ55" s="538"/>
    </row>
    <row r="56" spans="1:74" s="439" customFormat="1" ht="12" customHeight="1" x14ac:dyDescent="0.2">
      <c r="A56" s="438"/>
      <c r="B56" s="833" t="s">
        <v>1055</v>
      </c>
      <c r="C56" s="823"/>
      <c r="D56" s="823"/>
      <c r="E56" s="823"/>
      <c r="F56" s="823"/>
      <c r="G56" s="823"/>
      <c r="H56" s="823"/>
      <c r="I56" s="823"/>
      <c r="J56" s="823"/>
      <c r="K56" s="823"/>
      <c r="L56" s="823"/>
      <c r="M56" s="823"/>
      <c r="N56" s="823"/>
      <c r="O56" s="823"/>
      <c r="P56" s="823"/>
      <c r="Q56" s="819"/>
      <c r="AY56" s="538"/>
      <c r="AZ56" s="538"/>
      <c r="BA56" s="538"/>
      <c r="BB56" s="538"/>
      <c r="BC56" s="538"/>
      <c r="BD56" s="652"/>
      <c r="BE56" s="652"/>
      <c r="BF56" s="652"/>
      <c r="BG56" s="538"/>
      <c r="BH56" s="538"/>
      <c r="BI56" s="538"/>
      <c r="BJ56" s="538"/>
    </row>
    <row r="57" spans="1:74" s="439" customFormat="1" ht="12" customHeight="1" x14ac:dyDescent="0.2">
      <c r="A57" s="438"/>
      <c r="B57" s="822" t="s">
        <v>1043</v>
      </c>
      <c r="C57" s="823"/>
      <c r="D57" s="823"/>
      <c r="E57" s="823"/>
      <c r="F57" s="823"/>
      <c r="G57" s="823"/>
      <c r="H57" s="823"/>
      <c r="I57" s="823"/>
      <c r="J57" s="823"/>
      <c r="K57" s="823"/>
      <c r="L57" s="823"/>
      <c r="M57" s="823"/>
      <c r="N57" s="823"/>
      <c r="O57" s="823"/>
      <c r="P57" s="823"/>
      <c r="Q57" s="819"/>
      <c r="AY57" s="538"/>
      <c r="AZ57" s="538"/>
      <c r="BA57" s="538"/>
      <c r="BB57" s="538"/>
      <c r="BC57" s="538"/>
      <c r="BD57" s="652"/>
      <c r="BE57" s="652"/>
      <c r="BF57" s="652"/>
      <c r="BG57" s="538"/>
      <c r="BH57" s="538"/>
      <c r="BI57" s="538"/>
      <c r="BJ57" s="538"/>
    </row>
    <row r="58" spans="1:74" s="439" customFormat="1" ht="12.75" x14ac:dyDescent="0.2">
      <c r="A58" s="438"/>
      <c r="B58" s="836" t="s">
        <v>1066</v>
      </c>
      <c r="C58" s="819"/>
      <c r="D58" s="819"/>
      <c r="E58" s="819"/>
      <c r="F58" s="819"/>
      <c r="G58" s="819"/>
      <c r="H58" s="819"/>
      <c r="I58" s="819"/>
      <c r="J58" s="819"/>
      <c r="K58" s="819"/>
      <c r="L58" s="819"/>
      <c r="M58" s="819"/>
      <c r="N58" s="819"/>
      <c r="O58" s="819"/>
      <c r="P58" s="819"/>
      <c r="Q58" s="819"/>
      <c r="AY58" s="538"/>
      <c r="AZ58" s="538"/>
      <c r="BA58" s="538"/>
      <c r="BB58" s="538"/>
      <c r="BC58" s="538"/>
      <c r="BD58" s="652"/>
      <c r="BE58" s="652"/>
      <c r="BF58" s="652"/>
      <c r="BG58" s="538"/>
      <c r="BH58" s="538"/>
      <c r="BI58" s="538"/>
      <c r="BJ58" s="538"/>
    </row>
    <row r="59" spans="1:74" s="439" customFormat="1" ht="12" customHeight="1" x14ac:dyDescent="0.2">
      <c r="A59" s="438"/>
      <c r="B59" s="817" t="s">
        <v>1047</v>
      </c>
      <c r="C59" s="818"/>
      <c r="D59" s="818"/>
      <c r="E59" s="818"/>
      <c r="F59" s="818"/>
      <c r="G59" s="818"/>
      <c r="H59" s="818"/>
      <c r="I59" s="818"/>
      <c r="J59" s="818"/>
      <c r="K59" s="818"/>
      <c r="L59" s="818"/>
      <c r="M59" s="818"/>
      <c r="N59" s="818"/>
      <c r="O59" s="818"/>
      <c r="P59" s="818"/>
      <c r="Q59" s="819"/>
      <c r="AY59" s="538"/>
      <c r="AZ59" s="538"/>
      <c r="BA59" s="538"/>
      <c r="BB59" s="538"/>
      <c r="BC59" s="538"/>
      <c r="BD59" s="652"/>
      <c r="BE59" s="652"/>
      <c r="BF59" s="652"/>
      <c r="BG59" s="538"/>
      <c r="BH59" s="538"/>
      <c r="BI59" s="538"/>
      <c r="BJ59" s="538"/>
    </row>
    <row r="60" spans="1:74" s="440" customFormat="1" ht="12" customHeight="1" x14ac:dyDescent="0.2">
      <c r="A60" s="436"/>
      <c r="B60" s="831" t="s">
        <v>1156</v>
      </c>
      <c r="C60" s="819"/>
      <c r="D60" s="819"/>
      <c r="E60" s="819"/>
      <c r="F60" s="819"/>
      <c r="G60" s="819"/>
      <c r="H60" s="819"/>
      <c r="I60" s="819"/>
      <c r="J60" s="819"/>
      <c r="K60" s="819"/>
      <c r="L60" s="819"/>
      <c r="M60" s="819"/>
      <c r="N60" s="819"/>
      <c r="O60" s="819"/>
      <c r="P60" s="819"/>
      <c r="Q60" s="819"/>
      <c r="AY60" s="537"/>
      <c r="AZ60" s="537"/>
      <c r="BA60" s="537"/>
      <c r="BB60" s="537"/>
      <c r="BC60" s="537"/>
      <c r="BD60" s="651"/>
      <c r="BE60" s="651"/>
      <c r="BF60" s="651"/>
      <c r="BG60" s="537"/>
      <c r="BH60" s="537"/>
      <c r="BI60" s="537"/>
      <c r="BJ60" s="537"/>
    </row>
    <row r="61" spans="1:74" x14ac:dyDescent="0.2">
      <c r="BK61" s="411"/>
      <c r="BL61" s="411"/>
      <c r="BM61" s="411"/>
      <c r="BN61" s="411"/>
      <c r="BO61" s="411"/>
      <c r="BP61" s="411"/>
      <c r="BQ61" s="411"/>
      <c r="BR61" s="411"/>
      <c r="BS61" s="411"/>
      <c r="BT61" s="411"/>
      <c r="BU61" s="411"/>
      <c r="BV61" s="411"/>
    </row>
    <row r="62" spans="1:74" x14ac:dyDescent="0.2">
      <c r="BK62" s="411"/>
      <c r="BL62" s="411"/>
      <c r="BM62" s="411"/>
      <c r="BN62" s="411"/>
      <c r="BO62" s="411"/>
      <c r="BP62" s="411"/>
      <c r="BQ62" s="411"/>
      <c r="BR62" s="411"/>
      <c r="BS62" s="411"/>
      <c r="BT62" s="411"/>
      <c r="BU62" s="411"/>
      <c r="BV62" s="411"/>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sheetData>
  <mergeCells count="20">
    <mergeCell ref="B58:Q58"/>
    <mergeCell ref="B59:Q59"/>
    <mergeCell ref="B60:Q60"/>
    <mergeCell ref="B55:Q55"/>
    <mergeCell ref="B56:Q56"/>
    <mergeCell ref="B57:Q57"/>
    <mergeCell ref="AM3:AX3"/>
    <mergeCell ref="AY3:BJ3"/>
    <mergeCell ref="BK3:BV3"/>
    <mergeCell ref="B1:AL1"/>
    <mergeCell ref="C3:N3"/>
    <mergeCell ref="O3:Z3"/>
    <mergeCell ref="AA3:AL3"/>
    <mergeCell ref="B53:Q53"/>
    <mergeCell ref="A1:A2"/>
    <mergeCell ref="B48:Q48"/>
    <mergeCell ref="B49:Q49"/>
    <mergeCell ref="B50:Q50"/>
    <mergeCell ref="B51:Q51"/>
    <mergeCell ref="B52:R52"/>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3"/>
  <sheetViews>
    <sheetView workbookViewId="0">
      <pane xSplit="2" ySplit="4" topLeftCell="AU5" activePane="bottomRight" state="frozen"/>
      <selection activeCell="BF63" sqref="BF63"/>
      <selection pane="topRight" activeCell="BF63" sqref="BF63"/>
      <selection pane="bottomLeft" activeCell="BF63" sqref="BF63"/>
      <selection pane="bottomRight" activeCell="BK15" sqref="BK15"/>
    </sheetView>
  </sheetViews>
  <sheetFormatPr defaultColWidth="8.5703125" defaultRowHeight="11.25" x14ac:dyDescent="0.2"/>
  <cols>
    <col min="1" max="1" width="11.5703125" style="162" customWidth="1"/>
    <col min="2" max="2" width="35.42578125" style="153" customWidth="1"/>
    <col min="3" max="50" width="6.5703125" style="153" customWidth="1"/>
    <col min="51" max="55" width="6.5703125" style="494" customWidth="1"/>
    <col min="56" max="58" width="6.5703125" style="646" customWidth="1"/>
    <col min="59" max="62" width="6.5703125" style="494" customWidth="1"/>
    <col min="63" max="74" width="6.5703125" style="153" customWidth="1"/>
    <col min="75" max="16384" width="8.5703125" style="153"/>
  </cols>
  <sheetData>
    <row r="1" spans="1:74" ht="13.35" customHeight="1" x14ac:dyDescent="0.2">
      <c r="A1" s="810" t="s">
        <v>997</v>
      </c>
      <c r="B1" s="835" t="s">
        <v>1126</v>
      </c>
      <c r="C1" s="801"/>
      <c r="D1" s="801"/>
      <c r="E1" s="801"/>
      <c r="F1" s="801"/>
      <c r="G1" s="801"/>
      <c r="H1" s="801"/>
      <c r="I1" s="801"/>
      <c r="J1" s="801"/>
      <c r="K1" s="801"/>
      <c r="L1" s="801"/>
      <c r="M1" s="801"/>
      <c r="N1" s="801"/>
      <c r="O1" s="801"/>
      <c r="P1" s="801"/>
      <c r="Q1" s="801"/>
      <c r="R1" s="801"/>
      <c r="S1" s="801"/>
      <c r="T1" s="801"/>
      <c r="U1" s="801"/>
      <c r="V1" s="801"/>
      <c r="W1" s="801"/>
      <c r="X1" s="801"/>
      <c r="Y1" s="801"/>
      <c r="Z1" s="801"/>
      <c r="AA1" s="801"/>
      <c r="AB1" s="801"/>
      <c r="AC1" s="801"/>
      <c r="AD1" s="801"/>
      <c r="AE1" s="801"/>
      <c r="AF1" s="801"/>
      <c r="AG1" s="801"/>
      <c r="AH1" s="801"/>
      <c r="AI1" s="801"/>
      <c r="AJ1" s="801"/>
      <c r="AK1" s="801"/>
      <c r="AL1" s="801"/>
    </row>
    <row r="2" spans="1:74" ht="12.75" x14ac:dyDescent="0.2">
      <c r="A2" s="811"/>
      <c r="B2" s="542" t="str">
        <f>"U.S. Energy Information Administration  |  Short-Term Energy Outlook  - "&amp;Dates!D1</f>
        <v>U.S. Energy Information Administration  |  Short-Term Energy Outlook  - November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815">
        <f>Dates!D3</f>
        <v>2013</v>
      </c>
      <c r="D3" s="806"/>
      <c r="E3" s="806"/>
      <c r="F3" s="806"/>
      <c r="G3" s="806"/>
      <c r="H3" s="806"/>
      <c r="I3" s="806"/>
      <c r="J3" s="806"/>
      <c r="K3" s="806"/>
      <c r="L3" s="806"/>
      <c r="M3" s="806"/>
      <c r="N3" s="807"/>
      <c r="O3" s="815">
        <f>C3+1</f>
        <v>2014</v>
      </c>
      <c r="P3" s="816"/>
      <c r="Q3" s="816"/>
      <c r="R3" s="816"/>
      <c r="S3" s="816"/>
      <c r="T3" s="816"/>
      <c r="U3" s="816"/>
      <c r="V3" s="816"/>
      <c r="W3" s="816"/>
      <c r="X3" s="806"/>
      <c r="Y3" s="806"/>
      <c r="Z3" s="807"/>
      <c r="AA3" s="805">
        <f>O3+1</f>
        <v>2015</v>
      </c>
      <c r="AB3" s="806"/>
      <c r="AC3" s="806"/>
      <c r="AD3" s="806"/>
      <c r="AE3" s="806"/>
      <c r="AF3" s="806"/>
      <c r="AG3" s="806"/>
      <c r="AH3" s="806"/>
      <c r="AI3" s="806"/>
      <c r="AJ3" s="806"/>
      <c r="AK3" s="806"/>
      <c r="AL3" s="807"/>
      <c r="AM3" s="805">
        <f>AA3+1</f>
        <v>2016</v>
      </c>
      <c r="AN3" s="806"/>
      <c r="AO3" s="806"/>
      <c r="AP3" s="806"/>
      <c r="AQ3" s="806"/>
      <c r="AR3" s="806"/>
      <c r="AS3" s="806"/>
      <c r="AT3" s="806"/>
      <c r="AU3" s="806"/>
      <c r="AV3" s="806"/>
      <c r="AW3" s="806"/>
      <c r="AX3" s="807"/>
      <c r="AY3" s="805">
        <f>AM3+1</f>
        <v>2017</v>
      </c>
      <c r="AZ3" s="812"/>
      <c r="BA3" s="812"/>
      <c r="BB3" s="812"/>
      <c r="BC3" s="812"/>
      <c r="BD3" s="812"/>
      <c r="BE3" s="812"/>
      <c r="BF3" s="812"/>
      <c r="BG3" s="812"/>
      <c r="BH3" s="812"/>
      <c r="BI3" s="812"/>
      <c r="BJ3" s="813"/>
      <c r="BK3" s="805">
        <f>AY3+1</f>
        <v>2018</v>
      </c>
      <c r="BL3" s="806"/>
      <c r="BM3" s="806"/>
      <c r="BN3" s="806"/>
      <c r="BO3" s="806"/>
      <c r="BP3" s="806"/>
      <c r="BQ3" s="806"/>
      <c r="BR3" s="806"/>
      <c r="BS3" s="806"/>
      <c r="BT3" s="806"/>
      <c r="BU3" s="806"/>
      <c r="BV3" s="807"/>
    </row>
    <row r="4" spans="1:74" s="12" customFormat="1"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BG5" s="646"/>
      <c r="BK5" s="411"/>
      <c r="BL5" s="411"/>
      <c r="BM5" s="411"/>
      <c r="BN5" s="411"/>
      <c r="BO5" s="411"/>
      <c r="BP5" s="411"/>
      <c r="BQ5" s="411"/>
      <c r="BR5" s="411"/>
      <c r="BS5" s="411"/>
      <c r="BT5" s="411"/>
      <c r="BU5" s="411"/>
      <c r="BV5" s="411"/>
    </row>
    <row r="6" spans="1:74" ht="11.1" customHeight="1" x14ac:dyDescent="0.2">
      <c r="A6" s="162" t="s">
        <v>500</v>
      </c>
      <c r="B6" s="172" t="s">
        <v>514</v>
      </c>
      <c r="C6" s="252">
        <v>18.666745386999999</v>
      </c>
      <c r="D6" s="252">
        <v>18.658205714000001</v>
      </c>
      <c r="E6" s="252">
        <v>18.923595097</v>
      </c>
      <c r="F6" s="252">
        <v>19.050979333000001</v>
      </c>
      <c r="G6" s="252">
        <v>18.712649226</v>
      </c>
      <c r="H6" s="252">
        <v>18.892409666999999</v>
      </c>
      <c r="I6" s="252">
        <v>19.372283805999999</v>
      </c>
      <c r="J6" s="252">
        <v>19.705782547999998</v>
      </c>
      <c r="K6" s="252">
        <v>19.889364</v>
      </c>
      <c r="L6" s="252">
        <v>19.818880129</v>
      </c>
      <c r="M6" s="252">
        <v>20.206364333</v>
      </c>
      <c r="N6" s="252">
        <v>20.324610516</v>
      </c>
      <c r="O6" s="252">
        <v>20.300517161999998</v>
      </c>
      <c r="P6" s="252">
        <v>20.389585176000001</v>
      </c>
      <c r="Q6" s="252">
        <v>20.650014549000002</v>
      </c>
      <c r="R6" s="252">
        <v>21.100465032999999</v>
      </c>
      <c r="S6" s="252">
        <v>20.908585581000001</v>
      </c>
      <c r="T6" s="252">
        <v>21.381001033</v>
      </c>
      <c r="U6" s="252">
        <v>21.468717420000001</v>
      </c>
      <c r="V6" s="252">
        <v>21.536979065000001</v>
      </c>
      <c r="W6" s="252">
        <v>21.639996032999999</v>
      </c>
      <c r="X6" s="252">
        <v>21.990201806999998</v>
      </c>
      <c r="Y6" s="252">
        <v>22.152457366</v>
      </c>
      <c r="Z6" s="252">
        <v>22.460413258999999</v>
      </c>
      <c r="AA6" s="252">
        <v>22.087171282</v>
      </c>
      <c r="AB6" s="252">
        <v>22.424150037</v>
      </c>
      <c r="AC6" s="252">
        <v>22.385768314</v>
      </c>
      <c r="AD6" s="252">
        <v>22.174076894999999</v>
      </c>
      <c r="AE6" s="252">
        <v>21.758998184999999</v>
      </c>
      <c r="AF6" s="252">
        <v>21.843735560999999</v>
      </c>
      <c r="AG6" s="252">
        <v>22.453308572000001</v>
      </c>
      <c r="AH6" s="252">
        <v>22.576156313999999</v>
      </c>
      <c r="AI6" s="252">
        <v>22.116647561000001</v>
      </c>
      <c r="AJ6" s="252">
        <v>22.217736185</v>
      </c>
      <c r="AK6" s="252">
        <v>22.517631561000002</v>
      </c>
      <c r="AL6" s="252">
        <v>22.482160926999999</v>
      </c>
      <c r="AM6" s="252">
        <v>22.410664349000001</v>
      </c>
      <c r="AN6" s="252">
        <v>22.164873019000002</v>
      </c>
      <c r="AO6" s="252">
        <v>22.277596768999999</v>
      </c>
      <c r="AP6" s="252">
        <v>21.724188305999999</v>
      </c>
      <c r="AQ6" s="252">
        <v>21.248623736999999</v>
      </c>
      <c r="AR6" s="252">
        <v>21.370222640000001</v>
      </c>
      <c r="AS6" s="252">
        <v>21.991441188</v>
      </c>
      <c r="AT6" s="252">
        <v>21.919605316999998</v>
      </c>
      <c r="AU6" s="252">
        <v>21.669359972999999</v>
      </c>
      <c r="AV6" s="252">
        <v>21.998043543000001</v>
      </c>
      <c r="AW6" s="252">
        <v>22.506312973</v>
      </c>
      <c r="AX6" s="252">
        <v>21.982745027</v>
      </c>
      <c r="AY6" s="252">
        <v>22.182758800999999</v>
      </c>
      <c r="AZ6" s="252">
        <v>22.585862783</v>
      </c>
      <c r="BA6" s="252">
        <v>22.554619639999999</v>
      </c>
      <c r="BB6" s="252">
        <v>22.042659972999999</v>
      </c>
      <c r="BC6" s="747">
        <v>22.361222640000001</v>
      </c>
      <c r="BD6" s="252">
        <v>22.773591306</v>
      </c>
      <c r="BE6" s="252">
        <v>22.635522348999999</v>
      </c>
      <c r="BF6" s="252">
        <v>22.528527337</v>
      </c>
      <c r="BG6" s="252">
        <v>22.443806040999998</v>
      </c>
      <c r="BH6" s="252">
        <v>22.565750374</v>
      </c>
      <c r="BI6" s="409">
        <v>23.140118339000001</v>
      </c>
      <c r="BJ6" s="409">
        <v>23.152597349000001</v>
      </c>
      <c r="BK6" s="409">
        <v>23.329769598999999</v>
      </c>
      <c r="BL6" s="409">
        <v>23.469191608999999</v>
      </c>
      <c r="BM6" s="409">
        <v>23.537961688999999</v>
      </c>
      <c r="BN6" s="409">
        <v>23.712399043000001</v>
      </c>
      <c r="BO6" s="409">
        <v>23.886107463999998</v>
      </c>
      <c r="BP6" s="409">
        <v>23.848653584000001</v>
      </c>
      <c r="BQ6" s="409">
        <v>23.961923433999999</v>
      </c>
      <c r="BR6" s="409">
        <v>24.056069358999999</v>
      </c>
      <c r="BS6" s="409">
        <v>23.969317606000001</v>
      </c>
      <c r="BT6" s="409">
        <v>24.170023096000001</v>
      </c>
      <c r="BU6" s="409">
        <v>24.487414046000001</v>
      </c>
      <c r="BV6" s="409">
        <v>24.464554931999999</v>
      </c>
    </row>
    <row r="7" spans="1:74" ht="11.1" customHeight="1" x14ac:dyDescent="0.2">
      <c r="A7" s="162" t="s">
        <v>263</v>
      </c>
      <c r="B7" s="173" t="s">
        <v>358</v>
      </c>
      <c r="C7" s="252">
        <v>4.1161479999999999</v>
      </c>
      <c r="D7" s="252">
        <v>4.0271480000000004</v>
      </c>
      <c r="E7" s="252">
        <v>4.188148</v>
      </c>
      <c r="F7" s="252">
        <v>3.986148</v>
      </c>
      <c r="G7" s="252">
        <v>3.7151480000000001</v>
      </c>
      <c r="H7" s="252">
        <v>3.8751479999999998</v>
      </c>
      <c r="I7" s="252">
        <v>4.0351480000000004</v>
      </c>
      <c r="J7" s="252">
        <v>4.2101480000000002</v>
      </c>
      <c r="K7" s="252">
        <v>4.071148</v>
      </c>
      <c r="L7" s="252">
        <v>4.0641480000000003</v>
      </c>
      <c r="M7" s="252">
        <v>4.2471480000000001</v>
      </c>
      <c r="N7" s="252">
        <v>4.3331480000000004</v>
      </c>
      <c r="O7" s="252">
        <v>4.3787635041000001</v>
      </c>
      <c r="P7" s="252">
        <v>4.4097635040999998</v>
      </c>
      <c r="Q7" s="252">
        <v>4.4677635040999997</v>
      </c>
      <c r="R7" s="252">
        <v>4.3407635040999999</v>
      </c>
      <c r="S7" s="252">
        <v>4.1817635041000001</v>
      </c>
      <c r="T7" s="252">
        <v>4.3037635041</v>
      </c>
      <c r="U7" s="252">
        <v>4.3557635040999996</v>
      </c>
      <c r="V7" s="252">
        <v>4.2947635040999996</v>
      </c>
      <c r="W7" s="252">
        <v>4.3327635040999999</v>
      </c>
      <c r="X7" s="252">
        <v>4.5147635041000003</v>
      </c>
      <c r="Y7" s="252">
        <v>4.5217635040999999</v>
      </c>
      <c r="Z7" s="252">
        <v>4.6277635040999998</v>
      </c>
      <c r="AA7" s="252">
        <v>4.7024868944999998</v>
      </c>
      <c r="AB7" s="252">
        <v>4.7434868945000002</v>
      </c>
      <c r="AC7" s="252">
        <v>4.6324868945000004</v>
      </c>
      <c r="AD7" s="252">
        <v>4.3004868944999997</v>
      </c>
      <c r="AE7" s="252">
        <v>3.9994868944999999</v>
      </c>
      <c r="AF7" s="252">
        <v>4.2044868944999996</v>
      </c>
      <c r="AG7" s="252">
        <v>4.6184868945000002</v>
      </c>
      <c r="AH7" s="252">
        <v>4.7594868945000002</v>
      </c>
      <c r="AI7" s="252">
        <v>4.2994868945000002</v>
      </c>
      <c r="AJ7" s="252">
        <v>4.4194868945000003</v>
      </c>
      <c r="AK7" s="252">
        <v>4.6864868944999998</v>
      </c>
      <c r="AL7" s="252">
        <v>4.7734868945000004</v>
      </c>
      <c r="AM7" s="252">
        <v>4.8144868944999999</v>
      </c>
      <c r="AN7" s="252">
        <v>4.7344868944999998</v>
      </c>
      <c r="AO7" s="252">
        <v>4.6544868944999997</v>
      </c>
      <c r="AP7" s="252">
        <v>4.3164868944999997</v>
      </c>
      <c r="AQ7" s="252">
        <v>3.6784868945000002</v>
      </c>
      <c r="AR7" s="252">
        <v>3.9794868944999999</v>
      </c>
      <c r="AS7" s="252">
        <v>4.6044868944999999</v>
      </c>
      <c r="AT7" s="252">
        <v>4.7424868944999998</v>
      </c>
      <c r="AU7" s="252">
        <v>4.7464868945000003</v>
      </c>
      <c r="AV7" s="252">
        <v>4.8104868945000003</v>
      </c>
      <c r="AW7" s="252">
        <v>5.1324868945000004</v>
      </c>
      <c r="AX7" s="252">
        <v>4.9154868944999999</v>
      </c>
      <c r="AY7" s="252">
        <v>5.1144868944999997</v>
      </c>
      <c r="AZ7" s="252">
        <v>5.1344868945000002</v>
      </c>
      <c r="BA7" s="252">
        <v>4.9144868945000004</v>
      </c>
      <c r="BB7" s="252">
        <v>4.4844868944999998</v>
      </c>
      <c r="BC7" s="747">
        <v>4.6244868945000004</v>
      </c>
      <c r="BD7" s="252">
        <v>5.0244868944999999</v>
      </c>
      <c r="BE7" s="252">
        <v>4.8694868944999996</v>
      </c>
      <c r="BF7" s="252">
        <v>4.7800681060999999</v>
      </c>
      <c r="BG7" s="252">
        <v>4.7415675263999999</v>
      </c>
      <c r="BH7" s="252">
        <v>4.7564395823999996</v>
      </c>
      <c r="BI7" s="409">
        <v>4.7627682524999999</v>
      </c>
      <c r="BJ7" s="409">
        <v>4.7378484601000004</v>
      </c>
      <c r="BK7" s="409">
        <v>4.8796490142</v>
      </c>
      <c r="BL7" s="409">
        <v>4.9270426300999999</v>
      </c>
      <c r="BM7" s="409">
        <v>4.8912175550999999</v>
      </c>
      <c r="BN7" s="409">
        <v>4.9116485633</v>
      </c>
      <c r="BO7" s="409">
        <v>4.9100889168000004</v>
      </c>
      <c r="BP7" s="409">
        <v>4.9434970987</v>
      </c>
      <c r="BQ7" s="409">
        <v>4.9395977761000003</v>
      </c>
      <c r="BR7" s="409">
        <v>4.9961013222000004</v>
      </c>
      <c r="BS7" s="409">
        <v>4.9991170440000001</v>
      </c>
      <c r="BT7" s="409">
        <v>5.0114812026999997</v>
      </c>
      <c r="BU7" s="409">
        <v>5.0434845823999996</v>
      </c>
      <c r="BV7" s="409">
        <v>5.0181561244999999</v>
      </c>
    </row>
    <row r="8" spans="1:74" ht="11.1" customHeight="1" x14ac:dyDescent="0.2">
      <c r="A8" s="162" t="s">
        <v>264</v>
      </c>
      <c r="B8" s="173" t="s">
        <v>359</v>
      </c>
      <c r="C8" s="252">
        <v>2.960143</v>
      </c>
      <c r="D8" s="252">
        <v>2.9511430000000001</v>
      </c>
      <c r="E8" s="252">
        <v>2.9021430000000001</v>
      </c>
      <c r="F8" s="252">
        <v>2.9021430000000001</v>
      </c>
      <c r="G8" s="252">
        <v>2.8851429999999998</v>
      </c>
      <c r="H8" s="252">
        <v>2.9131429999999998</v>
      </c>
      <c r="I8" s="252">
        <v>2.8821430000000001</v>
      </c>
      <c r="J8" s="252">
        <v>2.915143</v>
      </c>
      <c r="K8" s="252">
        <v>2.9181430000000002</v>
      </c>
      <c r="L8" s="252">
        <v>2.9331429999999998</v>
      </c>
      <c r="M8" s="252">
        <v>2.9061430000000001</v>
      </c>
      <c r="N8" s="252">
        <v>2.915143</v>
      </c>
      <c r="O8" s="252">
        <v>2.8895345288000001</v>
      </c>
      <c r="P8" s="252">
        <v>2.8985345288</v>
      </c>
      <c r="Q8" s="252">
        <v>2.8795345287999998</v>
      </c>
      <c r="R8" s="252">
        <v>2.8725345288000002</v>
      </c>
      <c r="S8" s="252">
        <v>2.8885345288000002</v>
      </c>
      <c r="T8" s="252">
        <v>2.8285345288000001</v>
      </c>
      <c r="U8" s="252">
        <v>2.7745345287999998</v>
      </c>
      <c r="V8" s="252">
        <v>2.8085345288000001</v>
      </c>
      <c r="W8" s="252">
        <v>2.7825345287999999</v>
      </c>
      <c r="X8" s="252">
        <v>2.7515345288000002</v>
      </c>
      <c r="Y8" s="252">
        <v>2.7435345288000001</v>
      </c>
      <c r="Z8" s="252">
        <v>2.7375345287999999</v>
      </c>
      <c r="AA8" s="252">
        <v>2.635643</v>
      </c>
      <c r="AB8" s="252">
        <v>2.711643</v>
      </c>
      <c r="AC8" s="252">
        <v>2.6926429999999999</v>
      </c>
      <c r="AD8" s="252">
        <v>2.5456430000000001</v>
      </c>
      <c r="AE8" s="252">
        <v>2.5836429999999999</v>
      </c>
      <c r="AF8" s="252">
        <v>2.6056430000000002</v>
      </c>
      <c r="AG8" s="252">
        <v>2.6346430000000001</v>
      </c>
      <c r="AH8" s="252">
        <v>2.6176430000000002</v>
      </c>
      <c r="AI8" s="252">
        <v>2.6216430000000002</v>
      </c>
      <c r="AJ8" s="252">
        <v>2.6286429999999998</v>
      </c>
      <c r="AK8" s="252">
        <v>2.6116429999999999</v>
      </c>
      <c r="AL8" s="252">
        <v>2.6116429999999999</v>
      </c>
      <c r="AM8" s="252">
        <v>2.6093707452000001</v>
      </c>
      <c r="AN8" s="252">
        <v>2.5463707452</v>
      </c>
      <c r="AO8" s="252">
        <v>2.5383707451999999</v>
      </c>
      <c r="AP8" s="252">
        <v>2.5093707452</v>
      </c>
      <c r="AQ8" s="252">
        <v>2.5073707451999998</v>
      </c>
      <c r="AR8" s="252">
        <v>2.5313707451999998</v>
      </c>
      <c r="AS8" s="252">
        <v>2.5073707451999998</v>
      </c>
      <c r="AT8" s="252">
        <v>2.4953707451999998</v>
      </c>
      <c r="AU8" s="252">
        <v>2.4463707451999999</v>
      </c>
      <c r="AV8" s="252">
        <v>2.4233707452000002</v>
      </c>
      <c r="AW8" s="252">
        <v>2.4003707452</v>
      </c>
      <c r="AX8" s="252">
        <v>2.3603707452</v>
      </c>
      <c r="AY8" s="252">
        <v>2.3513707452000001</v>
      </c>
      <c r="AZ8" s="252">
        <v>2.3583707451999998</v>
      </c>
      <c r="BA8" s="252">
        <v>2.3593707452000001</v>
      </c>
      <c r="BB8" s="252">
        <v>2.3393707452000001</v>
      </c>
      <c r="BC8" s="747">
        <v>2.3443707452</v>
      </c>
      <c r="BD8" s="252">
        <v>2.3303707452000002</v>
      </c>
      <c r="BE8" s="252">
        <v>2.2893707451999998</v>
      </c>
      <c r="BF8" s="252">
        <v>2.2843669729</v>
      </c>
      <c r="BG8" s="252">
        <v>2.2795795264000001</v>
      </c>
      <c r="BH8" s="252">
        <v>2.2691890532999999</v>
      </c>
      <c r="BI8" s="409">
        <v>2.2646156861</v>
      </c>
      <c r="BJ8" s="409">
        <v>2.2601268889999999</v>
      </c>
      <c r="BK8" s="409">
        <v>2.2551723844999998</v>
      </c>
      <c r="BL8" s="409">
        <v>2.2513623791000001</v>
      </c>
      <c r="BM8" s="409">
        <v>2.2464058342</v>
      </c>
      <c r="BN8" s="409">
        <v>2.2418144799999999</v>
      </c>
      <c r="BO8" s="409">
        <v>2.2373679471000001</v>
      </c>
      <c r="BP8" s="409">
        <v>2.2334844855</v>
      </c>
      <c r="BQ8" s="409">
        <v>2.2289968582999999</v>
      </c>
      <c r="BR8" s="409">
        <v>2.3390593370000001</v>
      </c>
      <c r="BS8" s="409">
        <v>2.3346331618999998</v>
      </c>
      <c r="BT8" s="409">
        <v>2.335927893</v>
      </c>
      <c r="BU8" s="409">
        <v>2.3315973633999998</v>
      </c>
      <c r="BV8" s="409">
        <v>2.3274096077999999</v>
      </c>
    </row>
    <row r="9" spans="1:74" ht="11.1" customHeight="1" x14ac:dyDescent="0.2">
      <c r="A9" s="162" t="s">
        <v>265</v>
      </c>
      <c r="B9" s="173" t="s">
        <v>360</v>
      </c>
      <c r="C9" s="252">
        <v>11.590454386999999</v>
      </c>
      <c r="D9" s="252">
        <v>11.679914714000001</v>
      </c>
      <c r="E9" s="252">
        <v>11.833304096999999</v>
      </c>
      <c r="F9" s="252">
        <v>12.162688333</v>
      </c>
      <c r="G9" s="252">
        <v>12.112358226</v>
      </c>
      <c r="H9" s="252">
        <v>12.104118667</v>
      </c>
      <c r="I9" s="252">
        <v>12.454992806</v>
      </c>
      <c r="J9" s="252">
        <v>12.580491547999999</v>
      </c>
      <c r="K9" s="252">
        <v>12.900073000000001</v>
      </c>
      <c r="L9" s="252">
        <v>12.821589128999999</v>
      </c>
      <c r="M9" s="252">
        <v>13.053073333</v>
      </c>
      <c r="N9" s="252">
        <v>13.076319516</v>
      </c>
      <c r="O9" s="252">
        <v>13.032219129</v>
      </c>
      <c r="P9" s="252">
        <v>13.081287143000001</v>
      </c>
      <c r="Q9" s="252">
        <v>13.302716516</v>
      </c>
      <c r="R9" s="252">
        <v>13.887167</v>
      </c>
      <c r="S9" s="252">
        <v>13.838287548</v>
      </c>
      <c r="T9" s="252">
        <v>14.248703000000001</v>
      </c>
      <c r="U9" s="252">
        <v>14.338419387</v>
      </c>
      <c r="V9" s="252">
        <v>14.433681032000001</v>
      </c>
      <c r="W9" s="252">
        <v>14.524698000000001</v>
      </c>
      <c r="X9" s="252">
        <v>14.723903774</v>
      </c>
      <c r="Y9" s="252">
        <v>14.887159333</v>
      </c>
      <c r="Z9" s="252">
        <v>15.095115226000001</v>
      </c>
      <c r="AA9" s="252">
        <v>14.749041387</v>
      </c>
      <c r="AB9" s="252">
        <v>14.969020143</v>
      </c>
      <c r="AC9" s="252">
        <v>15.060638419</v>
      </c>
      <c r="AD9" s="252">
        <v>15.327947</v>
      </c>
      <c r="AE9" s="252">
        <v>15.17586829</v>
      </c>
      <c r="AF9" s="252">
        <v>15.033605667</v>
      </c>
      <c r="AG9" s="252">
        <v>15.200178677</v>
      </c>
      <c r="AH9" s="252">
        <v>15.199026419000001</v>
      </c>
      <c r="AI9" s="252">
        <v>15.195517667000001</v>
      </c>
      <c r="AJ9" s="252">
        <v>15.169606290000001</v>
      </c>
      <c r="AK9" s="252">
        <v>15.219501666999999</v>
      </c>
      <c r="AL9" s="252">
        <v>15.097031032</v>
      </c>
      <c r="AM9" s="252">
        <v>14.98680671</v>
      </c>
      <c r="AN9" s="252">
        <v>14.884015378999999</v>
      </c>
      <c r="AO9" s="252">
        <v>15.084739129000001</v>
      </c>
      <c r="AP9" s="252">
        <v>14.898330667</v>
      </c>
      <c r="AQ9" s="252">
        <v>15.062766097000001</v>
      </c>
      <c r="AR9" s="252">
        <v>14.859365</v>
      </c>
      <c r="AS9" s="252">
        <v>14.879583547999999</v>
      </c>
      <c r="AT9" s="252">
        <v>14.681747677000001</v>
      </c>
      <c r="AU9" s="252">
        <v>14.476502332999999</v>
      </c>
      <c r="AV9" s="252">
        <v>14.764185903</v>
      </c>
      <c r="AW9" s="252">
        <v>14.973455333</v>
      </c>
      <c r="AX9" s="252">
        <v>14.706887387</v>
      </c>
      <c r="AY9" s="252">
        <v>14.716901160999999</v>
      </c>
      <c r="AZ9" s="252">
        <v>15.093005142999999</v>
      </c>
      <c r="BA9" s="252">
        <v>15.280761999999999</v>
      </c>
      <c r="BB9" s="252">
        <v>15.218802332999999</v>
      </c>
      <c r="BC9" s="747">
        <v>15.392365</v>
      </c>
      <c r="BD9" s="252">
        <v>15.418733667</v>
      </c>
      <c r="BE9" s="252">
        <v>15.47666471</v>
      </c>
      <c r="BF9" s="252">
        <v>15.464092258000001</v>
      </c>
      <c r="BG9" s="252">
        <v>15.422658988</v>
      </c>
      <c r="BH9" s="252">
        <v>15.540121738</v>
      </c>
      <c r="BI9" s="409">
        <v>16.112734400000001</v>
      </c>
      <c r="BJ9" s="409">
        <v>16.154622</v>
      </c>
      <c r="BK9" s="409">
        <v>16.194948199999999</v>
      </c>
      <c r="BL9" s="409">
        <v>16.290786600000001</v>
      </c>
      <c r="BM9" s="409">
        <v>16.400338300000001</v>
      </c>
      <c r="BN9" s="409">
        <v>16.558935999999999</v>
      </c>
      <c r="BO9" s="409">
        <v>16.7386506</v>
      </c>
      <c r="BP9" s="409">
        <v>16.671672000000001</v>
      </c>
      <c r="BQ9" s="409">
        <v>16.793328800000001</v>
      </c>
      <c r="BR9" s="409">
        <v>16.720908699999999</v>
      </c>
      <c r="BS9" s="409">
        <v>16.635567399999999</v>
      </c>
      <c r="BT9" s="409">
        <v>16.822614000000002</v>
      </c>
      <c r="BU9" s="409">
        <v>17.1123321</v>
      </c>
      <c r="BV9" s="409">
        <v>17.118989200000001</v>
      </c>
    </row>
    <row r="10" spans="1:74" ht="11.1" customHeight="1" x14ac:dyDescent="0.2">
      <c r="C10" s="223"/>
      <c r="D10" s="223"/>
      <c r="E10" s="223"/>
      <c r="F10" s="223"/>
      <c r="G10" s="223"/>
      <c r="H10" s="223"/>
      <c r="I10" s="223"/>
      <c r="J10" s="223"/>
      <c r="K10" s="223"/>
      <c r="L10" s="223"/>
      <c r="M10" s="223"/>
      <c r="N10" s="223"/>
      <c r="O10" s="223"/>
      <c r="P10" s="223"/>
      <c r="Q10" s="223"/>
      <c r="R10" s="223"/>
      <c r="S10" s="223"/>
      <c r="T10" s="223"/>
      <c r="U10" s="223"/>
      <c r="V10" s="223"/>
      <c r="W10" s="223"/>
      <c r="X10" s="223"/>
      <c r="Y10" s="223"/>
      <c r="Z10" s="223"/>
      <c r="AA10" s="223"/>
      <c r="AB10" s="223"/>
      <c r="AC10" s="223"/>
      <c r="AD10" s="223"/>
      <c r="AE10" s="223"/>
      <c r="AF10" s="223"/>
      <c r="AG10" s="223"/>
      <c r="AH10" s="223"/>
      <c r="AI10" s="223"/>
      <c r="AJ10" s="223"/>
      <c r="AK10" s="223"/>
      <c r="AL10" s="223"/>
      <c r="AM10" s="223"/>
      <c r="AN10" s="223"/>
      <c r="AO10" s="223"/>
      <c r="AP10" s="223"/>
      <c r="AQ10" s="223"/>
      <c r="AR10" s="223"/>
      <c r="AS10" s="223"/>
      <c r="AT10" s="223"/>
      <c r="AU10" s="223"/>
      <c r="AV10" s="223"/>
      <c r="AW10" s="223"/>
      <c r="AX10" s="223"/>
      <c r="AY10" s="746"/>
      <c r="AZ10" s="746"/>
      <c r="BA10" s="746"/>
      <c r="BB10" s="746"/>
      <c r="BC10" s="748"/>
      <c r="BD10" s="746"/>
      <c r="BE10" s="746"/>
      <c r="BF10" s="746"/>
      <c r="BG10" s="746"/>
      <c r="BH10" s="746"/>
      <c r="BI10" s="492"/>
      <c r="BJ10" s="492"/>
      <c r="BK10" s="410"/>
      <c r="BL10" s="410"/>
      <c r="BM10" s="410"/>
      <c r="BN10" s="410"/>
      <c r="BO10" s="410"/>
      <c r="BP10" s="410"/>
      <c r="BQ10" s="410"/>
      <c r="BR10" s="410"/>
      <c r="BS10" s="410"/>
      <c r="BT10" s="410"/>
      <c r="BU10" s="410"/>
      <c r="BV10" s="410"/>
    </row>
    <row r="11" spans="1:74" ht="11.1" customHeight="1" x14ac:dyDescent="0.2">
      <c r="A11" s="162" t="s">
        <v>499</v>
      </c>
      <c r="B11" s="172" t="s">
        <v>515</v>
      </c>
      <c r="C11" s="252">
        <v>4.5090006890999996</v>
      </c>
      <c r="D11" s="252">
        <v>4.4391549879000003</v>
      </c>
      <c r="E11" s="252">
        <v>4.2657847030999996</v>
      </c>
      <c r="F11" s="252">
        <v>4.6673706401999997</v>
      </c>
      <c r="G11" s="252">
        <v>5.0454522172000003</v>
      </c>
      <c r="H11" s="252">
        <v>5.0796472541000002</v>
      </c>
      <c r="I11" s="252">
        <v>5.1765622333000003</v>
      </c>
      <c r="J11" s="252">
        <v>5.2885758547000004</v>
      </c>
      <c r="K11" s="252">
        <v>5.2635056071999999</v>
      </c>
      <c r="L11" s="252">
        <v>5.1455639990000002</v>
      </c>
      <c r="M11" s="252">
        <v>5.1080567190000004</v>
      </c>
      <c r="N11" s="252">
        <v>4.7978714462000003</v>
      </c>
      <c r="O11" s="252">
        <v>4.5056115563999999</v>
      </c>
      <c r="P11" s="252">
        <v>4.5652307713000004</v>
      </c>
      <c r="Q11" s="252">
        <v>4.5289339493999998</v>
      </c>
      <c r="R11" s="252">
        <v>4.7928281196000002</v>
      </c>
      <c r="S11" s="252">
        <v>5.2110541031000004</v>
      </c>
      <c r="T11" s="252">
        <v>5.4507714634999997</v>
      </c>
      <c r="U11" s="252">
        <v>5.4000621872999996</v>
      </c>
      <c r="V11" s="252">
        <v>5.6521145563999999</v>
      </c>
      <c r="W11" s="252">
        <v>5.5698044751999998</v>
      </c>
      <c r="X11" s="252">
        <v>5.7258056299</v>
      </c>
      <c r="Y11" s="252">
        <v>5.2581939181999999</v>
      </c>
      <c r="Z11" s="252">
        <v>5.1388289679000003</v>
      </c>
      <c r="AA11" s="252">
        <v>4.9975329445999996</v>
      </c>
      <c r="AB11" s="252">
        <v>4.9264566040000002</v>
      </c>
      <c r="AC11" s="252">
        <v>4.8907617854999996</v>
      </c>
      <c r="AD11" s="252">
        <v>5.1752949591000004</v>
      </c>
      <c r="AE11" s="252">
        <v>5.4047762695000001</v>
      </c>
      <c r="AF11" s="252">
        <v>5.6438698151000004</v>
      </c>
      <c r="AG11" s="252">
        <v>5.5377327203000002</v>
      </c>
      <c r="AH11" s="252">
        <v>5.8001316148999997</v>
      </c>
      <c r="AI11" s="252">
        <v>5.5671174603000004</v>
      </c>
      <c r="AJ11" s="252">
        <v>5.7048079784999999</v>
      </c>
      <c r="AK11" s="252">
        <v>5.2921971917999997</v>
      </c>
      <c r="AL11" s="252">
        <v>5.2337150663000003</v>
      </c>
      <c r="AM11" s="252">
        <v>4.7601058136000001</v>
      </c>
      <c r="AN11" s="252">
        <v>4.7218915074999996</v>
      </c>
      <c r="AO11" s="252">
        <v>4.6784178603999997</v>
      </c>
      <c r="AP11" s="252">
        <v>5.2032147787999996</v>
      </c>
      <c r="AQ11" s="252">
        <v>5.5555131572000001</v>
      </c>
      <c r="AR11" s="252">
        <v>5.4749860582999998</v>
      </c>
      <c r="AS11" s="252">
        <v>5.6320463745999998</v>
      </c>
      <c r="AT11" s="252">
        <v>5.5913375454000001</v>
      </c>
      <c r="AU11" s="252">
        <v>5.7071469102999997</v>
      </c>
      <c r="AV11" s="252">
        <v>5.4826762764000003</v>
      </c>
      <c r="AW11" s="252">
        <v>5.3610727673999996</v>
      </c>
      <c r="AX11" s="252">
        <v>5.1129788476</v>
      </c>
      <c r="AY11" s="252">
        <v>4.9734776345</v>
      </c>
      <c r="AZ11" s="252">
        <v>4.9497336637</v>
      </c>
      <c r="BA11" s="252">
        <v>4.8219853877999999</v>
      </c>
      <c r="BB11" s="252">
        <v>5.3321068090999999</v>
      </c>
      <c r="BC11" s="747">
        <v>5.4561530026999998</v>
      </c>
      <c r="BD11" s="252">
        <v>5.6440614866000001</v>
      </c>
      <c r="BE11" s="252">
        <v>5.6848139947999998</v>
      </c>
      <c r="BF11" s="252">
        <v>5.5899522647</v>
      </c>
      <c r="BG11" s="252">
        <v>5.7848353221000002</v>
      </c>
      <c r="BH11" s="252">
        <v>5.5768913534999998</v>
      </c>
      <c r="BI11" s="409">
        <v>5.4349386627999996</v>
      </c>
      <c r="BJ11" s="409">
        <v>5.1854023839999996</v>
      </c>
      <c r="BK11" s="409">
        <v>5.0576290831000001</v>
      </c>
      <c r="BL11" s="409">
        <v>5.0438063393999997</v>
      </c>
      <c r="BM11" s="409">
        <v>4.9221059103</v>
      </c>
      <c r="BN11" s="409">
        <v>5.1866491425000003</v>
      </c>
      <c r="BO11" s="409">
        <v>5.7787608070000003</v>
      </c>
      <c r="BP11" s="409">
        <v>5.7409984432999996</v>
      </c>
      <c r="BQ11" s="409">
        <v>5.7911836295999999</v>
      </c>
      <c r="BR11" s="409">
        <v>5.7170239691000004</v>
      </c>
      <c r="BS11" s="409">
        <v>5.9190337629999998</v>
      </c>
      <c r="BT11" s="409">
        <v>5.6966536507000001</v>
      </c>
      <c r="BU11" s="409">
        <v>5.5621063469000003</v>
      </c>
      <c r="BV11" s="409">
        <v>5.3208655721999998</v>
      </c>
    </row>
    <row r="12" spans="1:74" ht="11.1" customHeight="1" x14ac:dyDescent="0.2">
      <c r="A12" s="162" t="s">
        <v>266</v>
      </c>
      <c r="B12" s="173" t="s">
        <v>361</v>
      </c>
      <c r="C12" s="252">
        <v>0.69622853760000003</v>
      </c>
      <c r="D12" s="252">
        <v>0.68851471153999999</v>
      </c>
      <c r="E12" s="252">
        <v>0.69006964977999996</v>
      </c>
      <c r="F12" s="252">
        <v>0.69881370141999999</v>
      </c>
      <c r="G12" s="252">
        <v>0.69751798887000005</v>
      </c>
      <c r="H12" s="252">
        <v>0.70465674963000002</v>
      </c>
      <c r="I12" s="252">
        <v>0.72210818654999998</v>
      </c>
      <c r="J12" s="252">
        <v>0.72296477350999999</v>
      </c>
      <c r="K12" s="252">
        <v>0.73268301893999999</v>
      </c>
      <c r="L12" s="252">
        <v>0.73642597535999998</v>
      </c>
      <c r="M12" s="252">
        <v>0.72820287404999995</v>
      </c>
      <c r="N12" s="252">
        <v>0.6965423073</v>
      </c>
      <c r="O12" s="252">
        <v>0.70273394916999998</v>
      </c>
      <c r="P12" s="252">
        <v>0.70419059419999996</v>
      </c>
      <c r="Q12" s="252">
        <v>0.69369660115999998</v>
      </c>
      <c r="R12" s="252">
        <v>0.68198271544</v>
      </c>
      <c r="S12" s="252">
        <v>0.71514682784000005</v>
      </c>
      <c r="T12" s="252">
        <v>0.72609676326999995</v>
      </c>
      <c r="U12" s="252">
        <v>0.72428671966000002</v>
      </c>
      <c r="V12" s="252">
        <v>0.72947882009999998</v>
      </c>
      <c r="W12" s="252">
        <v>0.74607420384000001</v>
      </c>
      <c r="X12" s="252">
        <v>0.74864217954000001</v>
      </c>
      <c r="Y12" s="252">
        <v>0.73086834619999996</v>
      </c>
      <c r="Z12" s="252">
        <v>0.70862983628999998</v>
      </c>
      <c r="AA12" s="252">
        <v>0.70036921176</v>
      </c>
      <c r="AB12" s="252">
        <v>0.69111717395000005</v>
      </c>
      <c r="AC12" s="252">
        <v>0.69368192242000004</v>
      </c>
      <c r="AD12" s="252">
        <v>0.70317194702999997</v>
      </c>
      <c r="AE12" s="252">
        <v>0.70494354276000004</v>
      </c>
      <c r="AF12" s="252">
        <v>0.72303591283000002</v>
      </c>
      <c r="AG12" s="252">
        <v>0.71847430356999997</v>
      </c>
      <c r="AH12" s="252">
        <v>0.72122042854000001</v>
      </c>
      <c r="AI12" s="252">
        <v>0.71853382358999995</v>
      </c>
      <c r="AJ12" s="252">
        <v>0.72905183850999999</v>
      </c>
      <c r="AK12" s="252">
        <v>0.72247630419999997</v>
      </c>
      <c r="AL12" s="252">
        <v>0.69641088355000003</v>
      </c>
      <c r="AM12" s="252">
        <v>0.69269863168000001</v>
      </c>
      <c r="AN12" s="252">
        <v>0.70066576361999999</v>
      </c>
      <c r="AO12" s="252">
        <v>0.70032528204</v>
      </c>
      <c r="AP12" s="252">
        <v>0.71094990864999996</v>
      </c>
      <c r="AQ12" s="252">
        <v>0.70149753217999999</v>
      </c>
      <c r="AR12" s="252">
        <v>0.70728543814</v>
      </c>
      <c r="AS12" s="252">
        <v>0.71564133725000001</v>
      </c>
      <c r="AT12" s="252">
        <v>0.72706818800999995</v>
      </c>
      <c r="AU12" s="252">
        <v>0.73626101470000005</v>
      </c>
      <c r="AV12" s="252">
        <v>0.72950463746000005</v>
      </c>
      <c r="AW12" s="252">
        <v>0.72124197583000005</v>
      </c>
      <c r="AX12" s="252">
        <v>0.68223360422000001</v>
      </c>
      <c r="AY12" s="252">
        <v>0.68009788233000001</v>
      </c>
      <c r="AZ12" s="252">
        <v>0.66715063407999997</v>
      </c>
      <c r="BA12" s="252">
        <v>0.66451980331000005</v>
      </c>
      <c r="BB12" s="252">
        <v>0.65280139464999998</v>
      </c>
      <c r="BC12" s="747">
        <v>0.67799192010999998</v>
      </c>
      <c r="BD12" s="252">
        <v>0.67167097241999996</v>
      </c>
      <c r="BE12" s="252">
        <v>0.66450183999000001</v>
      </c>
      <c r="BF12" s="252">
        <v>0.70811298602999995</v>
      </c>
      <c r="BG12" s="252">
        <v>0.71702866048000002</v>
      </c>
      <c r="BH12" s="252">
        <v>0.71037219550999997</v>
      </c>
      <c r="BI12" s="409">
        <v>0.70227808895999999</v>
      </c>
      <c r="BJ12" s="409">
        <v>0.66398326639000005</v>
      </c>
      <c r="BK12" s="409">
        <v>0.67419327405999996</v>
      </c>
      <c r="BL12" s="409">
        <v>0.66189205708999999</v>
      </c>
      <c r="BM12" s="409">
        <v>0.65811720262999995</v>
      </c>
      <c r="BN12" s="409">
        <v>0.64568670059</v>
      </c>
      <c r="BO12" s="409">
        <v>0.67029115468</v>
      </c>
      <c r="BP12" s="409">
        <v>0.66443193804</v>
      </c>
      <c r="BQ12" s="409">
        <v>0.65773775561000003</v>
      </c>
      <c r="BR12" s="409">
        <v>0.70033247375999996</v>
      </c>
      <c r="BS12" s="409">
        <v>0.70907669736000001</v>
      </c>
      <c r="BT12" s="409">
        <v>0.70249545928000001</v>
      </c>
      <c r="BU12" s="409">
        <v>0.69451150963999997</v>
      </c>
      <c r="BV12" s="409">
        <v>0.65779504837000002</v>
      </c>
    </row>
    <row r="13" spans="1:74" ht="11.1" customHeight="1" x14ac:dyDescent="0.2">
      <c r="A13" s="162" t="s">
        <v>267</v>
      </c>
      <c r="B13" s="173" t="s">
        <v>362</v>
      </c>
      <c r="C13" s="252">
        <v>2.3225292015000001</v>
      </c>
      <c r="D13" s="252">
        <v>2.2653618824000001</v>
      </c>
      <c r="E13" s="252">
        <v>2.0833531824999998</v>
      </c>
      <c r="F13" s="252">
        <v>2.4816900224</v>
      </c>
      <c r="G13" s="252">
        <v>2.8604749037000001</v>
      </c>
      <c r="H13" s="252">
        <v>2.9230067541000002</v>
      </c>
      <c r="I13" s="252">
        <v>2.9638606756999999</v>
      </c>
      <c r="J13" s="252">
        <v>3.0544814754999998</v>
      </c>
      <c r="K13" s="252">
        <v>3.0676580574000001</v>
      </c>
      <c r="L13" s="252">
        <v>2.9621793433999999</v>
      </c>
      <c r="M13" s="252">
        <v>2.8955846618000001</v>
      </c>
      <c r="N13" s="252">
        <v>2.6212646919</v>
      </c>
      <c r="O13" s="252">
        <v>2.3283554113</v>
      </c>
      <c r="P13" s="252">
        <v>2.3705401534999999</v>
      </c>
      <c r="Q13" s="252">
        <v>2.3639017303999998</v>
      </c>
      <c r="R13" s="252">
        <v>2.6888622376</v>
      </c>
      <c r="S13" s="252">
        <v>3.0622133558</v>
      </c>
      <c r="T13" s="252">
        <v>3.2368543070000002</v>
      </c>
      <c r="U13" s="252">
        <v>3.2198690595000001</v>
      </c>
      <c r="V13" s="252">
        <v>3.4487470703000001</v>
      </c>
      <c r="W13" s="252">
        <v>3.3522145899</v>
      </c>
      <c r="X13" s="252">
        <v>3.4905331001</v>
      </c>
      <c r="Y13" s="252">
        <v>3.0489187966000002</v>
      </c>
      <c r="Z13" s="252">
        <v>2.9433772463999999</v>
      </c>
      <c r="AA13" s="252">
        <v>2.7917115526999998</v>
      </c>
      <c r="AB13" s="252">
        <v>2.740837747</v>
      </c>
      <c r="AC13" s="252">
        <v>2.7106587593000002</v>
      </c>
      <c r="AD13" s="252">
        <v>3.0023364930000001</v>
      </c>
      <c r="AE13" s="252">
        <v>3.2437920931000002</v>
      </c>
      <c r="AF13" s="252">
        <v>3.4571531729</v>
      </c>
      <c r="AG13" s="252">
        <v>3.4222317905000001</v>
      </c>
      <c r="AH13" s="252">
        <v>3.6745653819999999</v>
      </c>
      <c r="AI13" s="252">
        <v>3.3986175064999999</v>
      </c>
      <c r="AJ13" s="252">
        <v>3.5206848963000001</v>
      </c>
      <c r="AK13" s="252">
        <v>3.1207885526000001</v>
      </c>
      <c r="AL13" s="252">
        <v>3.0796142157999999</v>
      </c>
      <c r="AM13" s="252">
        <v>2.6535703804000002</v>
      </c>
      <c r="AN13" s="252">
        <v>2.6182485176000001</v>
      </c>
      <c r="AO13" s="252">
        <v>2.6114640391999999</v>
      </c>
      <c r="AP13" s="252">
        <v>3.1249139296999999</v>
      </c>
      <c r="AQ13" s="252">
        <v>3.4921908493</v>
      </c>
      <c r="AR13" s="252">
        <v>3.4450203853999999</v>
      </c>
      <c r="AS13" s="252">
        <v>3.6312559624</v>
      </c>
      <c r="AT13" s="252">
        <v>3.5902651386</v>
      </c>
      <c r="AU13" s="252">
        <v>3.6731845524</v>
      </c>
      <c r="AV13" s="252">
        <v>3.4694438768000002</v>
      </c>
      <c r="AW13" s="252">
        <v>3.3402378877999999</v>
      </c>
      <c r="AX13" s="252">
        <v>3.1398353297999999</v>
      </c>
      <c r="AY13" s="252">
        <v>2.9844064611999999</v>
      </c>
      <c r="AZ13" s="252">
        <v>2.9670329576999999</v>
      </c>
      <c r="BA13" s="252">
        <v>2.9135822827000002</v>
      </c>
      <c r="BB13" s="252">
        <v>3.1518690377</v>
      </c>
      <c r="BC13" s="747">
        <v>3.4899402325</v>
      </c>
      <c r="BD13" s="252">
        <v>3.6684361289999998</v>
      </c>
      <c r="BE13" s="252">
        <v>3.7397606056999999</v>
      </c>
      <c r="BF13" s="252">
        <v>3.6180819617000002</v>
      </c>
      <c r="BG13" s="252">
        <v>3.7909553581000002</v>
      </c>
      <c r="BH13" s="252">
        <v>3.5951116605000002</v>
      </c>
      <c r="BI13" s="409">
        <v>3.4459904790999998</v>
      </c>
      <c r="BJ13" s="409">
        <v>3.2460887624999999</v>
      </c>
      <c r="BK13" s="409">
        <v>3.0832435222000001</v>
      </c>
      <c r="BL13" s="409">
        <v>3.0734265553000002</v>
      </c>
      <c r="BM13" s="409">
        <v>3.0240571342</v>
      </c>
      <c r="BN13" s="409">
        <v>3.2541925983</v>
      </c>
      <c r="BO13" s="409">
        <v>3.5992740153999998</v>
      </c>
      <c r="BP13" s="409">
        <v>3.7787404893000001</v>
      </c>
      <c r="BQ13" s="409">
        <v>3.8582401722999999</v>
      </c>
      <c r="BR13" s="409">
        <v>3.7480470469</v>
      </c>
      <c r="BS13" s="409">
        <v>3.9315237466999999</v>
      </c>
      <c r="BT13" s="409">
        <v>3.7263562178999998</v>
      </c>
      <c r="BU13" s="409">
        <v>3.5796979962000002</v>
      </c>
      <c r="BV13" s="409">
        <v>3.3857957341999998</v>
      </c>
    </row>
    <row r="14" spans="1:74" ht="11.1" customHeight="1" x14ac:dyDescent="0.2">
      <c r="A14" s="162" t="s">
        <v>268</v>
      </c>
      <c r="B14" s="173" t="s">
        <v>363</v>
      </c>
      <c r="C14" s="252">
        <v>1.0364151428999999</v>
      </c>
      <c r="D14" s="252">
        <v>1.0220657355</v>
      </c>
      <c r="E14" s="252">
        <v>1.0361355496</v>
      </c>
      <c r="F14" s="252">
        <v>1.0317875416</v>
      </c>
      <c r="G14" s="252">
        <v>1.0370534654000001</v>
      </c>
      <c r="H14" s="252">
        <v>0.99945403688000001</v>
      </c>
      <c r="I14" s="252">
        <v>1.0454612275999999</v>
      </c>
      <c r="J14" s="252">
        <v>1.0559561908999999</v>
      </c>
      <c r="K14" s="252">
        <v>1.0203375996999999</v>
      </c>
      <c r="L14" s="252">
        <v>1.0109635603</v>
      </c>
      <c r="M14" s="252">
        <v>1.0364580318000001</v>
      </c>
      <c r="N14" s="252">
        <v>1.0311461154999999</v>
      </c>
      <c r="O14" s="252">
        <v>1.0394412728</v>
      </c>
      <c r="P14" s="252">
        <v>1.0284275628999999</v>
      </c>
      <c r="Q14" s="252">
        <v>1.0030394134</v>
      </c>
      <c r="R14" s="252">
        <v>0.96050917566000005</v>
      </c>
      <c r="S14" s="252">
        <v>0.97450937030999996</v>
      </c>
      <c r="T14" s="252">
        <v>1.0342587241000001</v>
      </c>
      <c r="U14" s="252">
        <v>0.99408474467999997</v>
      </c>
      <c r="V14" s="252">
        <v>1.0253637944</v>
      </c>
      <c r="W14" s="252">
        <v>1.0195558615</v>
      </c>
      <c r="X14" s="252">
        <v>1.0283805962000001</v>
      </c>
      <c r="Y14" s="252">
        <v>1.0274529142</v>
      </c>
      <c r="Z14" s="252">
        <v>1.0334838191</v>
      </c>
      <c r="AA14" s="252">
        <v>1.0609108685999999</v>
      </c>
      <c r="AB14" s="252">
        <v>1.0537099031999999</v>
      </c>
      <c r="AC14" s="252">
        <v>1.0476501343</v>
      </c>
      <c r="AD14" s="252">
        <v>1.0512845149000001</v>
      </c>
      <c r="AE14" s="252">
        <v>1.0510052255</v>
      </c>
      <c r="AF14" s="252">
        <v>1.0339380257999999</v>
      </c>
      <c r="AG14" s="252">
        <v>0.97124892247000005</v>
      </c>
      <c r="AH14" s="252">
        <v>0.99195100000000003</v>
      </c>
      <c r="AI14" s="252">
        <v>1.032951</v>
      </c>
      <c r="AJ14" s="252">
        <v>1.0249509999999999</v>
      </c>
      <c r="AK14" s="252">
        <v>1.013951</v>
      </c>
      <c r="AL14" s="252">
        <v>1.0199510000000001</v>
      </c>
      <c r="AM14" s="252">
        <v>1.011951</v>
      </c>
      <c r="AN14" s="252">
        <v>0.98095100000000002</v>
      </c>
      <c r="AO14" s="252">
        <v>0.94295099999999998</v>
      </c>
      <c r="AP14" s="252">
        <v>0.94095099999999998</v>
      </c>
      <c r="AQ14" s="252">
        <v>0.93195099999999997</v>
      </c>
      <c r="AR14" s="252">
        <v>0.91395099999999996</v>
      </c>
      <c r="AS14" s="252">
        <v>0.86895100000000003</v>
      </c>
      <c r="AT14" s="252">
        <v>0.85295100000000001</v>
      </c>
      <c r="AU14" s="252">
        <v>0.88495100000000004</v>
      </c>
      <c r="AV14" s="252">
        <v>0.87295100000000003</v>
      </c>
      <c r="AW14" s="252">
        <v>0.88095100000000004</v>
      </c>
      <c r="AX14" s="252">
        <v>0.86295100000000002</v>
      </c>
      <c r="AY14" s="252">
        <v>0.88595100000000004</v>
      </c>
      <c r="AZ14" s="252">
        <v>0.88995100000000005</v>
      </c>
      <c r="BA14" s="252">
        <v>0.82995099999999999</v>
      </c>
      <c r="BB14" s="252">
        <v>0.88295100000000004</v>
      </c>
      <c r="BC14" s="747">
        <v>0.87695100000000004</v>
      </c>
      <c r="BD14" s="252">
        <v>0.88286200000000004</v>
      </c>
      <c r="BE14" s="252">
        <v>0.86052099999999998</v>
      </c>
      <c r="BF14" s="252">
        <v>0.84480327011</v>
      </c>
      <c r="BG14" s="252">
        <v>0.87646270681000005</v>
      </c>
      <c r="BH14" s="252">
        <v>0.86458067262000005</v>
      </c>
      <c r="BI14" s="409">
        <v>0.87251235551999995</v>
      </c>
      <c r="BJ14" s="409">
        <v>0.85471579928999997</v>
      </c>
      <c r="BK14" s="409">
        <v>0.87999320652000002</v>
      </c>
      <c r="BL14" s="409">
        <v>0.88411211593000005</v>
      </c>
      <c r="BM14" s="409">
        <v>0.82444963608999999</v>
      </c>
      <c r="BN14" s="409">
        <v>0.87706300940000004</v>
      </c>
      <c r="BO14" s="409">
        <v>0.87111308163000001</v>
      </c>
      <c r="BP14" s="409">
        <v>0.87709645570000005</v>
      </c>
      <c r="BQ14" s="409">
        <v>0.85490258388999996</v>
      </c>
      <c r="BR14" s="409">
        <v>0.83917955382999998</v>
      </c>
      <c r="BS14" s="409">
        <v>0.87063139957000002</v>
      </c>
      <c r="BT14" s="409">
        <v>0.85882331918999999</v>
      </c>
      <c r="BU14" s="409">
        <v>0.86669115013999998</v>
      </c>
      <c r="BV14" s="409">
        <v>0.84902263625999996</v>
      </c>
    </row>
    <row r="15" spans="1:74" ht="11.1" customHeight="1" x14ac:dyDescent="0.2">
      <c r="A15" s="162" t="s">
        <v>269</v>
      </c>
      <c r="B15" s="173" t="s">
        <v>364</v>
      </c>
      <c r="C15" s="252">
        <v>0.45382780714999998</v>
      </c>
      <c r="D15" s="252">
        <v>0.46321265844999998</v>
      </c>
      <c r="E15" s="252">
        <v>0.45622632129000001</v>
      </c>
      <c r="F15" s="252">
        <v>0.45507937468999998</v>
      </c>
      <c r="G15" s="252">
        <v>0.45040585927999999</v>
      </c>
      <c r="H15" s="252">
        <v>0.45252971343999998</v>
      </c>
      <c r="I15" s="252">
        <v>0.44513214341000001</v>
      </c>
      <c r="J15" s="252">
        <v>0.45517341485000001</v>
      </c>
      <c r="K15" s="252">
        <v>0.44282693117999999</v>
      </c>
      <c r="L15" s="252">
        <v>0.43599511991000001</v>
      </c>
      <c r="M15" s="252">
        <v>0.44781115142</v>
      </c>
      <c r="N15" s="252">
        <v>0.44891833148999999</v>
      </c>
      <c r="O15" s="252">
        <v>0.43508092315000002</v>
      </c>
      <c r="P15" s="252">
        <v>0.46207246066000002</v>
      </c>
      <c r="Q15" s="252">
        <v>0.46829620446999998</v>
      </c>
      <c r="R15" s="252">
        <v>0.46147399089000002</v>
      </c>
      <c r="S15" s="252">
        <v>0.45918454918000001</v>
      </c>
      <c r="T15" s="252">
        <v>0.45356166918000002</v>
      </c>
      <c r="U15" s="252">
        <v>0.46182166341000003</v>
      </c>
      <c r="V15" s="252">
        <v>0.44852487156999998</v>
      </c>
      <c r="W15" s="252">
        <v>0.45195981998000001</v>
      </c>
      <c r="X15" s="252">
        <v>0.45824975403000001</v>
      </c>
      <c r="Y15" s="252">
        <v>0.45095386116000002</v>
      </c>
      <c r="Z15" s="252">
        <v>0.45333806611999999</v>
      </c>
      <c r="AA15" s="252">
        <v>0.44454131164999999</v>
      </c>
      <c r="AB15" s="252">
        <v>0.44079177981000001</v>
      </c>
      <c r="AC15" s="252">
        <v>0.43877096942999999</v>
      </c>
      <c r="AD15" s="252">
        <v>0.41850200411999999</v>
      </c>
      <c r="AE15" s="252">
        <v>0.40503540805999999</v>
      </c>
      <c r="AF15" s="252">
        <v>0.42974270364</v>
      </c>
      <c r="AG15" s="252">
        <v>0.42577770377000002</v>
      </c>
      <c r="AH15" s="252">
        <v>0.41239480426000003</v>
      </c>
      <c r="AI15" s="252">
        <v>0.41701513027999998</v>
      </c>
      <c r="AJ15" s="252">
        <v>0.43012024374000002</v>
      </c>
      <c r="AK15" s="252">
        <v>0.43498133493000002</v>
      </c>
      <c r="AL15" s="252">
        <v>0.43773896696999998</v>
      </c>
      <c r="AM15" s="252">
        <v>0.40188580151999997</v>
      </c>
      <c r="AN15" s="252">
        <v>0.42202622627000003</v>
      </c>
      <c r="AO15" s="252">
        <v>0.42367753908</v>
      </c>
      <c r="AP15" s="252">
        <v>0.42639994041000001</v>
      </c>
      <c r="AQ15" s="252">
        <v>0.42987377572000002</v>
      </c>
      <c r="AR15" s="252">
        <v>0.40872923481000001</v>
      </c>
      <c r="AS15" s="252">
        <v>0.41619807494</v>
      </c>
      <c r="AT15" s="252">
        <v>0.42105321873000001</v>
      </c>
      <c r="AU15" s="252">
        <v>0.41275034317999998</v>
      </c>
      <c r="AV15" s="252">
        <v>0.41077676215999998</v>
      </c>
      <c r="AW15" s="252">
        <v>0.41864190369999998</v>
      </c>
      <c r="AX15" s="252">
        <v>0.42795891358999999</v>
      </c>
      <c r="AY15" s="252">
        <v>0.42302229103</v>
      </c>
      <c r="AZ15" s="252">
        <v>0.42559907197000002</v>
      </c>
      <c r="BA15" s="252">
        <v>0.41393230172000001</v>
      </c>
      <c r="BB15" s="252">
        <v>0.64448537678999995</v>
      </c>
      <c r="BC15" s="747">
        <v>0.41126985015</v>
      </c>
      <c r="BD15" s="252">
        <v>0.42109238517999997</v>
      </c>
      <c r="BE15" s="252">
        <v>0.42003054905999998</v>
      </c>
      <c r="BF15" s="252">
        <v>0.41895404688999999</v>
      </c>
      <c r="BG15" s="252">
        <v>0.40038859669999999</v>
      </c>
      <c r="BH15" s="252">
        <v>0.40682682479999999</v>
      </c>
      <c r="BI15" s="409">
        <v>0.41415773924999999</v>
      </c>
      <c r="BJ15" s="409">
        <v>0.42061455580000001</v>
      </c>
      <c r="BK15" s="409">
        <v>0.42019908033999998</v>
      </c>
      <c r="BL15" s="409">
        <v>0.42437561106999999</v>
      </c>
      <c r="BM15" s="409">
        <v>0.41548193729999999</v>
      </c>
      <c r="BN15" s="409">
        <v>0.40970683415999998</v>
      </c>
      <c r="BO15" s="409">
        <v>0.63808255531000002</v>
      </c>
      <c r="BP15" s="409">
        <v>0.42072956032999997</v>
      </c>
      <c r="BQ15" s="409">
        <v>0.42030311778000001</v>
      </c>
      <c r="BR15" s="409">
        <v>0.42946489458999998</v>
      </c>
      <c r="BS15" s="409">
        <v>0.40780191938999999</v>
      </c>
      <c r="BT15" s="409">
        <v>0.40897865435000003</v>
      </c>
      <c r="BU15" s="409">
        <v>0.42120569092999999</v>
      </c>
      <c r="BV15" s="409">
        <v>0.42825215338</v>
      </c>
    </row>
    <row r="16" spans="1:74" ht="11.1" customHeight="1" x14ac:dyDescent="0.2">
      <c r="C16" s="223"/>
      <c r="D16" s="223"/>
      <c r="E16" s="223"/>
      <c r="F16" s="223"/>
      <c r="G16" s="223"/>
      <c r="H16" s="223"/>
      <c r="I16" s="223"/>
      <c r="J16" s="223"/>
      <c r="K16" s="223"/>
      <c r="L16" s="223"/>
      <c r="M16" s="223"/>
      <c r="N16" s="223"/>
      <c r="O16" s="223"/>
      <c r="P16" s="223"/>
      <c r="Q16" s="223"/>
      <c r="R16" s="223"/>
      <c r="S16" s="223"/>
      <c r="T16" s="223"/>
      <c r="U16" s="223"/>
      <c r="V16" s="223"/>
      <c r="W16" s="223"/>
      <c r="X16" s="223"/>
      <c r="Y16" s="223"/>
      <c r="Z16" s="223"/>
      <c r="AA16" s="223"/>
      <c r="AB16" s="223"/>
      <c r="AC16" s="223"/>
      <c r="AD16" s="223"/>
      <c r="AE16" s="223"/>
      <c r="AF16" s="223"/>
      <c r="AG16" s="223"/>
      <c r="AH16" s="223"/>
      <c r="AI16" s="223"/>
      <c r="AJ16" s="223"/>
      <c r="AK16" s="223"/>
      <c r="AL16" s="223"/>
      <c r="AM16" s="223"/>
      <c r="AN16" s="223"/>
      <c r="AO16" s="223"/>
      <c r="AP16" s="223"/>
      <c r="AQ16" s="223"/>
      <c r="AR16" s="223"/>
      <c r="AS16" s="223"/>
      <c r="AT16" s="223"/>
      <c r="AU16" s="223"/>
      <c r="AV16" s="223"/>
      <c r="AW16" s="223"/>
      <c r="AX16" s="223"/>
      <c r="AY16" s="746"/>
      <c r="AZ16" s="746"/>
      <c r="BA16" s="746"/>
      <c r="BB16" s="746"/>
      <c r="BC16" s="748"/>
      <c r="BD16" s="746"/>
      <c r="BE16" s="746"/>
      <c r="BF16" s="746"/>
      <c r="BG16" s="746"/>
      <c r="BH16" s="746"/>
      <c r="BI16" s="492"/>
      <c r="BJ16" s="492"/>
      <c r="BK16" s="410"/>
      <c r="BL16" s="410"/>
      <c r="BM16" s="410"/>
      <c r="BN16" s="410"/>
      <c r="BO16" s="410"/>
      <c r="BP16" s="410"/>
      <c r="BQ16" s="410"/>
      <c r="BR16" s="410"/>
      <c r="BS16" s="410"/>
      <c r="BT16" s="410"/>
      <c r="BU16" s="410"/>
      <c r="BV16" s="410"/>
    </row>
    <row r="17" spans="1:74" ht="11.1" customHeight="1" x14ac:dyDescent="0.2">
      <c r="A17" s="162" t="s">
        <v>366</v>
      </c>
      <c r="B17" s="172" t="s">
        <v>516</v>
      </c>
      <c r="C17" s="252">
        <v>3.8940334980000002</v>
      </c>
      <c r="D17" s="252">
        <v>3.8726606899</v>
      </c>
      <c r="E17" s="252">
        <v>3.8268994006999999</v>
      </c>
      <c r="F17" s="252">
        <v>3.9135464007</v>
      </c>
      <c r="G17" s="252">
        <v>3.9637014007000002</v>
      </c>
      <c r="H17" s="252">
        <v>3.6788211562000002</v>
      </c>
      <c r="I17" s="252">
        <v>3.9687179276000002</v>
      </c>
      <c r="J17" s="252">
        <v>3.6458649312000002</v>
      </c>
      <c r="K17" s="252">
        <v>3.4648251272000001</v>
      </c>
      <c r="L17" s="252">
        <v>3.7084861562000002</v>
      </c>
      <c r="M17" s="252">
        <v>3.9040281561999999</v>
      </c>
      <c r="N17" s="252">
        <v>4.0651611562000003</v>
      </c>
      <c r="O17" s="252">
        <v>3.9724566253</v>
      </c>
      <c r="P17" s="252">
        <v>4.0840726253000001</v>
      </c>
      <c r="Q17" s="252">
        <v>4.0676796253000003</v>
      </c>
      <c r="R17" s="252">
        <v>3.9681746253000001</v>
      </c>
      <c r="S17" s="252">
        <v>3.7311286252999998</v>
      </c>
      <c r="T17" s="252">
        <v>3.6499136253</v>
      </c>
      <c r="U17" s="252">
        <v>3.8042546253</v>
      </c>
      <c r="V17" s="252">
        <v>3.4955856252999999</v>
      </c>
      <c r="W17" s="252">
        <v>3.7209966253000002</v>
      </c>
      <c r="X17" s="252">
        <v>3.9463226253000001</v>
      </c>
      <c r="Y17" s="252">
        <v>3.9832916253000001</v>
      </c>
      <c r="Z17" s="252">
        <v>4.0551276252999999</v>
      </c>
      <c r="AA17" s="252">
        <v>3.9922911348999999</v>
      </c>
      <c r="AB17" s="252">
        <v>3.9236461348999998</v>
      </c>
      <c r="AC17" s="252">
        <v>4.0086421348999997</v>
      </c>
      <c r="AD17" s="252">
        <v>4.0719001348999999</v>
      </c>
      <c r="AE17" s="252">
        <v>4.1262861349</v>
      </c>
      <c r="AF17" s="252">
        <v>4.0172171349000001</v>
      </c>
      <c r="AG17" s="252">
        <v>3.9907341348999998</v>
      </c>
      <c r="AH17" s="252">
        <v>3.8999111349</v>
      </c>
      <c r="AI17" s="252">
        <v>3.8979401348999998</v>
      </c>
      <c r="AJ17" s="252">
        <v>4.1231531348999999</v>
      </c>
      <c r="AK17" s="252">
        <v>4.1748501348999998</v>
      </c>
      <c r="AL17" s="252">
        <v>4.2240551349000004</v>
      </c>
      <c r="AM17" s="252">
        <v>4.2274048510000002</v>
      </c>
      <c r="AN17" s="252">
        <v>4.2187741510999999</v>
      </c>
      <c r="AO17" s="252">
        <v>4.1856161705000003</v>
      </c>
      <c r="AP17" s="252">
        <v>4.1465560872999996</v>
      </c>
      <c r="AQ17" s="252">
        <v>4.0763490819000001</v>
      </c>
      <c r="AR17" s="252">
        <v>3.8218101341000001</v>
      </c>
      <c r="AS17" s="252">
        <v>4.2197177868000004</v>
      </c>
      <c r="AT17" s="252">
        <v>3.9197980767999998</v>
      </c>
      <c r="AU17" s="252">
        <v>3.5791869811999999</v>
      </c>
      <c r="AV17" s="252">
        <v>4.0714348774999998</v>
      </c>
      <c r="AW17" s="252">
        <v>4.3006024343</v>
      </c>
      <c r="AX17" s="252">
        <v>4.2027264098000003</v>
      </c>
      <c r="AY17" s="252">
        <v>4.1803971348999998</v>
      </c>
      <c r="AZ17" s="252">
        <v>4.2183971349</v>
      </c>
      <c r="BA17" s="252">
        <v>4.2673971349000004</v>
      </c>
      <c r="BB17" s="252">
        <v>4.1883971348999998</v>
      </c>
      <c r="BC17" s="747">
        <v>4.0433971349000002</v>
      </c>
      <c r="BD17" s="252">
        <v>3.9363971349</v>
      </c>
      <c r="BE17" s="252">
        <v>4.0353971349000002</v>
      </c>
      <c r="BF17" s="252">
        <v>3.9200571491999998</v>
      </c>
      <c r="BG17" s="252">
        <v>3.7892549648</v>
      </c>
      <c r="BH17" s="252">
        <v>4.2967404518999999</v>
      </c>
      <c r="BI17" s="409">
        <v>4.3008953326999997</v>
      </c>
      <c r="BJ17" s="409">
        <v>4.3006401115999999</v>
      </c>
      <c r="BK17" s="409">
        <v>4.2997311486000003</v>
      </c>
      <c r="BL17" s="409">
        <v>4.3115716414999996</v>
      </c>
      <c r="BM17" s="409">
        <v>4.3085332853000002</v>
      </c>
      <c r="BN17" s="409">
        <v>4.3048995195000002</v>
      </c>
      <c r="BO17" s="409">
        <v>4.1807269091999997</v>
      </c>
      <c r="BP17" s="409">
        <v>4.1697413644000001</v>
      </c>
      <c r="BQ17" s="409">
        <v>4.2483681054</v>
      </c>
      <c r="BR17" s="409">
        <v>3.9764807982999999</v>
      </c>
      <c r="BS17" s="409">
        <v>3.8180258286000002</v>
      </c>
      <c r="BT17" s="409">
        <v>4.2095281224000001</v>
      </c>
      <c r="BU17" s="409">
        <v>4.1975112702999997</v>
      </c>
      <c r="BV17" s="409">
        <v>4.1899224821000001</v>
      </c>
    </row>
    <row r="18" spans="1:74" ht="11.1" customHeight="1" x14ac:dyDescent="0.2">
      <c r="A18" s="162" t="s">
        <v>270</v>
      </c>
      <c r="B18" s="173" t="s">
        <v>365</v>
      </c>
      <c r="C18" s="252">
        <v>1.8856900000000001</v>
      </c>
      <c r="D18" s="252">
        <v>1.8306899999999999</v>
      </c>
      <c r="E18" s="252">
        <v>1.8286899999999999</v>
      </c>
      <c r="F18" s="252">
        <v>1.8996900000000001</v>
      </c>
      <c r="G18" s="252">
        <v>1.9196899999999999</v>
      </c>
      <c r="H18" s="252">
        <v>1.7186900000000001</v>
      </c>
      <c r="I18" s="252">
        <v>1.98569</v>
      </c>
      <c r="J18" s="252">
        <v>1.8486899999999999</v>
      </c>
      <c r="K18" s="252">
        <v>1.58169</v>
      </c>
      <c r="L18" s="252">
        <v>1.79969</v>
      </c>
      <c r="M18" s="252">
        <v>1.9136899999999999</v>
      </c>
      <c r="N18" s="252">
        <v>1.95069</v>
      </c>
      <c r="O18" s="252">
        <v>1.9742995862999999</v>
      </c>
      <c r="P18" s="252">
        <v>1.9602995862999999</v>
      </c>
      <c r="Q18" s="252">
        <v>1.9632995863</v>
      </c>
      <c r="R18" s="252">
        <v>1.9522995862999999</v>
      </c>
      <c r="S18" s="252">
        <v>1.6522995863000001</v>
      </c>
      <c r="T18" s="252">
        <v>1.7832995863000001</v>
      </c>
      <c r="U18" s="252">
        <v>1.9232995863</v>
      </c>
      <c r="V18" s="252">
        <v>1.8492995862999999</v>
      </c>
      <c r="W18" s="252">
        <v>1.8032995863000001</v>
      </c>
      <c r="X18" s="252">
        <v>1.9552995863</v>
      </c>
      <c r="Y18" s="252">
        <v>1.9602995862999999</v>
      </c>
      <c r="Z18" s="252">
        <v>1.9902995862999999</v>
      </c>
      <c r="AA18" s="252">
        <v>1.9318426603000001</v>
      </c>
      <c r="AB18" s="252">
        <v>1.9318426603000001</v>
      </c>
      <c r="AC18" s="252">
        <v>1.9548426603</v>
      </c>
      <c r="AD18" s="252">
        <v>1.9518426603000001</v>
      </c>
      <c r="AE18" s="252">
        <v>1.9088426602999999</v>
      </c>
      <c r="AF18" s="252">
        <v>1.9588426603</v>
      </c>
      <c r="AG18" s="252">
        <v>1.9628426603</v>
      </c>
      <c r="AH18" s="252">
        <v>1.9318426603000001</v>
      </c>
      <c r="AI18" s="252">
        <v>1.8718426603</v>
      </c>
      <c r="AJ18" s="252">
        <v>2.0328426603</v>
      </c>
      <c r="AK18" s="252">
        <v>1.9958426602999999</v>
      </c>
      <c r="AL18" s="252">
        <v>2.0568426603000001</v>
      </c>
      <c r="AM18" s="252">
        <v>2.0428426602999998</v>
      </c>
      <c r="AN18" s="252">
        <v>2.0728426603000001</v>
      </c>
      <c r="AO18" s="252">
        <v>2.0178426602999999</v>
      </c>
      <c r="AP18" s="252">
        <v>2.0428426602999998</v>
      </c>
      <c r="AQ18" s="252">
        <v>1.9708426603</v>
      </c>
      <c r="AR18" s="252">
        <v>1.8238426603</v>
      </c>
      <c r="AS18" s="252">
        <v>2.1398426602999998</v>
      </c>
      <c r="AT18" s="252">
        <v>1.9448426603</v>
      </c>
      <c r="AU18" s="252">
        <v>1.6218426603</v>
      </c>
      <c r="AV18" s="252">
        <v>2.1248426603000001</v>
      </c>
      <c r="AW18" s="252">
        <v>2.1648426603000002</v>
      </c>
      <c r="AX18" s="252">
        <v>2.0738426603</v>
      </c>
      <c r="AY18" s="252">
        <v>2.0458426602999999</v>
      </c>
      <c r="AZ18" s="252">
        <v>2.0908426602999999</v>
      </c>
      <c r="BA18" s="252">
        <v>2.1398426602999998</v>
      </c>
      <c r="BB18" s="252">
        <v>2.1168426603000001</v>
      </c>
      <c r="BC18" s="747">
        <v>2.0088426603</v>
      </c>
      <c r="BD18" s="252">
        <v>1.9038426603</v>
      </c>
      <c r="BE18" s="252">
        <v>1.9698426603000001</v>
      </c>
      <c r="BF18" s="252">
        <v>1.9522931606</v>
      </c>
      <c r="BG18" s="252">
        <v>1.7817561055</v>
      </c>
      <c r="BH18" s="252">
        <v>2.1175360569000001</v>
      </c>
      <c r="BI18" s="409">
        <v>2.111970452</v>
      </c>
      <c r="BJ18" s="409">
        <v>2.1063299709000001</v>
      </c>
      <c r="BK18" s="409">
        <v>2.0970161287</v>
      </c>
      <c r="BL18" s="409">
        <v>2.0881830372999999</v>
      </c>
      <c r="BM18" s="409">
        <v>2.0790875564000002</v>
      </c>
      <c r="BN18" s="409">
        <v>2.0701838558999999</v>
      </c>
      <c r="BO18" s="409">
        <v>1.9614345521000001</v>
      </c>
      <c r="BP18" s="409">
        <v>1.9529742749000001</v>
      </c>
      <c r="BQ18" s="409">
        <v>2.0444238839</v>
      </c>
      <c r="BR18" s="409">
        <v>2.0360112626000002</v>
      </c>
      <c r="BS18" s="409">
        <v>1.7816894578</v>
      </c>
      <c r="BT18" s="409">
        <v>2.0267837945</v>
      </c>
      <c r="BU18" s="409">
        <v>2.0192662054000001</v>
      </c>
      <c r="BV18" s="409">
        <v>2.0118961759</v>
      </c>
    </row>
    <row r="19" spans="1:74" ht="11.1" customHeight="1" x14ac:dyDescent="0.2">
      <c r="A19" s="162" t="s">
        <v>1272</v>
      </c>
      <c r="B19" s="173" t="s">
        <v>1273</v>
      </c>
      <c r="C19" s="252">
        <v>0.93730909728</v>
      </c>
      <c r="D19" s="252">
        <v>0.94731628921</v>
      </c>
      <c r="E19" s="252">
        <v>0.92563899999999999</v>
      </c>
      <c r="F19" s="252">
        <v>0.95367599999999997</v>
      </c>
      <c r="G19" s="252">
        <v>0.99024400000000001</v>
      </c>
      <c r="H19" s="252">
        <v>0.89806775547999995</v>
      </c>
      <c r="I19" s="252">
        <v>0.91126152694999996</v>
      </c>
      <c r="J19" s="252">
        <v>0.73533553052</v>
      </c>
      <c r="K19" s="252">
        <v>0.83083272646999995</v>
      </c>
      <c r="L19" s="252">
        <v>0.83936075548</v>
      </c>
      <c r="M19" s="252">
        <v>0.93105875548000006</v>
      </c>
      <c r="N19" s="252">
        <v>1.0588997554999999</v>
      </c>
      <c r="O19" s="252">
        <v>0.94449696233000002</v>
      </c>
      <c r="P19" s="252">
        <v>1.0567319623</v>
      </c>
      <c r="Q19" s="252">
        <v>1.0281559623000001</v>
      </c>
      <c r="R19" s="252">
        <v>0.94703296233000001</v>
      </c>
      <c r="S19" s="252">
        <v>0.98911296233000001</v>
      </c>
      <c r="T19" s="252">
        <v>0.86029696232999997</v>
      </c>
      <c r="U19" s="252">
        <v>0.81862396233000001</v>
      </c>
      <c r="V19" s="252">
        <v>0.56387796232999998</v>
      </c>
      <c r="W19" s="252">
        <v>0.84071296233000004</v>
      </c>
      <c r="X19" s="252">
        <v>0.89283596232999995</v>
      </c>
      <c r="Y19" s="252">
        <v>0.91533096233</v>
      </c>
      <c r="Z19" s="252">
        <v>0.96395196233000002</v>
      </c>
      <c r="AA19" s="252">
        <v>0.98750640478999996</v>
      </c>
      <c r="AB19" s="252">
        <v>0.91904340479000002</v>
      </c>
      <c r="AC19" s="252">
        <v>0.97072740478999997</v>
      </c>
      <c r="AD19" s="252">
        <v>1.0356814048</v>
      </c>
      <c r="AE19" s="252">
        <v>1.1397834048</v>
      </c>
      <c r="AF19" s="252">
        <v>0.98911440479000001</v>
      </c>
      <c r="AG19" s="252">
        <v>0.95674440479</v>
      </c>
      <c r="AH19" s="252">
        <v>0.88699940478999995</v>
      </c>
      <c r="AI19" s="252">
        <v>0.95191940479000003</v>
      </c>
      <c r="AJ19" s="252">
        <v>1.0107684048000001</v>
      </c>
      <c r="AK19" s="252">
        <v>1.0977854048</v>
      </c>
      <c r="AL19" s="252">
        <v>1.1040094048</v>
      </c>
      <c r="AM19" s="252">
        <v>1.1297991209</v>
      </c>
      <c r="AN19" s="252">
        <v>1.1431684209999999</v>
      </c>
      <c r="AO19" s="252">
        <v>1.1130104404000001</v>
      </c>
      <c r="AP19" s="252">
        <v>1.1179503572</v>
      </c>
      <c r="AQ19" s="252">
        <v>1.1227433518000001</v>
      </c>
      <c r="AR19" s="252">
        <v>1.0192044039999999</v>
      </c>
      <c r="AS19" s="252">
        <v>1.1141120567</v>
      </c>
      <c r="AT19" s="252">
        <v>0.96019234666999997</v>
      </c>
      <c r="AU19" s="252">
        <v>0.94258125110000002</v>
      </c>
      <c r="AV19" s="252">
        <v>0.89682914735999997</v>
      </c>
      <c r="AW19" s="252">
        <v>1.0889967041999999</v>
      </c>
      <c r="AX19" s="252">
        <v>1.0971206795999999</v>
      </c>
      <c r="AY19" s="252">
        <v>1.1057914047999999</v>
      </c>
      <c r="AZ19" s="252">
        <v>1.0867914048</v>
      </c>
      <c r="BA19" s="252">
        <v>1.0917914047999999</v>
      </c>
      <c r="BB19" s="252">
        <v>1.0557914048000001</v>
      </c>
      <c r="BC19" s="747">
        <v>1.0827914048</v>
      </c>
      <c r="BD19" s="252">
        <v>1.0827914048</v>
      </c>
      <c r="BE19" s="252">
        <v>1.0747914048</v>
      </c>
      <c r="BF19" s="252">
        <v>0.95086810828000001</v>
      </c>
      <c r="BG19" s="252">
        <v>1.0210535136000001</v>
      </c>
      <c r="BH19" s="252">
        <v>1.1631944294000001</v>
      </c>
      <c r="BI19" s="409">
        <v>1.1709392631</v>
      </c>
      <c r="BJ19" s="409">
        <v>1.1762580008000001</v>
      </c>
      <c r="BK19" s="409">
        <v>1.1907811516</v>
      </c>
      <c r="BL19" s="409">
        <v>1.2066044591</v>
      </c>
      <c r="BM19" s="409">
        <v>1.2171155675000001</v>
      </c>
      <c r="BN19" s="409">
        <v>1.2314539548000001</v>
      </c>
      <c r="BO19" s="409">
        <v>1.2252946579999999</v>
      </c>
      <c r="BP19" s="409">
        <v>1.2162637516999999</v>
      </c>
      <c r="BQ19" s="409">
        <v>1.2034147628</v>
      </c>
      <c r="BR19" s="409">
        <v>0.95938330498000002</v>
      </c>
      <c r="BS19" s="409">
        <v>1.0314646128</v>
      </c>
      <c r="BT19" s="409">
        <v>1.1771207932000001</v>
      </c>
      <c r="BU19" s="409">
        <v>1.1712257065</v>
      </c>
      <c r="BV19" s="409">
        <v>1.1709204604000001</v>
      </c>
    </row>
    <row r="20" spans="1:74" ht="11.1" customHeight="1" x14ac:dyDescent="0.2">
      <c r="C20" s="223"/>
      <c r="D20" s="223"/>
      <c r="E20" s="223"/>
      <c r="F20" s="223"/>
      <c r="G20" s="223"/>
      <c r="H20" s="223"/>
      <c r="I20" s="223"/>
      <c r="J20" s="223"/>
      <c r="K20" s="223"/>
      <c r="L20" s="223"/>
      <c r="M20" s="223"/>
      <c r="N20" s="223"/>
      <c r="O20" s="223"/>
      <c r="P20" s="223"/>
      <c r="Q20" s="223"/>
      <c r="R20" s="223"/>
      <c r="S20" s="223"/>
      <c r="T20" s="223"/>
      <c r="U20" s="223"/>
      <c r="V20" s="223"/>
      <c r="W20" s="223"/>
      <c r="X20" s="223"/>
      <c r="Y20" s="223"/>
      <c r="Z20" s="223"/>
      <c r="AA20" s="223"/>
      <c r="AB20" s="223"/>
      <c r="AC20" s="223"/>
      <c r="AD20" s="223"/>
      <c r="AE20" s="223"/>
      <c r="AF20" s="223"/>
      <c r="AG20" s="223"/>
      <c r="AH20" s="223"/>
      <c r="AI20" s="223"/>
      <c r="AJ20" s="223"/>
      <c r="AK20" s="223"/>
      <c r="AL20" s="223"/>
      <c r="AM20" s="223"/>
      <c r="AN20" s="223"/>
      <c r="AO20" s="223"/>
      <c r="AP20" s="223"/>
      <c r="AQ20" s="223"/>
      <c r="AR20" s="223"/>
      <c r="AS20" s="223"/>
      <c r="AT20" s="223"/>
      <c r="AU20" s="223"/>
      <c r="AV20" s="223"/>
      <c r="AW20" s="223"/>
      <c r="AX20" s="223"/>
      <c r="AY20" s="746"/>
      <c r="AZ20" s="746"/>
      <c r="BA20" s="746"/>
      <c r="BB20" s="746"/>
      <c r="BC20" s="748"/>
      <c r="BD20" s="746"/>
      <c r="BE20" s="746"/>
      <c r="BF20" s="746"/>
      <c r="BG20" s="746"/>
      <c r="BH20" s="746"/>
      <c r="BI20" s="492"/>
      <c r="BJ20" s="492"/>
      <c r="BK20" s="410"/>
      <c r="BL20" s="410"/>
      <c r="BM20" s="410"/>
      <c r="BN20" s="410"/>
      <c r="BO20" s="410"/>
      <c r="BP20" s="410"/>
      <c r="BQ20" s="410"/>
      <c r="BR20" s="410"/>
      <c r="BS20" s="410"/>
      <c r="BT20" s="410"/>
      <c r="BU20" s="410"/>
      <c r="BV20" s="410"/>
    </row>
    <row r="21" spans="1:74" ht="11.1" customHeight="1" x14ac:dyDescent="0.2">
      <c r="A21" s="162" t="s">
        <v>505</v>
      </c>
      <c r="B21" s="172" t="s">
        <v>1153</v>
      </c>
      <c r="C21" s="252">
        <v>13.737611336000001</v>
      </c>
      <c r="D21" s="252">
        <v>13.748654336</v>
      </c>
      <c r="E21" s="252">
        <v>13.731013336</v>
      </c>
      <c r="F21" s="252">
        <v>13.714296336</v>
      </c>
      <c r="G21" s="252">
        <v>13.619323336000001</v>
      </c>
      <c r="H21" s="252">
        <v>13.685146336000001</v>
      </c>
      <c r="I21" s="252">
        <v>13.798841336000001</v>
      </c>
      <c r="J21" s="252">
        <v>13.598980336</v>
      </c>
      <c r="K21" s="252">
        <v>13.756456335999999</v>
      </c>
      <c r="L21" s="252">
        <v>13.869577336000001</v>
      </c>
      <c r="M21" s="252">
        <v>13.974893335999999</v>
      </c>
      <c r="N21" s="252">
        <v>13.982123336000001</v>
      </c>
      <c r="O21" s="252">
        <v>13.920486</v>
      </c>
      <c r="P21" s="252">
        <v>13.941578</v>
      </c>
      <c r="Q21" s="252">
        <v>13.813513</v>
      </c>
      <c r="R21" s="252">
        <v>13.837903000000001</v>
      </c>
      <c r="S21" s="252">
        <v>13.798977000000001</v>
      </c>
      <c r="T21" s="252">
        <v>13.849309</v>
      </c>
      <c r="U21" s="252">
        <v>13.826580999999999</v>
      </c>
      <c r="V21" s="252">
        <v>13.91614</v>
      </c>
      <c r="W21" s="252">
        <v>13.79487</v>
      </c>
      <c r="X21" s="252">
        <v>13.86834</v>
      </c>
      <c r="Y21" s="252">
        <v>13.963659</v>
      </c>
      <c r="Z21" s="252">
        <v>14.125135</v>
      </c>
      <c r="AA21" s="252">
        <v>14.174548</v>
      </c>
      <c r="AB21" s="252">
        <v>14.092426</v>
      </c>
      <c r="AC21" s="252">
        <v>14.275539</v>
      </c>
      <c r="AD21" s="252">
        <v>13.966346</v>
      </c>
      <c r="AE21" s="252">
        <v>14.131092000000001</v>
      </c>
      <c r="AF21" s="252">
        <v>13.941679000000001</v>
      </c>
      <c r="AG21" s="252">
        <v>14.064621000000001</v>
      </c>
      <c r="AH21" s="252">
        <v>14.030115</v>
      </c>
      <c r="AI21" s="252">
        <v>13.939457000000001</v>
      </c>
      <c r="AJ21" s="252">
        <v>14.058749000000001</v>
      </c>
      <c r="AK21" s="252">
        <v>14.198058</v>
      </c>
      <c r="AL21" s="252">
        <v>14.252176</v>
      </c>
      <c r="AM21" s="252">
        <v>14.313528</v>
      </c>
      <c r="AN21" s="252">
        <v>14.330527999999999</v>
      </c>
      <c r="AO21" s="252">
        <v>14.373528</v>
      </c>
      <c r="AP21" s="252">
        <v>14.126528</v>
      </c>
      <c r="AQ21" s="252">
        <v>14.019527999999999</v>
      </c>
      <c r="AR21" s="252">
        <v>14.161528000000001</v>
      </c>
      <c r="AS21" s="252">
        <v>13.934528</v>
      </c>
      <c r="AT21" s="252">
        <v>13.611528</v>
      </c>
      <c r="AU21" s="252">
        <v>14.218527999999999</v>
      </c>
      <c r="AV21" s="252">
        <v>14.513528000000001</v>
      </c>
      <c r="AW21" s="252">
        <v>14.494528000000001</v>
      </c>
      <c r="AX21" s="252">
        <v>14.563528</v>
      </c>
      <c r="AY21" s="252">
        <v>14.462528000000001</v>
      </c>
      <c r="AZ21" s="252">
        <v>14.452527999999999</v>
      </c>
      <c r="BA21" s="252">
        <v>14.386528</v>
      </c>
      <c r="BB21" s="252">
        <v>14.354528</v>
      </c>
      <c r="BC21" s="747">
        <v>14.266527999999999</v>
      </c>
      <c r="BD21" s="252">
        <v>14.302528000000001</v>
      </c>
      <c r="BE21" s="252">
        <v>14.318528000000001</v>
      </c>
      <c r="BF21" s="252">
        <v>14.171046122</v>
      </c>
      <c r="BG21" s="252">
        <v>14.271669337000001</v>
      </c>
      <c r="BH21" s="252">
        <v>14.304339637</v>
      </c>
      <c r="BI21" s="409">
        <v>14.306927592999999</v>
      </c>
      <c r="BJ21" s="409">
        <v>14.331756104</v>
      </c>
      <c r="BK21" s="409">
        <v>14.331327369</v>
      </c>
      <c r="BL21" s="409">
        <v>14.388866174</v>
      </c>
      <c r="BM21" s="409">
        <v>14.386476124</v>
      </c>
      <c r="BN21" s="409">
        <v>14.386647797</v>
      </c>
      <c r="BO21" s="409">
        <v>14.373368712</v>
      </c>
      <c r="BP21" s="409">
        <v>14.410639247000001</v>
      </c>
      <c r="BQ21" s="409">
        <v>14.309753369999999</v>
      </c>
      <c r="BR21" s="409">
        <v>14.238965948000001</v>
      </c>
      <c r="BS21" s="409">
        <v>14.383608468</v>
      </c>
      <c r="BT21" s="409">
        <v>14.431779637</v>
      </c>
      <c r="BU21" s="409">
        <v>14.427495727</v>
      </c>
      <c r="BV21" s="409">
        <v>14.475412409</v>
      </c>
    </row>
    <row r="22" spans="1:74" ht="11.1" customHeight="1" x14ac:dyDescent="0.2">
      <c r="A22" s="162" t="s">
        <v>271</v>
      </c>
      <c r="B22" s="173" t="s">
        <v>501</v>
      </c>
      <c r="C22" s="252">
        <v>0.919929</v>
      </c>
      <c r="D22" s="252">
        <v>0.91288499999999995</v>
      </c>
      <c r="E22" s="252">
        <v>0.87988500000000003</v>
      </c>
      <c r="F22" s="252">
        <v>0.86987400000000004</v>
      </c>
      <c r="G22" s="252">
        <v>0.87987400000000004</v>
      </c>
      <c r="H22" s="252">
        <v>0.91487399999999997</v>
      </c>
      <c r="I22" s="252">
        <v>0.89987399999999995</v>
      </c>
      <c r="J22" s="252">
        <v>0.80987399999999998</v>
      </c>
      <c r="K22" s="252">
        <v>0.87987400000000004</v>
      </c>
      <c r="L22" s="252">
        <v>0.86487400000000003</v>
      </c>
      <c r="M22" s="252">
        <v>0.87987400000000004</v>
      </c>
      <c r="N22" s="252">
        <v>0.85787400000000003</v>
      </c>
      <c r="O22" s="252">
        <v>0.85687400000000002</v>
      </c>
      <c r="P22" s="252">
        <v>0.93387399999999998</v>
      </c>
      <c r="Q22" s="252">
        <v>0.75387400000000004</v>
      </c>
      <c r="R22" s="252">
        <v>0.84687400000000002</v>
      </c>
      <c r="S22" s="252">
        <v>0.88187400000000005</v>
      </c>
      <c r="T22" s="252">
        <v>0.86187400000000003</v>
      </c>
      <c r="U22" s="252">
        <v>0.88075099999999995</v>
      </c>
      <c r="V22" s="252">
        <v>0.92275099999999999</v>
      </c>
      <c r="W22" s="252">
        <v>0.83275100000000002</v>
      </c>
      <c r="X22" s="252">
        <v>0.85275100000000004</v>
      </c>
      <c r="Y22" s="252">
        <v>0.80475099999999999</v>
      </c>
      <c r="Z22" s="252">
        <v>0.85475100000000004</v>
      </c>
      <c r="AA22" s="252">
        <v>0.89175099999999996</v>
      </c>
      <c r="AB22" s="252">
        <v>0.88475099999999995</v>
      </c>
      <c r="AC22" s="252">
        <v>0.90475099999999997</v>
      </c>
      <c r="AD22" s="252">
        <v>0.89075099999999996</v>
      </c>
      <c r="AE22" s="252">
        <v>0.83275100000000002</v>
      </c>
      <c r="AF22" s="252">
        <v>0.83275100000000002</v>
      </c>
      <c r="AG22" s="252">
        <v>0.85775100000000004</v>
      </c>
      <c r="AH22" s="252">
        <v>0.82375100000000001</v>
      </c>
      <c r="AI22" s="252">
        <v>0.87875099999999995</v>
      </c>
      <c r="AJ22" s="252">
        <v>0.86375100000000005</v>
      </c>
      <c r="AK22" s="252">
        <v>0.82273300000000005</v>
      </c>
      <c r="AL22" s="252">
        <v>0.81672400000000001</v>
      </c>
      <c r="AM22" s="252">
        <v>0.85205200000000003</v>
      </c>
      <c r="AN22" s="252">
        <v>0.86405200000000004</v>
      </c>
      <c r="AO22" s="252">
        <v>0.88305199999999995</v>
      </c>
      <c r="AP22" s="252">
        <v>0.86805200000000005</v>
      </c>
      <c r="AQ22" s="252">
        <v>0.86405200000000004</v>
      </c>
      <c r="AR22" s="252">
        <v>0.88405199999999995</v>
      </c>
      <c r="AS22" s="252">
        <v>0.88405199999999995</v>
      </c>
      <c r="AT22" s="252">
        <v>0.84905200000000003</v>
      </c>
      <c r="AU22" s="252">
        <v>0.78205199999999997</v>
      </c>
      <c r="AV22" s="252">
        <v>0.83105200000000001</v>
      </c>
      <c r="AW22" s="252">
        <v>0.75405199999999994</v>
      </c>
      <c r="AX22" s="252">
        <v>0.80605199999999999</v>
      </c>
      <c r="AY22" s="252">
        <v>0.819052</v>
      </c>
      <c r="AZ22" s="252">
        <v>0.80205199999999999</v>
      </c>
      <c r="BA22" s="252">
        <v>0.75805199999999995</v>
      </c>
      <c r="BB22" s="252">
        <v>0.80105199999999999</v>
      </c>
      <c r="BC22" s="747">
        <v>0.80105199999999999</v>
      </c>
      <c r="BD22" s="252">
        <v>0.811052</v>
      </c>
      <c r="BE22" s="252">
        <v>0.812052</v>
      </c>
      <c r="BF22" s="252">
        <v>0.75517875821000002</v>
      </c>
      <c r="BG22" s="252">
        <v>0.80882864867000004</v>
      </c>
      <c r="BH22" s="252">
        <v>0.80379606971999995</v>
      </c>
      <c r="BI22" s="409">
        <v>0.79882228914999998</v>
      </c>
      <c r="BJ22" s="409">
        <v>0.80790596411000004</v>
      </c>
      <c r="BK22" s="409">
        <v>0.80463377383000001</v>
      </c>
      <c r="BL22" s="409">
        <v>0.80155203960999999</v>
      </c>
      <c r="BM22" s="409">
        <v>0.79827266113999995</v>
      </c>
      <c r="BN22" s="409">
        <v>0.79508814541999995</v>
      </c>
      <c r="BO22" s="409">
        <v>0.79195019103999997</v>
      </c>
      <c r="BP22" s="409">
        <v>0.78892905942000002</v>
      </c>
      <c r="BQ22" s="409">
        <v>0.78570081045999995</v>
      </c>
      <c r="BR22" s="409">
        <v>0.78260173795999999</v>
      </c>
      <c r="BS22" s="409">
        <v>0.75200347192999994</v>
      </c>
      <c r="BT22" s="409">
        <v>0.75141371601999996</v>
      </c>
      <c r="BU22" s="409">
        <v>0.75085130998000005</v>
      </c>
      <c r="BV22" s="409">
        <v>0.78032648065999999</v>
      </c>
    </row>
    <row r="23" spans="1:74" ht="11.1" customHeight="1" x14ac:dyDescent="0.2">
      <c r="A23" s="162" t="s">
        <v>272</v>
      </c>
      <c r="B23" s="173" t="s">
        <v>502</v>
      </c>
      <c r="C23" s="252">
        <v>1.655133</v>
      </c>
      <c r="D23" s="252">
        <v>1.6741330000000001</v>
      </c>
      <c r="E23" s="252">
        <v>1.679133</v>
      </c>
      <c r="F23" s="252">
        <v>1.663133</v>
      </c>
      <c r="G23" s="252">
        <v>1.5411330000000001</v>
      </c>
      <c r="H23" s="252">
        <v>1.6381330000000001</v>
      </c>
      <c r="I23" s="252">
        <v>1.669133</v>
      </c>
      <c r="J23" s="252">
        <v>1.5491330000000001</v>
      </c>
      <c r="K23" s="252">
        <v>1.6131329999999999</v>
      </c>
      <c r="L23" s="252">
        <v>1.7161329999999999</v>
      </c>
      <c r="M23" s="252">
        <v>1.717133</v>
      </c>
      <c r="N23" s="252">
        <v>1.782133</v>
      </c>
      <c r="O23" s="252">
        <v>1.7381329999999999</v>
      </c>
      <c r="P23" s="252">
        <v>1.7261329999999999</v>
      </c>
      <c r="Q23" s="252">
        <v>1.725133</v>
      </c>
      <c r="R23" s="252">
        <v>1.727133</v>
      </c>
      <c r="S23" s="252">
        <v>1.6521330000000001</v>
      </c>
      <c r="T23" s="252">
        <v>1.6051329999999999</v>
      </c>
      <c r="U23" s="252">
        <v>1.729133</v>
      </c>
      <c r="V23" s="252">
        <v>1.737133</v>
      </c>
      <c r="W23" s="252">
        <v>1.6501330000000001</v>
      </c>
      <c r="X23" s="252">
        <v>1.671133</v>
      </c>
      <c r="Y23" s="252">
        <v>1.804133</v>
      </c>
      <c r="Z23" s="252">
        <v>1.8611329999999999</v>
      </c>
      <c r="AA23" s="252">
        <v>1.7871330000000001</v>
      </c>
      <c r="AB23" s="252">
        <v>1.7871330000000001</v>
      </c>
      <c r="AC23" s="252">
        <v>1.834133</v>
      </c>
      <c r="AD23" s="252">
        <v>1.7571330000000001</v>
      </c>
      <c r="AE23" s="252">
        <v>1.8051330000000001</v>
      </c>
      <c r="AF23" s="252">
        <v>1.701133</v>
      </c>
      <c r="AG23" s="252">
        <v>1.7571330000000001</v>
      </c>
      <c r="AH23" s="252">
        <v>1.705133</v>
      </c>
      <c r="AI23" s="252">
        <v>1.624133</v>
      </c>
      <c r="AJ23" s="252">
        <v>1.6401330000000001</v>
      </c>
      <c r="AK23" s="252">
        <v>1.8011330000000001</v>
      </c>
      <c r="AL23" s="252">
        <v>1.8171330000000001</v>
      </c>
      <c r="AM23" s="252">
        <v>1.7611330000000001</v>
      </c>
      <c r="AN23" s="252">
        <v>1.7651330000000001</v>
      </c>
      <c r="AO23" s="252">
        <v>1.7531330000000001</v>
      </c>
      <c r="AP23" s="252">
        <v>1.6171329999999999</v>
      </c>
      <c r="AQ23" s="252">
        <v>1.570133</v>
      </c>
      <c r="AR23" s="252">
        <v>1.7061329999999999</v>
      </c>
      <c r="AS23" s="252">
        <v>1.7021329999999999</v>
      </c>
      <c r="AT23" s="252">
        <v>1.3781330000000001</v>
      </c>
      <c r="AU23" s="252">
        <v>1.6361330000000001</v>
      </c>
      <c r="AV23" s="252">
        <v>1.794133</v>
      </c>
      <c r="AW23" s="252">
        <v>1.8431329999999999</v>
      </c>
      <c r="AX23" s="252">
        <v>1.858133</v>
      </c>
      <c r="AY23" s="252">
        <v>1.844133</v>
      </c>
      <c r="AZ23" s="252">
        <v>1.870133</v>
      </c>
      <c r="BA23" s="252">
        <v>1.9081330000000001</v>
      </c>
      <c r="BB23" s="252">
        <v>1.8831329999999999</v>
      </c>
      <c r="BC23" s="747">
        <v>1.854133</v>
      </c>
      <c r="BD23" s="252">
        <v>1.8771329999999999</v>
      </c>
      <c r="BE23" s="252">
        <v>1.897133</v>
      </c>
      <c r="BF23" s="252">
        <v>1.8188181558000001</v>
      </c>
      <c r="BG23" s="252">
        <v>1.8704500185999999</v>
      </c>
      <c r="BH23" s="252">
        <v>1.9062997663000001</v>
      </c>
      <c r="BI23" s="409">
        <v>1.9197573104000001</v>
      </c>
      <c r="BJ23" s="409">
        <v>1.9165647047000001</v>
      </c>
      <c r="BK23" s="409">
        <v>1.9338210422</v>
      </c>
      <c r="BL23" s="409">
        <v>1.9773613941999999</v>
      </c>
      <c r="BM23" s="409">
        <v>1.9647754498000001</v>
      </c>
      <c r="BN23" s="409">
        <v>1.9628912633</v>
      </c>
      <c r="BO23" s="409">
        <v>1.9503426545</v>
      </c>
      <c r="BP23" s="409">
        <v>1.9921154776000001</v>
      </c>
      <c r="BQ23" s="409">
        <v>1.9794604111</v>
      </c>
      <c r="BR23" s="409">
        <v>1.9310275425000001</v>
      </c>
      <c r="BS23" s="409">
        <v>2.0068416070000001</v>
      </c>
      <c r="BT23" s="409">
        <v>2.0498164532000001</v>
      </c>
      <c r="BU23" s="409">
        <v>2.0206102030999999</v>
      </c>
      <c r="BV23" s="409">
        <v>2.0466022799000001</v>
      </c>
    </row>
    <row r="24" spans="1:74" ht="11.1" customHeight="1" x14ac:dyDescent="0.2">
      <c r="A24" s="162" t="s">
        <v>273</v>
      </c>
      <c r="B24" s="173" t="s">
        <v>503</v>
      </c>
      <c r="C24" s="252">
        <v>10.698185</v>
      </c>
      <c r="D24" s="252">
        <v>10.692185</v>
      </c>
      <c r="E24" s="252">
        <v>10.698185</v>
      </c>
      <c r="F24" s="252">
        <v>10.705185</v>
      </c>
      <c r="G24" s="252">
        <v>10.722185</v>
      </c>
      <c r="H24" s="252">
        <v>10.656185000000001</v>
      </c>
      <c r="I24" s="252">
        <v>10.757185</v>
      </c>
      <c r="J24" s="252">
        <v>10.770185</v>
      </c>
      <c r="K24" s="252">
        <v>10.788185</v>
      </c>
      <c r="L24" s="252">
        <v>10.817185</v>
      </c>
      <c r="M24" s="252">
        <v>10.904185</v>
      </c>
      <c r="N24" s="252">
        <v>10.880185000000001</v>
      </c>
      <c r="O24" s="252">
        <v>10.872185</v>
      </c>
      <c r="P24" s="252">
        <v>10.845185000000001</v>
      </c>
      <c r="Q24" s="252">
        <v>10.842185000000001</v>
      </c>
      <c r="R24" s="252">
        <v>10.821185</v>
      </c>
      <c r="S24" s="252">
        <v>10.821185</v>
      </c>
      <c r="T24" s="252">
        <v>10.834185</v>
      </c>
      <c r="U24" s="252">
        <v>10.725185</v>
      </c>
      <c r="V24" s="252">
        <v>10.798185</v>
      </c>
      <c r="W24" s="252">
        <v>10.820185</v>
      </c>
      <c r="X24" s="252">
        <v>10.922185000000001</v>
      </c>
      <c r="Y24" s="252">
        <v>10.919185000000001</v>
      </c>
      <c r="Z24" s="252">
        <v>10.944184999999999</v>
      </c>
      <c r="AA24" s="252">
        <v>11.015185000000001</v>
      </c>
      <c r="AB24" s="252">
        <v>10.954185000000001</v>
      </c>
      <c r="AC24" s="252">
        <v>11.037184999999999</v>
      </c>
      <c r="AD24" s="252">
        <v>10.884185</v>
      </c>
      <c r="AE24" s="252">
        <v>11.045185</v>
      </c>
      <c r="AF24" s="252">
        <v>10.956185</v>
      </c>
      <c r="AG24" s="252">
        <v>10.993185</v>
      </c>
      <c r="AH24" s="252">
        <v>11.043184999999999</v>
      </c>
      <c r="AI24" s="252">
        <v>10.984185</v>
      </c>
      <c r="AJ24" s="252">
        <v>11.115185</v>
      </c>
      <c r="AK24" s="252">
        <v>11.135185</v>
      </c>
      <c r="AL24" s="252">
        <v>11.181184999999999</v>
      </c>
      <c r="AM24" s="252">
        <v>11.255185000000001</v>
      </c>
      <c r="AN24" s="252">
        <v>11.255185000000001</v>
      </c>
      <c r="AO24" s="252">
        <v>11.292185</v>
      </c>
      <c r="AP24" s="252">
        <v>11.195185</v>
      </c>
      <c r="AQ24" s="252">
        <v>11.160185</v>
      </c>
      <c r="AR24" s="252">
        <v>11.148185</v>
      </c>
      <c r="AS24" s="252">
        <v>10.924185</v>
      </c>
      <c r="AT24" s="252">
        <v>10.961185</v>
      </c>
      <c r="AU24" s="252">
        <v>11.349185</v>
      </c>
      <c r="AV24" s="252">
        <v>11.446185</v>
      </c>
      <c r="AW24" s="252">
        <v>11.452185</v>
      </c>
      <c r="AX24" s="252">
        <v>11.450184999999999</v>
      </c>
      <c r="AY24" s="252">
        <v>11.353185</v>
      </c>
      <c r="AZ24" s="252">
        <v>11.333185</v>
      </c>
      <c r="BA24" s="252">
        <v>11.274184999999999</v>
      </c>
      <c r="BB24" s="252">
        <v>11.223185000000001</v>
      </c>
      <c r="BC24" s="747">
        <v>11.163185</v>
      </c>
      <c r="BD24" s="252">
        <v>11.163185</v>
      </c>
      <c r="BE24" s="252">
        <v>11.166185</v>
      </c>
      <c r="BF24" s="252">
        <v>11.127520226</v>
      </c>
      <c r="BG24" s="252">
        <v>11.123541933</v>
      </c>
      <c r="BH24" s="252">
        <v>11.127787759</v>
      </c>
      <c r="BI24" s="409">
        <v>11.120819448000001</v>
      </c>
      <c r="BJ24" s="409">
        <v>11.140969625</v>
      </c>
      <c r="BK24" s="409">
        <v>11.130837189999999</v>
      </c>
      <c r="BL24" s="409">
        <v>11.146677993000001</v>
      </c>
      <c r="BM24" s="409">
        <v>11.162841823999999</v>
      </c>
      <c r="BN24" s="409">
        <v>11.168462293999999</v>
      </c>
      <c r="BO24" s="409">
        <v>11.169309273</v>
      </c>
      <c r="BP24" s="409">
        <v>11.168173185000001</v>
      </c>
      <c r="BQ24" s="409">
        <v>11.082775953000001</v>
      </c>
      <c r="BR24" s="409">
        <v>11.064605664</v>
      </c>
      <c r="BS24" s="409">
        <v>11.16458671</v>
      </c>
      <c r="BT24" s="409">
        <v>11.172704689</v>
      </c>
      <c r="BU24" s="409">
        <v>11.197063773</v>
      </c>
      <c r="BV24" s="409">
        <v>11.190654069000001</v>
      </c>
    </row>
    <row r="25" spans="1:74" ht="11.1" customHeight="1" x14ac:dyDescent="0.2">
      <c r="A25" s="162" t="s">
        <v>1077</v>
      </c>
      <c r="B25" s="173" t="s">
        <v>1078</v>
      </c>
      <c r="C25" s="252">
        <v>0.25167800000000001</v>
      </c>
      <c r="D25" s="252">
        <v>0.25767800000000002</v>
      </c>
      <c r="E25" s="252">
        <v>0.26067800000000002</v>
      </c>
      <c r="F25" s="252">
        <v>0.26167800000000002</v>
      </c>
      <c r="G25" s="252">
        <v>0.26367800000000002</v>
      </c>
      <c r="H25" s="252">
        <v>0.26567800000000003</v>
      </c>
      <c r="I25" s="252">
        <v>0.26167800000000002</v>
      </c>
      <c r="J25" s="252">
        <v>0.25967800000000002</v>
      </c>
      <c r="K25" s="252">
        <v>0.26467800000000002</v>
      </c>
      <c r="L25" s="252">
        <v>0.26267800000000002</v>
      </c>
      <c r="M25" s="252">
        <v>0.26267800000000002</v>
      </c>
      <c r="N25" s="252">
        <v>0.25267800000000001</v>
      </c>
      <c r="O25" s="252">
        <v>0.27367799999999998</v>
      </c>
      <c r="P25" s="252">
        <v>0.233678</v>
      </c>
      <c r="Q25" s="252">
        <v>0.31367800000000001</v>
      </c>
      <c r="R25" s="252">
        <v>0.25367800000000001</v>
      </c>
      <c r="S25" s="252">
        <v>0.24567800000000001</v>
      </c>
      <c r="T25" s="252">
        <v>0.35067799999999999</v>
      </c>
      <c r="U25" s="252">
        <v>0.28467799999999999</v>
      </c>
      <c r="V25" s="252">
        <v>0.27767799999999998</v>
      </c>
      <c r="W25" s="252">
        <v>0.294678</v>
      </c>
      <c r="X25" s="252">
        <v>0.24667800000000001</v>
      </c>
      <c r="Y25" s="252">
        <v>0.235678</v>
      </c>
      <c r="Z25" s="252">
        <v>0.27067799999999997</v>
      </c>
      <c r="AA25" s="252">
        <v>0.295678</v>
      </c>
      <c r="AB25" s="252">
        <v>0.27067799999999997</v>
      </c>
      <c r="AC25" s="252">
        <v>0.31567800000000001</v>
      </c>
      <c r="AD25" s="252">
        <v>0.25667800000000002</v>
      </c>
      <c r="AE25" s="252">
        <v>0.27167799999999998</v>
      </c>
      <c r="AF25" s="252">
        <v>0.27667799999999998</v>
      </c>
      <c r="AG25" s="252">
        <v>0.28167799999999998</v>
      </c>
      <c r="AH25" s="252">
        <v>0.28667799999999999</v>
      </c>
      <c r="AI25" s="252">
        <v>0.28167799999999998</v>
      </c>
      <c r="AJ25" s="252">
        <v>0.27167799999999998</v>
      </c>
      <c r="AK25" s="252">
        <v>0.27167799999999998</v>
      </c>
      <c r="AL25" s="252">
        <v>0.27167799999999998</v>
      </c>
      <c r="AM25" s="252">
        <v>0.27167799999999998</v>
      </c>
      <c r="AN25" s="252">
        <v>0.27167799999999998</v>
      </c>
      <c r="AO25" s="252">
        <v>0.27167799999999998</v>
      </c>
      <c r="AP25" s="252">
        <v>0.27167799999999998</v>
      </c>
      <c r="AQ25" s="252">
        <v>0.25167800000000001</v>
      </c>
      <c r="AR25" s="252">
        <v>0.25167800000000001</v>
      </c>
      <c r="AS25" s="252">
        <v>0.25167800000000001</v>
      </c>
      <c r="AT25" s="252">
        <v>0.25167800000000001</v>
      </c>
      <c r="AU25" s="252">
        <v>0.28167799999999998</v>
      </c>
      <c r="AV25" s="252">
        <v>0.27667799999999998</v>
      </c>
      <c r="AW25" s="252">
        <v>0.27667799999999998</v>
      </c>
      <c r="AX25" s="252">
        <v>0.28167799999999998</v>
      </c>
      <c r="AY25" s="252">
        <v>0.28167799999999998</v>
      </c>
      <c r="AZ25" s="252">
        <v>0.28167799999999998</v>
      </c>
      <c r="BA25" s="252">
        <v>0.28167799999999998</v>
      </c>
      <c r="BB25" s="252">
        <v>0.28167799999999998</v>
      </c>
      <c r="BC25" s="747">
        <v>0.28167799999999998</v>
      </c>
      <c r="BD25" s="252">
        <v>0.28567799999999999</v>
      </c>
      <c r="BE25" s="252">
        <v>0.28567799999999999</v>
      </c>
      <c r="BF25" s="252">
        <v>0.28562235942999997</v>
      </c>
      <c r="BG25" s="252">
        <v>0.28565547121000001</v>
      </c>
      <c r="BH25" s="252">
        <v>0.28569384663000003</v>
      </c>
      <c r="BI25" s="409">
        <v>0.28573612785000002</v>
      </c>
      <c r="BJ25" s="409">
        <v>0.28578176527999999</v>
      </c>
      <c r="BK25" s="409">
        <v>0.28576129634000003</v>
      </c>
      <c r="BL25" s="409">
        <v>0.28580272029999998</v>
      </c>
      <c r="BM25" s="409">
        <v>0.2857794635</v>
      </c>
      <c r="BN25" s="409">
        <v>0.28577505725000002</v>
      </c>
      <c r="BO25" s="409">
        <v>0.28577733338</v>
      </c>
      <c r="BP25" s="409">
        <v>0.28580940770000002</v>
      </c>
      <c r="BQ25" s="409">
        <v>0.285806797</v>
      </c>
      <c r="BR25" s="409">
        <v>0.28580851417999997</v>
      </c>
      <c r="BS25" s="409">
        <v>0.28580671119000001</v>
      </c>
      <c r="BT25" s="409">
        <v>0.28580354175</v>
      </c>
      <c r="BU25" s="409">
        <v>0.28580446404999998</v>
      </c>
      <c r="BV25" s="409">
        <v>0.28581200563999998</v>
      </c>
    </row>
    <row r="26" spans="1:74" ht="11.1" customHeight="1" x14ac:dyDescent="0.2">
      <c r="A26" s="162" t="s">
        <v>504</v>
      </c>
      <c r="B26" s="173" t="s">
        <v>1154</v>
      </c>
      <c r="C26" s="252">
        <v>0.21268633616999999</v>
      </c>
      <c r="D26" s="252">
        <v>0.21177333616999999</v>
      </c>
      <c r="E26" s="252">
        <v>0.21313233616999999</v>
      </c>
      <c r="F26" s="252">
        <v>0.21442633617000001</v>
      </c>
      <c r="G26" s="252">
        <v>0.21245333617000001</v>
      </c>
      <c r="H26" s="252">
        <v>0.21027633616999999</v>
      </c>
      <c r="I26" s="252">
        <v>0.21097133617</v>
      </c>
      <c r="J26" s="252">
        <v>0.21011033616999999</v>
      </c>
      <c r="K26" s="252">
        <v>0.21058633617</v>
      </c>
      <c r="L26" s="252">
        <v>0.20870733617000001</v>
      </c>
      <c r="M26" s="252">
        <v>0.21102333616999999</v>
      </c>
      <c r="N26" s="252">
        <v>0.20925333617</v>
      </c>
      <c r="O26" s="252">
        <v>0.179616</v>
      </c>
      <c r="P26" s="252">
        <v>0.202708</v>
      </c>
      <c r="Q26" s="252">
        <v>0.178643</v>
      </c>
      <c r="R26" s="252">
        <v>0.18903300000000001</v>
      </c>
      <c r="S26" s="252">
        <v>0.19810700000000001</v>
      </c>
      <c r="T26" s="252">
        <v>0.197439</v>
      </c>
      <c r="U26" s="252">
        <v>0.20683399999999999</v>
      </c>
      <c r="V26" s="252">
        <v>0.180393</v>
      </c>
      <c r="W26" s="252">
        <v>0.19712299999999999</v>
      </c>
      <c r="X26" s="252">
        <v>0.175593</v>
      </c>
      <c r="Y26" s="252">
        <v>0.19991200000000001</v>
      </c>
      <c r="Z26" s="252">
        <v>0.19438800000000001</v>
      </c>
      <c r="AA26" s="252">
        <v>0.18480099999999999</v>
      </c>
      <c r="AB26" s="252">
        <v>0.19567899999999999</v>
      </c>
      <c r="AC26" s="252">
        <v>0.18379200000000001</v>
      </c>
      <c r="AD26" s="252">
        <v>0.17759900000000001</v>
      </c>
      <c r="AE26" s="252">
        <v>0.176345</v>
      </c>
      <c r="AF26" s="252">
        <v>0.174932</v>
      </c>
      <c r="AG26" s="252">
        <v>0.174874</v>
      </c>
      <c r="AH26" s="252">
        <v>0.17136799999999999</v>
      </c>
      <c r="AI26" s="252">
        <v>0.17071</v>
      </c>
      <c r="AJ26" s="252">
        <v>0.16800200000000001</v>
      </c>
      <c r="AK26" s="252">
        <v>0.16732900000000001</v>
      </c>
      <c r="AL26" s="252">
        <v>0.16545599999999999</v>
      </c>
      <c r="AM26" s="252">
        <v>0.17348</v>
      </c>
      <c r="AN26" s="252">
        <v>0.17448</v>
      </c>
      <c r="AO26" s="252">
        <v>0.17348</v>
      </c>
      <c r="AP26" s="252">
        <v>0.17448</v>
      </c>
      <c r="AQ26" s="252">
        <v>0.17348</v>
      </c>
      <c r="AR26" s="252">
        <v>0.17147999999999999</v>
      </c>
      <c r="AS26" s="252">
        <v>0.17247999999999999</v>
      </c>
      <c r="AT26" s="252">
        <v>0.17147999999999999</v>
      </c>
      <c r="AU26" s="252">
        <v>0.16947999999999999</v>
      </c>
      <c r="AV26" s="252">
        <v>0.16547999999999999</v>
      </c>
      <c r="AW26" s="252">
        <v>0.16847999999999999</v>
      </c>
      <c r="AX26" s="252">
        <v>0.16747999999999999</v>
      </c>
      <c r="AY26" s="252">
        <v>0.16447999999999999</v>
      </c>
      <c r="AZ26" s="252">
        <v>0.16547999999999999</v>
      </c>
      <c r="BA26" s="252">
        <v>0.16447999999999999</v>
      </c>
      <c r="BB26" s="252">
        <v>0.16547999999999999</v>
      </c>
      <c r="BC26" s="747">
        <v>0.16647999999999999</v>
      </c>
      <c r="BD26" s="252">
        <v>0.16547999999999999</v>
      </c>
      <c r="BE26" s="252">
        <v>0.15748000000000001</v>
      </c>
      <c r="BF26" s="252">
        <v>0.18390662307</v>
      </c>
      <c r="BG26" s="252">
        <v>0.1831932654</v>
      </c>
      <c r="BH26" s="252">
        <v>0.18076219552</v>
      </c>
      <c r="BI26" s="409">
        <v>0.18179241714</v>
      </c>
      <c r="BJ26" s="409">
        <v>0.18053404509000001</v>
      </c>
      <c r="BK26" s="409">
        <v>0.17627406674000001</v>
      </c>
      <c r="BL26" s="409">
        <v>0.17747202723</v>
      </c>
      <c r="BM26" s="409">
        <v>0.17480672552000001</v>
      </c>
      <c r="BN26" s="409">
        <v>0.17443103670999999</v>
      </c>
      <c r="BO26" s="409">
        <v>0.17598926012999999</v>
      </c>
      <c r="BP26" s="409">
        <v>0.17561211715</v>
      </c>
      <c r="BQ26" s="409">
        <v>0.17600939842999999</v>
      </c>
      <c r="BR26" s="409">
        <v>0.17492248865999999</v>
      </c>
      <c r="BS26" s="409">
        <v>0.17436996828000001</v>
      </c>
      <c r="BT26" s="409">
        <v>0.17204123696000001</v>
      </c>
      <c r="BU26" s="409">
        <v>0.17316597686999999</v>
      </c>
      <c r="BV26" s="409">
        <v>0.17201757381999999</v>
      </c>
    </row>
    <row r="27" spans="1:74" ht="11.1" customHeight="1" x14ac:dyDescent="0.2">
      <c r="C27" s="223"/>
      <c r="D27" s="223"/>
      <c r="E27" s="223"/>
      <c r="F27" s="223"/>
      <c r="G27" s="223"/>
      <c r="H27" s="223"/>
      <c r="I27" s="223"/>
      <c r="J27" s="223"/>
      <c r="K27" s="223"/>
      <c r="L27" s="223"/>
      <c r="M27" s="223"/>
      <c r="N27" s="223"/>
      <c r="O27" s="223"/>
      <c r="P27" s="223"/>
      <c r="Q27" s="223"/>
      <c r="R27" s="223"/>
      <c r="S27" s="223"/>
      <c r="T27" s="223"/>
      <c r="U27" s="223"/>
      <c r="V27" s="223"/>
      <c r="W27" s="223"/>
      <c r="X27" s="223"/>
      <c r="Y27" s="223"/>
      <c r="Z27" s="223"/>
      <c r="AA27" s="223"/>
      <c r="AB27" s="223"/>
      <c r="AC27" s="223"/>
      <c r="AD27" s="223"/>
      <c r="AE27" s="223"/>
      <c r="AF27" s="223"/>
      <c r="AG27" s="223"/>
      <c r="AH27" s="223"/>
      <c r="AI27" s="223"/>
      <c r="AJ27" s="223"/>
      <c r="AK27" s="223"/>
      <c r="AL27" s="223"/>
      <c r="AM27" s="223"/>
      <c r="AN27" s="223"/>
      <c r="AO27" s="223"/>
      <c r="AP27" s="223"/>
      <c r="AQ27" s="223"/>
      <c r="AR27" s="223"/>
      <c r="AS27" s="223"/>
      <c r="AT27" s="223"/>
      <c r="AU27" s="223"/>
      <c r="AV27" s="223"/>
      <c r="AW27" s="223"/>
      <c r="AX27" s="223"/>
      <c r="AY27" s="746"/>
      <c r="AZ27" s="746"/>
      <c r="BA27" s="746"/>
      <c r="BB27" s="746"/>
      <c r="BC27" s="748"/>
      <c r="BD27" s="746"/>
      <c r="BE27" s="746"/>
      <c r="BF27" s="746"/>
      <c r="BG27" s="746"/>
      <c r="BH27" s="746"/>
      <c r="BI27" s="492"/>
      <c r="BJ27" s="492"/>
      <c r="BK27" s="410"/>
      <c r="BL27" s="410"/>
      <c r="BM27" s="410"/>
      <c r="BN27" s="410"/>
      <c r="BO27" s="410"/>
      <c r="BP27" s="410"/>
      <c r="BQ27" s="410"/>
      <c r="BR27" s="410"/>
      <c r="BS27" s="410"/>
      <c r="BT27" s="410"/>
      <c r="BU27" s="410"/>
      <c r="BV27" s="410"/>
    </row>
    <row r="28" spans="1:74" ht="11.1" customHeight="1" x14ac:dyDescent="0.2">
      <c r="A28" s="162" t="s">
        <v>507</v>
      </c>
      <c r="B28" s="172" t="s">
        <v>517</v>
      </c>
      <c r="C28" s="252">
        <v>1.2779611506999999</v>
      </c>
      <c r="D28" s="252">
        <v>1.2899881506999999</v>
      </c>
      <c r="E28" s="252">
        <v>1.2885381507</v>
      </c>
      <c r="F28" s="252">
        <v>1.1525667506999999</v>
      </c>
      <c r="G28" s="252">
        <v>1.1612451506999999</v>
      </c>
      <c r="H28" s="252">
        <v>1.2307191506999999</v>
      </c>
      <c r="I28" s="252">
        <v>1.2105881507</v>
      </c>
      <c r="J28" s="252">
        <v>1.2168651506999999</v>
      </c>
      <c r="K28" s="252">
        <v>1.1990551507</v>
      </c>
      <c r="L28" s="252">
        <v>1.2096171507</v>
      </c>
      <c r="M28" s="252">
        <v>1.1999681507</v>
      </c>
      <c r="N28" s="252">
        <v>1.1702101507</v>
      </c>
      <c r="O28" s="252">
        <v>1.1904136685</v>
      </c>
      <c r="P28" s="252">
        <v>1.1895776684999999</v>
      </c>
      <c r="Q28" s="252">
        <v>1.1792646684999999</v>
      </c>
      <c r="R28" s="252">
        <v>1.1560126685000001</v>
      </c>
      <c r="S28" s="252">
        <v>1.1656406685</v>
      </c>
      <c r="T28" s="252">
        <v>1.1925106685</v>
      </c>
      <c r="U28" s="252">
        <v>1.1955196685</v>
      </c>
      <c r="V28" s="252">
        <v>1.1911916684999999</v>
      </c>
      <c r="W28" s="252">
        <v>1.1929596684999999</v>
      </c>
      <c r="X28" s="252">
        <v>1.1692976685000001</v>
      </c>
      <c r="Y28" s="252">
        <v>1.1532426684999999</v>
      </c>
      <c r="Z28" s="252">
        <v>1.1508396685</v>
      </c>
      <c r="AA28" s="252">
        <v>1.1865266410999999</v>
      </c>
      <c r="AB28" s="252">
        <v>1.1837766410999999</v>
      </c>
      <c r="AC28" s="252">
        <v>1.1818426411</v>
      </c>
      <c r="AD28" s="252">
        <v>1.1495166411</v>
      </c>
      <c r="AE28" s="252">
        <v>1.1162046411</v>
      </c>
      <c r="AF28" s="252">
        <v>1.1339406410999999</v>
      </c>
      <c r="AG28" s="252">
        <v>1.1372986410999999</v>
      </c>
      <c r="AH28" s="252">
        <v>1.1260306411000001</v>
      </c>
      <c r="AI28" s="252">
        <v>1.1217106411</v>
      </c>
      <c r="AJ28" s="252">
        <v>1.1162166411000001</v>
      </c>
      <c r="AK28" s="252">
        <v>1.1319246410999999</v>
      </c>
      <c r="AL28" s="252">
        <v>1.1431216411</v>
      </c>
      <c r="AM28" s="252">
        <v>1.1426246411000001</v>
      </c>
      <c r="AN28" s="252">
        <v>1.1492166411</v>
      </c>
      <c r="AO28" s="252">
        <v>1.1432166411</v>
      </c>
      <c r="AP28" s="252">
        <v>1.1302166411000001</v>
      </c>
      <c r="AQ28" s="252">
        <v>1.1362166411000001</v>
      </c>
      <c r="AR28" s="252">
        <v>1.1492166411</v>
      </c>
      <c r="AS28" s="252">
        <v>1.1472166411</v>
      </c>
      <c r="AT28" s="252">
        <v>1.1492166411</v>
      </c>
      <c r="AU28" s="252">
        <v>1.1342166411000001</v>
      </c>
      <c r="AV28" s="252">
        <v>1.1432166411</v>
      </c>
      <c r="AW28" s="252">
        <v>1.1462166411000001</v>
      </c>
      <c r="AX28" s="252">
        <v>1.1262166411000001</v>
      </c>
      <c r="AY28" s="252">
        <v>1.0692166410999999</v>
      </c>
      <c r="AZ28" s="252">
        <v>1.0722166411</v>
      </c>
      <c r="BA28" s="252">
        <v>1.0692166410999999</v>
      </c>
      <c r="BB28" s="252">
        <v>1.0692166410999999</v>
      </c>
      <c r="BC28" s="747">
        <v>1.0722166411</v>
      </c>
      <c r="BD28" s="252">
        <v>1.0702166411</v>
      </c>
      <c r="BE28" s="252">
        <v>1.0682166411</v>
      </c>
      <c r="BF28" s="252">
        <v>1.119501584</v>
      </c>
      <c r="BG28" s="252">
        <v>1.1162406412999999</v>
      </c>
      <c r="BH28" s="252">
        <v>1.1175590315999999</v>
      </c>
      <c r="BI28" s="409">
        <v>1.1145069760999999</v>
      </c>
      <c r="BJ28" s="409">
        <v>1.1112775256</v>
      </c>
      <c r="BK28" s="409">
        <v>1.1082907262999999</v>
      </c>
      <c r="BL28" s="409">
        <v>1.1086630672</v>
      </c>
      <c r="BM28" s="409">
        <v>1.1016281423000001</v>
      </c>
      <c r="BN28" s="409">
        <v>1.0947390639000001</v>
      </c>
      <c r="BO28" s="409">
        <v>1.0881834414</v>
      </c>
      <c r="BP28" s="409">
        <v>1.0820978446</v>
      </c>
      <c r="BQ28" s="409">
        <v>1.0757383615</v>
      </c>
      <c r="BR28" s="409">
        <v>1.0697406328000001</v>
      </c>
      <c r="BS28" s="409">
        <v>1.0634903481</v>
      </c>
      <c r="BT28" s="409">
        <v>1.0567886832</v>
      </c>
      <c r="BU28" s="409">
        <v>1.0507172011999999</v>
      </c>
      <c r="BV28" s="409">
        <v>1.0444831371000001</v>
      </c>
    </row>
    <row r="29" spans="1:74" ht="11.1" customHeight="1" x14ac:dyDescent="0.2">
      <c r="A29" s="162" t="s">
        <v>274</v>
      </c>
      <c r="B29" s="173" t="s">
        <v>506</v>
      </c>
      <c r="C29" s="252">
        <v>0.94560299999999997</v>
      </c>
      <c r="D29" s="252">
        <v>0.94962999999999997</v>
      </c>
      <c r="E29" s="252">
        <v>0.94018000000000002</v>
      </c>
      <c r="F29" s="252">
        <v>0.91620860000000004</v>
      </c>
      <c r="G29" s="252">
        <v>0.92588700000000002</v>
      </c>
      <c r="H29" s="252">
        <v>0.95436100000000001</v>
      </c>
      <c r="I29" s="252">
        <v>0.93723000000000001</v>
      </c>
      <c r="J29" s="252">
        <v>0.95350699999999999</v>
      </c>
      <c r="K29" s="252">
        <v>0.96369700000000003</v>
      </c>
      <c r="L29" s="252">
        <v>0.95925899999999997</v>
      </c>
      <c r="M29" s="252">
        <v>0.95660999999999996</v>
      </c>
      <c r="N29" s="252">
        <v>0.95085200000000003</v>
      </c>
      <c r="O29" s="252">
        <v>0.96695600000000004</v>
      </c>
      <c r="P29" s="252">
        <v>0.95411999999999997</v>
      </c>
      <c r="Q29" s="252">
        <v>0.94880699999999996</v>
      </c>
      <c r="R29" s="252">
        <v>0.93255500000000002</v>
      </c>
      <c r="S29" s="252">
        <v>0.94418299999999999</v>
      </c>
      <c r="T29" s="252">
        <v>0.96505300000000005</v>
      </c>
      <c r="U29" s="252">
        <v>0.96506199999999998</v>
      </c>
      <c r="V29" s="252">
        <v>0.96173399999999998</v>
      </c>
      <c r="W29" s="252">
        <v>0.96650199999999997</v>
      </c>
      <c r="X29" s="252">
        <v>0.94584000000000001</v>
      </c>
      <c r="Y29" s="252">
        <v>0.92978499999999997</v>
      </c>
      <c r="Z29" s="252">
        <v>0.94038200000000005</v>
      </c>
      <c r="AA29" s="252">
        <v>0.96859499999999998</v>
      </c>
      <c r="AB29" s="252">
        <v>0.96584499999999995</v>
      </c>
      <c r="AC29" s="252">
        <v>0.98491099999999998</v>
      </c>
      <c r="AD29" s="252">
        <v>0.96858500000000003</v>
      </c>
      <c r="AE29" s="252">
        <v>0.98327299999999995</v>
      </c>
      <c r="AF29" s="252">
        <v>1.001009</v>
      </c>
      <c r="AG29" s="252">
        <v>1.0093669999999999</v>
      </c>
      <c r="AH29" s="252">
        <v>0.99809899999999996</v>
      </c>
      <c r="AI29" s="252">
        <v>0.99377899999999997</v>
      </c>
      <c r="AJ29" s="252">
        <v>0.98828499999999997</v>
      </c>
      <c r="AK29" s="252">
        <v>1.0039929999999999</v>
      </c>
      <c r="AL29" s="252">
        <v>1.01519</v>
      </c>
      <c r="AM29" s="252">
        <v>1.0146930000000001</v>
      </c>
      <c r="AN29" s="252">
        <v>1.021285</v>
      </c>
      <c r="AO29" s="252">
        <v>1.015285</v>
      </c>
      <c r="AP29" s="252">
        <v>1.0022850000000001</v>
      </c>
      <c r="AQ29" s="252">
        <v>1.0082850000000001</v>
      </c>
      <c r="AR29" s="252">
        <v>1.021285</v>
      </c>
      <c r="AS29" s="252">
        <v>1.019285</v>
      </c>
      <c r="AT29" s="252">
        <v>1.021285</v>
      </c>
      <c r="AU29" s="252">
        <v>1.011285</v>
      </c>
      <c r="AV29" s="252">
        <v>1.0202850000000001</v>
      </c>
      <c r="AW29" s="252">
        <v>1.023285</v>
      </c>
      <c r="AX29" s="252">
        <v>1.003285</v>
      </c>
      <c r="AY29" s="252">
        <v>0.97528499999999996</v>
      </c>
      <c r="AZ29" s="252">
        <v>0.97928499999999996</v>
      </c>
      <c r="BA29" s="252">
        <v>0.97728499999999996</v>
      </c>
      <c r="BB29" s="252">
        <v>0.97728499999999996</v>
      </c>
      <c r="BC29" s="747">
        <v>0.98028499999999996</v>
      </c>
      <c r="BD29" s="252">
        <v>0.97828499999999996</v>
      </c>
      <c r="BE29" s="252">
        <v>0.97628499999999996</v>
      </c>
      <c r="BF29" s="252">
        <v>1.0147606185</v>
      </c>
      <c r="BG29" s="252">
        <v>1.0117735012</v>
      </c>
      <c r="BH29" s="252">
        <v>1.0087352220000001</v>
      </c>
      <c r="BI29" s="409">
        <v>1.0057012105000001</v>
      </c>
      <c r="BJ29" s="409">
        <v>1.0027796892</v>
      </c>
      <c r="BK29" s="409">
        <v>0.99678207123999996</v>
      </c>
      <c r="BL29" s="409">
        <v>0.99071219402999999</v>
      </c>
      <c r="BM29" s="409">
        <v>0.98465490333000005</v>
      </c>
      <c r="BN29" s="409">
        <v>0.97858281375</v>
      </c>
      <c r="BO29" s="409">
        <v>0.97255612542000003</v>
      </c>
      <c r="BP29" s="409">
        <v>0.96653597353999998</v>
      </c>
      <c r="BQ29" s="409">
        <v>0.96050336890999999</v>
      </c>
      <c r="BR29" s="409">
        <v>0.95446640665000004</v>
      </c>
      <c r="BS29" s="409">
        <v>0.94849294990999999</v>
      </c>
      <c r="BT29" s="409">
        <v>0.94246287050999999</v>
      </c>
      <c r="BU29" s="409">
        <v>0.93643683316000004</v>
      </c>
      <c r="BV29" s="409">
        <v>0.93052543365999996</v>
      </c>
    </row>
    <row r="30" spans="1:74" ht="11.1" customHeight="1" x14ac:dyDescent="0.2">
      <c r="C30" s="223"/>
      <c r="D30" s="223"/>
      <c r="E30" s="223"/>
      <c r="F30" s="223"/>
      <c r="G30" s="223"/>
      <c r="H30" s="223"/>
      <c r="I30" s="223"/>
      <c r="J30" s="223"/>
      <c r="K30" s="223"/>
      <c r="L30" s="223"/>
      <c r="M30" s="223"/>
      <c r="N30" s="223"/>
      <c r="O30" s="223"/>
      <c r="P30" s="223"/>
      <c r="Q30" s="223"/>
      <c r="R30" s="223"/>
      <c r="S30" s="223"/>
      <c r="T30" s="223"/>
      <c r="U30" s="223"/>
      <c r="V30" s="223"/>
      <c r="W30" s="223"/>
      <c r="X30" s="223"/>
      <c r="Y30" s="223"/>
      <c r="Z30" s="223"/>
      <c r="AA30" s="223"/>
      <c r="AB30" s="223"/>
      <c r="AC30" s="223"/>
      <c r="AD30" s="223"/>
      <c r="AE30" s="223"/>
      <c r="AF30" s="223"/>
      <c r="AG30" s="223"/>
      <c r="AH30" s="223"/>
      <c r="AI30" s="223"/>
      <c r="AJ30" s="223"/>
      <c r="AK30" s="223"/>
      <c r="AL30" s="223"/>
      <c r="AM30" s="223"/>
      <c r="AN30" s="223"/>
      <c r="AO30" s="223"/>
      <c r="AP30" s="223"/>
      <c r="AQ30" s="223"/>
      <c r="AR30" s="223"/>
      <c r="AS30" s="223"/>
      <c r="AT30" s="223"/>
      <c r="AU30" s="223"/>
      <c r="AV30" s="223"/>
      <c r="AW30" s="223"/>
      <c r="AX30" s="223"/>
      <c r="AY30" s="746"/>
      <c r="AZ30" s="746"/>
      <c r="BA30" s="746"/>
      <c r="BB30" s="746"/>
      <c r="BC30" s="748"/>
      <c r="BD30" s="746"/>
      <c r="BE30" s="746"/>
      <c r="BF30" s="746"/>
      <c r="BG30" s="746"/>
      <c r="BH30" s="746"/>
      <c r="BI30" s="492"/>
      <c r="BJ30" s="492"/>
      <c r="BK30" s="410"/>
      <c r="BL30" s="410"/>
      <c r="BM30" s="410"/>
      <c r="BN30" s="410"/>
      <c r="BO30" s="410"/>
      <c r="BP30" s="410"/>
      <c r="BQ30" s="410"/>
      <c r="BR30" s="410"/>
      <c r="BS30" s="410"/>
      <c r="BT30" s="410"/>
      <c r="BU30" s="410"/>
      <c r="BV30" s="410"/>
    </row>
    <row r="31" spans="1:74" ht="11.1" customHeight="1" x14ac:dyDescent="0.2">
      <c r="A31" s="162" t="s">
        <v>508</v>
      </c>
      <c r="B31" s="172" t="s">
        <v>518</v>
      </c>
      <c r="C31" s="252">
        <v>9.5934628437999994</v>
      </c>
      <c r="D31" s="252">
        <v>9.5059048437999998</v>
      </c>
      <c r="E31" s="252">
        <v>9.5521408438000002</v>
      </c>
      <c r="F31" s="252">
        <v>9.5060068437999998</v>
      </c>
      <c r="G31" s="252">
        <v>9.5482648438000002</v>
      </c>
      <c r="H31" s="252">
        <v>9.6167228437999999</v>
      </c>
      <c r="I31" s="252">
        <v>9.3762844244999997</v>
      </c>
      <c r="J31" s="252">
        <v>9.3969366503000007</v>
      </c>
      <c r="K31" s="252">
        <v>9.3641535104999996</v>
      </c>
      <c r="L31" s="252">
        <v>9.4040301664000001</v>
      </c>
      <c r="M31" s="252">
        <v>9.5507548438000001</v>
      </c>
      <c r="N31" s="252">
        <v>9.5397065535000003</v>
      </c>
      <c r="O31" s="252">
        <v>9.5716424076000006</v>
      </c>
      <c r="P31" s="252">
        <v>9.6948180645999997</v>
      </c>
      <c r="Q31" s="252">
        <v>9.5839817431000007</v>
      </c>
      <c r="R31" s="252">
        <v>9.5503347640000005</v>
      </c>
      <c r="S31" s="252">
        <v>9.5928405793000007</v>
      </c>
      <c r="T31" s="252">
        <v>9.7454603879999997</v>
      </c>
      <c r="U31" s="252">
        <v>9.4633422811999992</v>
      </c>
      <c r="V31" s="252">
        <v>9.4846367534000002</v>
      </c>
      <c r="W31" s="252">
        <v>9.5963781319999999</v>
      </c>
      <c r="X31" s="252">
        <v>9.6636186515000002</v>
      </c>
      <c r="Y31" s="252">
        <v>9.8863563587000005</v>
      </c>
      <c r="Z31" s="252">
        <v>9.8812055108999992</v>
      </c>
      <c r="AA31" s="252">
        <v>9.7766649698000005</v>
      </c>
      <c r="AB31" s="252">
        <v>9.7321569805999992</v>
      </c>
      <c r="AC31" s="252">
        <v>9.7175841982000009</v>
      </c>
      <c r="AD31" s="252">
        <v>9.7823713145000006</v>
      </c>
      <c r="AE31" s="252">
        <v>9.7275577479000006</v>
      </c>
      <c r="AF31" s="252">
        <v>9.8966179491999995</v>
      </c>
      <c r="AG31" s="252">
        <v>9.7409936175999992</v>
      </c>
      <c r="AH31" s="252">
        <v>9.7137314317999994</v>
      </c>
      <c r="AI31" s="252">
        <v>9.8455401198000008</v>
      </c>
      <c r="AJ31" s="252">
        <v>9.7181658330000005</v>
      </c>
      <c r="AK31" s="252">
        <v>9.8615908692000005</v>
      </c>
      <c r="AL31" s="252">
        <v>9.8242538691999997</v>
      </c>
      <c r="AM31" s="252">
        <v>9.7790848548000007</v>
      </c>
      <c r="AN31" s="252">
        <v>9.7660848548000008</v>
      </c>
      <c r="AO31" s="252">
        <v>9.6610848548000003</v>
      </c>
      <c r="AP31" s="252">
        <v>9.5410848547999993</v>
      </c>
      <c r="AQ31" s="252">
        <v>9.4520848548000007</v>
      </c>
      <c r="AR31" s="252">
        <v>9.5890848547999994</v>
      </c>
      <c r="AS31" s="252">
        <v>9.5030848548000009</v>
      </c>
      <c r="AT31" s="252">
        <v>9.3490848547999992</v>
      </c>
      <c r="AU31" s="252">
        <v>9.3670848547999999</v>
      </c>
      <c r="AV31" s="252">
        <v>9.3050848548000005</v>
      </c>
      <c r="AW31" s="252">
        <v>9.4100848547999991</v>
      </c>
      <c r="AX31" s="252">
        <v>9.4080848548000002</v>
      </c>
      <c r="AY31" s="252">
        <v>9.3350848547999998</v>
      </c>
      <c r="AZ31" s="252">
        <v>9.4110848548000003</v>
      </c>
      <c r="BA31" s="252">
        <v>9.3780848548000009</v>
      </c>
      <c r="BB31" s="252">
        <v>9.2610848548</v>
      </c>
      <c r="BC31" s="747">
        <v>9.2440848548000005</v>
      </c>
      <c r="BD31" s="252">
        <v>9.4010848548000006</v>
      </c>
      <c r="BE31" s="252">
        <v>9.2970848547999996</v>
      </c>
      <c r="BF31" s="252">
        <v>9.2426424369000006</v>
      </c>
      <c r="BG31" s="252">
        <v>9.2481086595999997</v>
      </c>
      <c r="BH31" s="252">
        <v>9.3598116642000004</v>
      </c>
      <c r="BI31" s="409">
        <v>9.3687354285000009</v>
      </c>
      <c r="BJ31" s="409">
        <v>9.3318194199000004</v>
      </c>
      <c r="BK31" s="409">
        <v>9.2723912028999997</v>
      </c>
      <c r="BL31" s="409">
        <v>9.2736257360999996</v>
      </c>
      <c r="BM31" s="409">
        <v>9.2496381023000005</v>
      </c>
      <c r="BN31" s="409">
        <v>9.2413080459000003</v>
      </c>
      <c r="BO31" s="409">
        <v>9.2730279444000008</v>
      </c>
      <c r="BP31" s="409">
        <v>9.3205178732</v>
      </c>
      <c r="BQ31" s="409">
        <v>9.2548764508999994</v>
      </c>
      <c r="BR31" s="409">
        <v>9.2884881482000008</v>
      </c>
      <c r="BS31" s="409">
        <v>9.3087059308000004</v>
      </c>
      <c r="BT31" s="409">
        <v>9.3389180239999998</v>
      </c>
      <c r="BU31" s="409">
        <v>9.3590271469000008</v>
      </c>
      <c r="BV31" s="409">
        <v>9.3288704859999996</v>
      </c>
    </row>
    <row r="32" spans="1:74" ht="11.1" customHeight="1" x14ac:dyDescent="0.2">
      <c r="A32" s="162" t="s">
        <v>275</v>
      </c>
      <c r="B32" s="173" t="s">
        <v>353</v>
      </c>
      <c r="C32" s="252">
        <v>0.37632100000000002</v>
      </c>
      <c r="D32" s="252">
        <v>0.40432099999999999</v>
      </c>
      <c r="E32" s="252">
        <v>0.420321</v>
      </c>
      <c r="F32" s="252">
        <v>0.44532100000000002</v>
      </c>
      <c r="G32" s="252">
        <v>0.44132100000000002</v>
      </c>
      <c r="H32" s="252">
        <v>0.46632099999999999</v>
      </c>
      <c r="I32" s="252">
        <v>0.487321</v>
      </c>
      <c r="J32" s="252">
        <v>0.482321</v>
      </c>
      <c r="K32" s="252">
        <v>0.46332099999999998</v>
      </c>
      <c r="L32" s="252">
        <v>0.39432099999999998</v>
      </c>
      <c r="M32" s="252">
        <v>0.43732100000000002</v>
      </c>
      <c r="N32" s="252">
        <v>0.43732100000000002</v>
      </c>
      <c r="O32" s="252">
        <v>0.43538127602999999</v>
      </c>
      <c r="P32" s="252">
        <v>0.46838127603000002</v>
      </c>
      <c r="Q32" s="252">
        <v>0.44838127603</v>
      </c>
      <c r="R32" s="252">
        <v>0.45638127603</v>
      </c>
      <c r="S32" s="252">
        <v>0.45138127603</v>
      </c>
      <c r="T32" s="252">
        <v>0.49338127602999998</v>
      </c>
      <c r="U32" s="252">
        <v>0.47938127603000003</v>
      </c>
      <c r="V32" s="252">
        <v>0.48038127603000003</v>
      </c>
      <c r="W32" s="252">
        <v>0.47538127603000002</v>
      </c>
      <c r="X32" s="252">
        <v>0.46538127603000001</v>
      </c>
      <c r="Y32" s="252">
        <v>0.45038127603</v>
      </c>
      <c r="Z32" s="252">
        <v>0.44838127603</v>
      </c>
      <c r="AA32" s="252">
        <v>0.42216627329</v>
      </c>
      <c r="AB32" s="252">
        <v>0.39016627328999998</v>
      </c>
      <c r="AC32" s="252">
        <v>0.31716627329000002</v>
      </c>
      <c r="AD32" s="252">
        <v>0.38816627328999997</v>
      </c>
      <c r="AE32" s="252">
        <v>0.33816627328999999</v>
      </c>
      <c r="AF32" s="252">
        <v>0.43216627329000001</v>
      </c>
      <c r="AG32" s="252">
        <v>0.45816627328999998</v>
      </c>
      <c r="AH32" s="252">
        <v>0.45216627328999998</v>
      </c>
      <c r="AI32" s="252">
        <v>0.42616627329000001</v>
      </c>
      <c r="AJ32" s="252">
        <v>0.40916627328999999</v>
      </c>
      <c r="AK32" s="252">
        <v>0.42916627329000001</v>
      </c>
      <c r="AL32" s="252">
        <v>0.42216627329</v>
      </c>
      <c r="AM32" s="252">
        <v>0.39900000000000002</v>
      </c>
      <c r="AN32" s="252">
        <v>0.39300000000000002</v>
      </c>
      <c r="AO32" s="252">
        <v>0.38200000000000001</v>
      </c>
      <c r="AP32" s="252">
        <v>0.373</v>
      </c>
      <c r="AQ32" s="252">
        <v>0.35799999999999998</v>
      </c>
      <c r="AR32" s="252">
        <v>0.38300000000000001</v>
      </c>
      <c r="AS32" s="252">
        <v>0.40799999999999997</v>
      </c>
      <c r="AT32" s="252">
        <v>0.41</v>
      </c>
      <c r="AU32" s="252">
        <v>0.39700000000000002</v>
      </c>
      <c r="AV32" s="252">
        <v>0.39200000000000002</v>
      </c>
      <c r="AW32" s="252">
        <v>0.38200000000000001</v>
      </c>
      <c r="AX32" s="252">
        <v>0.35099999999999998</v>
      </c>
      <c r="AY32" s="252">
        <v>0.34399999999999997</v>
      </c>
      <c r="AZ32" s="252">
        <v>0.34100000000000003</v>
      </c>
      <c r="BA32" s="252">
        <v>0.35799999999999998</v>
      </c>
      <c r="BB32" s="252">
        <v>0.34300000000000003</v>
      </c>
      <c r="BC32" s="747">
        <v>0.36599999999999999</v>
      </c>
      <c r="BD32" s="252">
        <v>0.36799999999999999</v>
      </c>
      <c r="BE32" s="252">
        <v>0.374</v>
      </c>
      <c r="BF32" s="252">
        <v>0.38025439035000003</v>
      </c>
      <c r="BG32" s="252">
        <v>0.36924087534</v>
      </c>
      <c r="BH32" s="252">
        <v>0.37031995267000001</v>
      </c>
      <c r="BI32" s="409">
        <v>0.37146738505999999</v>
      </c>
      <c r="BJ32" s="409">
        <v>0.37267333121000001</v>
      </c>
      <c r="BK32" s="409">
        <v>0.38056606438000001</v>
      </c>
      <c r="BL32" s="409">
        <v>0.38239781453999999</v>
      </c>
      <c r="BM32" s="409">
        <v>0.38307233269000002</v>
      </c>
      <c r="BN32" s="409">
        <v>0.38408304859999998</v>
      </c>
      <c r="BO32" s="409">
        <v>0.38421243559000001</v>
      </c>
      <c r="BP32" s="409">
        <v>0.3898737887</v>
      </c>
      <c r="BQ32" s="409">
        <v>0.39391426942000002</v>
      </c>
      <c r="BR32" s="409">
        <v>0.40003138645000003</v>
      </c>
      <c r="BS32" s="409">
        <v>0.40608484812000001</v>
      </c>
      <c r="BT32" s="409">
        <v>0.41211317789000002</v>
      </c>
      <c r="BU32" s="409">
        <v>0.41821397780000003</v>
      </c>
      <c r="BV32" s="409">
        <v>0.42443245373999999</v>
      </c>
    </row>
    <row r="33" spans="1:74" ht="11.1" customHeight="1" x14ac:dyDescent="0.2">
      <c r="A33" s="162" t="s">
        <v>276</v>
      </c>
      <c r="B33" s="173" t="s">
        <v>354</v>
      </c>
      <c r="C33" s="252">
        <v>4.8921000000000001</v>
      </c>
      <c r="D33" s="252">
        <v>4.8459000000000003</v>
      </c>
      <c r="E33" s="252">
        <v>4.8822000000000001</v>
      </c>
      <c r="F33" s="252">
        <v>4.8731</v>
      </c>
      <c r="G33" s="252">
        <v>4.8970000000000002</v>
      </c>
      <c r="H33" s="252">
        <v>4.9786999999999999</v>
      </c>
      <c r="I33" s="252">
        <v>4.7641999999999998</v>
      </c>
      <c r="J33" s="252">
        <v>4.8060999999999998</v>
      </c>
      <c r="K33" s="252">
        <v>4.8598999999999997</v>
      </c>
      <c r="L33" s="252">
        <v>4.9462000000000002</v>
      </c>
      <c r="M33" s="252">
        <v>4.9560000000000004</v>
      </c>
      <c r="N33" s="252">
        <v>4.9520999999999997</v>
      </c>
      <c r="O33" s="252">
        <v>4.9877000000000002</v>
      </c>
      <c r="P33" s="252">
        <v>5.0209999999999999</v>
      </c>
      <c r="Q33" s="252">
        <v>4.9729000000000001</v>
      </c>
      <c r="R33" s="252">
        <v>4.9480000000000004</v>
      </c>
      <c r="S33" s="252">
        <v>4.9947999999999997</v>
      </c>
      <c r="T33" s="252">
        <v>5.0780000000000003</v>
      </c>
      <c r="U33" s="252">
        <v>4.8966000000000003</v>
      </c>
      <c r="V33" s="252">
        <v>4.9349999999999996</v>
      </c>
      <c r="W33" s="252">
        <v>5.008</v>
      </c>
      <c r="X33" s="252">
        <v>5.0579999999999998</v>
      </c>
      <c r="Y33" s="252">
        <v>5.125</v>
      </c>
      <c r="Z33" s="252">
        <v>5.15</v>
      </c>
      <c r="AA33" s="252">
        <v>5.1050000000000004</v>
      </c>
      <c r="AB33" s="252">
        <v>5.0910000000000002</v>
      </c>
      <c r="AC33" s="252">
        <v>5.1289999999999996</v>
      </c>
      <c r="AD33" s="252">
        <v>5.1310000000000002</v>
      </c>
      <c r="AE33" s="252">
        <v>5.1440000000000001</v>
      </c>
      <c r="AF33" s="252">
        <v>5.2809999999999997</v>
      </c>
      <c r="AG33" s="252">
        <v>5.1360000000000001</v>
      </c>
      <c r="AH33" s="252">
        <v>5.1509999999999998</v>
      </c>
      <c r="AI33" s="252">
        <v>5.19</v>
      </c>
      <c r="AJ33" s="252">
        <v>5.1319999999999997</v>
      </c>
      <c r="AK33" s="252">
        <v>5.17</v>
      </c>
      <c r="AL33" s="252">
        <v>5.1479999999999997</v>
      </c>
      <c r="AM33" s="252">
        <v>5.0529999999999999</v>
      </c>
      <c r="AN33" s="252">
        <v>5.0199999999999996</v>
      </c>
      <c r="AO33" s="252">
        <v>4.9779999999999998</v>
      </c>
      <c r="AP33" s="252">
        <v>4.923</v>
      </c>
      <c r="AQ33" s="252">
        <v>4.8600000000000003</v>
      </c>
      <c r="AR33" s="252">
        <v>4.9210000000000003</v>
      </c>
      <c r="AS33" s="252">
        <v>4.8250000000000002</v>
      </c>
      <c r="AT33" s="252">
        <v>4.7610000000000001</v>
      </c>
      <c r="AU33" s="252">
        <v>4.774</v>
      </c>
      <c r="AV33" s="252">
        <v>4.6669999999999998</v>
      </c>
      <c r="AW33" s="252">
        <v>4.8019999999999996</v>
      </c>
      <c r="AX33" s="252">
        <v>4.8360000000000003</v>
      </c>
      <c r="AY33" s="252">
        <v>4.7720000000000002</v>
      </c>
      <c r="AZ33" s="252">
        <v>4.8499999999999996</v>
      </c>
      <c r="BA33" s="252">
        <v>4.8280000000000003</v>
      </c>
      <c r="BB33" s="252">
        <v>4.82</v>
      </c>
      <c r="BC33" s="747">
        <v>4.7619999999999996</v>
      </c>
      <c r="BD33" s="252">
        <v>4.8810000000000002</v>
      </c>
      <c r="BE33" s="252">
        <v>4.7679999999999998</v>
      </c>
      <c r="BF33" s="252">
        <v>4.6995747663999996</v>
      </c>
      <c r="BG33" s="252">
        <v>4.7244690266999996</v>
      </c>
      <c r="BH33" s="252">
        <v>4.8312957737</v>
      </c>
      <c r="BI33" s="409">
        <v>4.8406754786999997</v>
      </c>
      <c r="BJ33" s="409">
        <v>4.7963317610000002</v>
      </c>
      <c r="BK33" s="409">
        <v>4.7159664157999996</v>
      </c>
      <c r="BL33" s="409">
        <v>4.7100716182999998</v>
      </c>
      <c r="BM33" s="409">
        <v>4.7047473576999996</v>
      </c>
      <c r="BN33" s="409">
        <v>4.7123045169999997</v>
      </c>
      <c r="BO33" s="409">
        <v>4.7339935603000001</v>
      </c>
      <c r="BP33" s="409">
        <v>4.7691828460999997</v>
      </c>
      <c r="BQ33" s="409">
        <v>4.7089735876000001</v>
      </c>
      <c r="BR33" s="409">
        <v>4.7436490045999999</v>
      </c>
      <c r="BS33" s="409">
        <v>4.7632430210000001</v>
      </c>
      <c r="BT33" s="409">
        <v>4.7826067033999999</v>
      </c>
      <c r="BU33" s="409">
        <v>4.7981915029</v>
      </c>
      <c r="BV33" s="409">
        <v>4.7571614456000004</v>
      </c>
    </row>
    <row r="34" spans="1:74" ht="11.1" customHeight="1" x14ac:dyDescent="0.2">
      <c r="A34" s="162" t="s">
        <v>277</v>
      </c>
      <c r="B34" s="173" t="s">
        <v>355</v>
      </c>
      <c r="C34" s="252">
        <v>1.0074516</v>
      </c>
      <c r="D34" s="252">
        <v>1.0120126</v>
      </c>
      <c r="E34" s="252">
        <v>1.0268816000000001</v>
      </c>
      <c r="F34" s="252">
        <v>1.0180746000000001</v>
      </c>
      <c r="G34" s="252">
        <v>1.0156506000000001</v>
      </c>
      <c r="H34" s="252">
        <v>1.0201906000000001</v>
      </c>
      <c r="I34" s="252">
        <v>1.0202091806</v>
      </c>
      <c r="J34" s="252">
        <v>1.0182324064999999</v>
      </c>
      <c r="K34" s="252">
        <v>1.0202452666999999</v>
      </c>
      <c r="L34" s="252">
        <v>1.0152509225999999</v>
      </c>
      <c r="M34" s="252">
        <v>1.0337525999999999</v>
      </c>
      <c r="N34" s="252">
        <v>1.0376733096999999</v>
      </c>
      <c r="O34" s="252">
        <v>1.0333212316</v>
      </c>
      <c r="P34" s="252">
        <v>1.0356898886000001</v>
      </c>
      <c r="Q34" s="252">
        <v>1.0055955671000001</v>
      </c>
      <c r="R34" s="252">
        <v>1.013725588</v>
      </c>
      <c r="S34" s="252">
        <v>1.0078584032</v>
      </c>
      <c r="T34" s="252">
        <v>1.0258882119999999</v>
      </c>
      <c r="U34" s="252">
        <v>1.0006311052000001</v>
      </c>
      <c r="V34" s="252">
        <v>0.97124157741999995</v>
      </c>
      <c r="W34" s="252">
        <v>0.99860595600000002</v>
      </c>
      <c r="X34" s="252">
        <v>1.0196744755</v>
      </c>
      <c r="Y34" s="252">
        <v>1.0290641827</v>
      </c>
      <c r="Z34" s="252">
        <v>1.0179193348</v>
      </c>
      <c r="AA34" s="252">
        <v>1.0103626005999999</v>
      </c>
      <c r="AB34" s="252">
        <v>1.0029996113999999</v>
      </c>
      <c r="AC34" s="252">
        <v>1.0205338289999999</v>
      </c>
      <c r="AD34" s="252">
        <v>0.99127994532999997</v>
      </c>
      <c r="AE34" s="252">
        <v>1.0065203787000001</v>
      </c>
      <c r="AF34" s="252">
        <v>1.0032865799999999</v>
      </c>
      <c r="AG34" s="252">
        <v>0.98185924839000005</v>
      </c>
      <c r="AH34" s="252">
        <v>1.0265130626000001</v>
      </c>
      <c r="AI34" s="252">
        <v>1.0076957506999999</v>
      </c>
      <c r="AJ34" s="252">
        <v>1.0195764639</v>
      </c>
      <c r="AK34" s="252">
        <v>1.0233625</v>
      </c>
      <c r="AL34" s="252">
        <v>1.0002804999999999</v>
      </c>
      <c r="AM34" s="252">
        <v>0.99199999999999999</v>
      </c>
      <c r="AN34" s="252">
        <v>1.016</v>
      </c>
      <c r="AO34" s="252">
        <v>0.98299999999999998</v>
      </c>
      <c r="AP34" s="252">
        <v>0.98099999999999998</v>
      </c>
      <c r="AQ34" s="252">
        <v>0.997</v>
      </c>
      <c r="AR34" s="252">
        <v>0.99099999999999999</v>
      </c>
      <c r="AS34" s="252">
        <v>0.999</v>
      </c>
      <c r="AT34" s="252">
        <v>0.996</v>
      </c>
      <c r="AU34" s="252">
        <v>0.98099999999999998</v>
      </c>
      <c r="AV34" s="252">
        <v>0.99099999999999999</v>
      </c>
      <c r="AW34" s="252">
        <v>0.97499999999999998</v>
      </c>
      <c r="AX34" s="252">
        <v>1.0069999999999999</v>
      </c>
      <c r="AY34" s="252">
        <v>1.0109999999999999</v>
      </c>
      <c r="AZ34" s="252">
        <v>1.0129999999999999</v>
      </c>
      <c r="BA34" s="252">
        <v>1.0109999999999999</v>
      </c>
      <c r="BB34" s="252">
        <v>0.98899999999999999</v>
      </c>
      <c r="BC34" s="747">
        <v>0.999</v>
      </c>
      <c r="BD34" s="252">
        <v>1.016</v>
      </c>
      <c r="BE34" s="252">
        <v>1.016</v>
      </c>
      <c r="BF34" s="252">
        <v>0.98778857778999996</v>
      </c>
      <c r="BG34" s="252">
        <v>0.98607615663000003</v>
      </c>
      <c r="BH34" s="252">
        <v>0.99252012319000005</v>
      </c>
      <c r="BI34" s="409">
        <v>0.99390124623999998</v>
      </c>
      <c r="BJ34" s="409">
        <v>0.99998464827</v>
      </c>
      <c r="BK34" s="409">
        <v>0.99701339548000001</v>
      </c>
      <c r="BL34" s="409">
        <v>1.0001420969000001</v>
      </c>
      <c r="BM34" s="409">
        <v>0.99151742675999999</v>
      </c>
      <c r="BN34" s="409">
        <v>0.98224898391000004</v>
      </c>
      <c r="BO34" s="409">
        <v>0.99340220178000005</v>
      </c>
      <c r="BP34" s="409">
        <v>0.99117869087999999</v>
      </c>
      <c r="BQ34" s="409">
        <v>0.98806202211000005</v>
      </c>
      <c r="BR34" s="409">
        <v>0.98379169538</v>
      </c>
      <c r="BS34" s="409">
        <v>0.98157372993000003</v>
      </c>
      <c r="BT34" s="409">
        <v>0.98289512993000006</v>
      </c>
      <c r="BU34" s="409">
        <v>0.98388064140999998</v>
      </c>
      <c r="BV34" s="409">
        <v>0.98978236326000002</v>
      </c>
    </row>
    <row r="35" spans="1:74" ht="11.1" customHeight="1" x14ac:dyDescent="0.2">
      <c r="A35" s="162" t="s">
        <v>1266</v>
      </c>
      <c r="B35" s="173" t="s">
        <v>1265</v>
      </c>
      <c r="C35" s="252">
        <v>1.0026345999999999</v>
      </c>
      <c r="D35" s="252">
        <v>0.93863459999999999</v>
      </c>
      <c r="E35" s="252">
        <v>0.94363459999999999</v>
      </c>
      <c r="F35" s="252">
        <v>0.93963459999999999</v>
      </c>
      <c r="G35" s="252">
        <v>0.94463459999999999</v>
      </c>
      <c r="H35" s="252">
        <v>0.93863459999999999</v>
      </c>
      <c r="I35" s="252">
        <v>0.93063459999999998</v>
      </c>
      <c r="J35" s="252">
        <v>0.92963459999999998</v>
      </c>
      <c r="K35" s="252">
        <v>0.92563459999999997</v>
      </c>
      <c r="L35" s="252">
        <v>0.92663459999999997</v>
      </c>
      <c r="M35" s="252">
        <v>0.91863459999999997</v>
      </c>
      <c r="N35" s="252">
        <v>0.91463459999999996</v>
      </c>
      <c r="O35" s="252">
        <v>0.90208109999999997</v>
      </c>
      <c r="P35" s="252">
        <v>0.90208109999999997</v>
      </c>
      <c r="Q35" s="252">
        <v>0.90208109999999997</v>
      </c>
      <c r="R35" s="252">
        <v>0.90208109999999997</v>
      </c>
      <c r="S35" s="252">
        <v>0.90208109999999997</v>
      </c>
      <c r="T35" s="252">
        <v>0.90208109999999997</v>
      </c>
      <c r="U35" s="252">
        <v>0.90208109999999997</v>
      </c>
      <c r="V35" s="252">
        <v>0.90208109999999997</v>
      </c>
      <c r="W35" s="252">
        <v>0.90208109999999997</v>
      </c>
      <c r="X35" s="252">
        <v>0.90208109999999997</v>
      </c>
      <c r="Y35" s="252">
        <v>0.90208109999999997</v>
      </c>
      <c r="Z35" s="252">
        <v>0.90208109999999997</v>
      </c>
      <c r="AA35" s="252">
        <v>0.8707182</v>
      </c>
      <c r="AB35" s="252">
        <v>0.8707182</v>
      </c>
      <c r="AC35" s="252">
        <v>0.85971819999999999</v>
      </c>
      <c r="AD35" s="252">
        <v>0.88971820000000001</v>
      </c>
      <c r="AE35" s="252">
        <v>0.89171820000000002</v>
      </c>
      <c r="AF35" s="252">
        <v>0.84471819999999997</v>
      </c>
      <c r="AG35" s="252">
        <v>0.85371819999999998</v>
      </c>
      <c r="AH35" s="252">
        <v>0.86571819999999999</v>
      </c>
      <c r="AI35" s="252">
        <v>0.86171819999999999</v>
      </c>
      <c r="AJ35" s="252">
        <v>0.85771819999999999</v>
      </c>
      <c r="AK35" s="252">
        <v>0.85771819999999999</v>
      </c>
      <c r="AL35" s="252">
        <v>0.8727182</v>
      </c>
      <c r="AM35" s="252">
        <v>0.943384</v>
      </c>
      <c r="AN35" s="252">
        <v>0.96438400000000002</v>
      </c>
      <c r="AO35" s="252">
        <v>0.97138400000000003</v>
      </c>
      <c r="AP35" s="252">
        <v>0.945384</v>
      </c>
      <c r="AQ35" s="252">
        <v>0.96538400000000002</v>
      </c>
      <c r="AR35" s="252">
        <v>0.96338400000000002</v>
      </c>
      <c r="AS35" s="252">
        <v>0.95538400000000001</v>
      </c>
      <c r="AT35" s="252">
        <v>0.95738400000000001</v>
      </c>
      <c r="AU35" s="252">
        <v>0.95738400000000001</v>
      </c>
      <c r="AV35" s="252">
        <v>0.95838400000000001</v>
      </c>
      <c r="AW35" s="252">
        <v>0.94938400000000001</v>
      </c>
      <c r="AX35" s="252">
        <v>0.93538399999999999</v>
      </c>
      <c r="AY35" s="252">
        <v>0.92638399999999999</v>
      </c>
      <c r="AZ35" s="252">
        <v>0.92138399999999998</v>
      </c>
      <c r="BA35" s="252">
        <v>0.91838399999999998</v>
      </c>
      <c r="BB35" s="252">
        <v>0.91938399999999998</v>
      </c>
      <c r="BC35" s="747">
        <v>0.91738399999999998</v>
      </c>
      <c r="BD35" s="252">
        <v>0.91638399999999998</v>
      </c>
      <c r="BE35" s="252">
        <v>0.91238399999999997</v>
      </c>
      <c r="BF35" s="252">
        <v>0.90720008189000001</v>
      </c>
      <c r="BG35" s="252">
        <v>0.90239692346</v>
      </c>
      <c r="BH35" s="252">
        <v>0.89764166484999997</v>
      </c>
      <c r="BI35" s="409">
        <v>0.89492186646000005</v>
      </c>
      <c r="BJ35" s="409">
        <v>0.89423247122000005</v>
      </c>
      <c r="BK35" s="409">
        <v>0.90029481079999996</v>
      </c>
      <c r="BL35" s="409">
        <v>0.89992458804999997</v>
      </c>
      <c r="BM35" s="409">
        <v>0.89896136843999996</v>
      </c>
      <c r="BN35" s="409">
        <v>0.89817097169000004</v>
      </c>
      <c r="BO35" s="409">
        <v>0.89744183932999999</v>
      </c>
      <c r="BP35" s="409">
        <v>0.89698589854999999</v>
      </c>
      <c r="BQ35" s="409">
        <v>0.89621196349999999</v>
      </c>
      <c r="BR35" s="409">
        <v>0.89547770667000004</v>
      </c>
      <c r="BS35" s="409">
        <v>0.89471117678000001</v>
      </c>
      <c r="BT35" s="409">
        <v>0.89893211916000004</v>
      </c>
      <c r="BU35" s="409">
        <v>0.89819057491999998</v>
      </c>
      <c r="BV35" s="409">
        <v>0.89550971664000001</v>
      </c>
    </row>
    <row r="36" spans="1:74" ht="11.1" customHeight="1" x14ac:dyDescent="0.2">
      <c r="A36" s="162" t="s">
        <v>278</v>
      </c>
      <c r="B36" s="173" t="s">
        <v>356</v>
      </c>
      <c r="C36" s="252">
        <v>0.69884020000000002</v>
      </c>
      <c r="D36" s="252">
        <v>0.67984020000000001</v>
      </c>
      <c r="E36" s="252">
        <v>0.6708402</v>
      </c>
      <c r="F36" s="252">
        <v>0.64284019999999997</v>
      </c>
      <c r="G36" s="252">
        <v>0.65284019999999998</v>
      </c>
      <c r="H36" s="252">
        <v>0.65384019999999998</v>
      </c>
      <c r="I36" s="252">
        <v>0.64384019999999997</v>
      </c>
      <c r="J36" s="252">
        <v>0.64184019999999997</v>
      </c>
      <c r="K36" s="252">
        <v>0.61284019999999995</v>
      </c>
      <c r="L36" s="252">
        <v>0.60184020000000005</v>
      </c>
      <c r="M36" s="252">
        <v>0.66484019999999999</v>
      </c>
      <c r="N36" s="252">
        <v>0.6688402</v>
      </c>
      <c r="O36" s="252">
        <v>0.65477180000000001</v>
      </c>
      <c r="P36" s="252">
        <v>0.66177180000000002</v>
      </c>
      <c r="Q36" s="252">
        <v>0.67477180000000003</v>
      </c>
      <c r="R36" s="252">
        <v>0.67177180000000003</v>
      </c>
      <c r="S36" s="252">
        <v>0.67777180000000004</v>
      </c>
      <c r="T36" s="252">
        <v>0.66477180000000002</v>
      </c>
      <c r="U36" s="252">
        <v>0.64377180000000001</v>
      </c>
      <c r="V36" s="252">
        <v>0.64677180000000001</v>
      </c>
      <c r="W36" s="252">
        <v>0.66177180000000002</v>
      </c>
      <c r="X36" s="252">
        <v>0.69577180000000005</v>
      </c>
      <c r="Y36" s="252">
        <v>0.7597718</v>
      </c>
      <c r="Z36" s="252">
        <v>0.75477179999999999</v>
      </c>
      <c r="AA36" s="252">
        <v>0.75647779999999998</v>
      </c>
      <c r="AB36" s="252">
        <v>0.76947779999999999</v>
      </c>
      <c r="AC36" s="252">
        <v>0.77347779999999999</v>
      </c>
      <c r="AD36" s="252">
        <v>0.75247779999999997</v>
      </c>
      <c r="AE36" s="252">
        <v>0.77047779999999999</v>
      </c>
      <c r="AF36" s="252">
        <v>0.69647780000000004</v>
      </c>
      <c r="AG36" s="252">
        <v>0.67547780000000002</v>
      </c>
      <c r="AH36" s="252">
        <v>0.66747780000000001</v>
      </c>
      <c r="AI36" s="252">
        <v>0.72847779999999995</v>
      </c>
      <c r="AJ36" s="252">
        <v>0.69547780000000003</v>
      </c>
      <c r="AK36" s="252">
        <v>0.74847779999999997</v>
      </c>
      <c r="AL36" s="252">
        <v>0.73747779999999996</v>
      </c>
      <c r="AM36" s="252">
        <v>0.76300000000000001</v>
      </c>
      <c r="AN36" s="252">
        <v>0.76300000000000001</v>
      </c>
      <c r="AO36" s="252">
        <v>0.75600000000000001</v>
      </c>
      <c r="AP36" s="252">
        <v>0.74199999999999999</v>
      </c>
      <c r="AQ36" s="252">
        <v>0.72799999999999998</v>
      </c>
      <c r="AR36" s="252">
        <v>0.77200000000000002</v>
      </c>
      <c r="AS36" s="252">
        <v>0.77300000000000002</v>
      </c>
      <c r="AT36" s="252">
        <v>0.71699999999999997</v>
      </c>
      <c r="AU36" s="252">
        <v>0.71799999999999997</v>
      </c>
      <c r="AV36" s="252">
        <v>0.73399999999999999</v>
      </c>
      <c r="AW36" s="252">
        <v>0.754</v>
      </c>
      <c r="AX36" s="252">
        <v>0.75600000000000001</v>
      </c>
      <c r="AY36" s="252">
        <v>0.75600000000000001</v>
      </c>
      <c r="AZ36" s="252">
        <v>0.748</v>
      </c>
      <c r="BA36" s="252">
        <v>0.74199999999999999</v>
      </c>
      <c r="BB36" s="252">
        <v>0.70399999999999996</v>
      </c>
      <c r="BC36" s="747">
        <v>0.70299999999999996</v>
      </c>
      <c r="BD36" s="252">
        <v>0.76400000000000001</v>
      </c>
      <c r="BE36" s="252">
        <v>0.74</v>
      </c>
      <c r="BF36" s="252">
        <v>0.73700854589999998</v>
      </c>
      <c r="BG36" s="252">
        <v>0.73852377438000005</v>
      </c>
      <c r="BH36" s="252">
        <v>0.74017626095</v>
      </c>
      <c r="BI36" s="409">
        <v>0.74062271153000003</v>
      </c>
      <c r="BJ36" s="409">
        <v>0.73952717068999996</v>
      </c>
      <c r="BK36" s="409">
        <v>0.74490225282</v>
      </c>
      <c r="BL36" s="409">
        <v>0.74398568877000004</v>
      </c>
      <c r="BM36" s="409">
        <v>0.74014590244</v>
      </c>
      <c r="BN36" s="409">
        <v>0.73850893757000002</v>
      </c>
      <c r="BO36" s="409">
        <v>0.73747324404000003</v>
      </c>
      <c r="BP36" s="409">
        <v>0.7367926024</v>
      </c>
      <c r="BQ36" s="409">
        <v>0.73569844355000003</v>
      </c>
      <c r="BR36" s="409">
        <v>0.73465576345000005</v>
      </c>
      <c r="BS36" s="409">
        <v>0.73357102471000002</v>
      </c>
      <c r="BT36" s="409">
        <v>0.73246990029000003</v>
      </c>
      <c r="BU36" s="409">
        <v>0.73141744905999995</v>
      </c>
      <c r="BV36" s="409">
        <v>0.73044379939000004</v>
      </c>
    </row>
    <row r="37" spans="1:74" ht="11.1" customHeight="1" x14ac:dyDescent="0.2">
      <c r="A37" s="162" t="s">
        <v>279</v>
      </c>
      <c r="B37" s="173" t="s">
        <v>357</v>
      </c>
      <c r="C37" s="252">
        <v>0.36116900000000002</v>
      </c>
      <c r="D37" s="252">
        <v>0.36316900000000002</v>
      </c>
      <c r="E37" s="252">
        <v>0.35516900000000001</v>
      </c>
      <c r="F37" s="252">
        <v>0.34816900000000001</v>
      </c>
      <c r="G37" s="252">
        <v>0.35516900000000001</v>
      </c>
      <c r="H37" s="252">
        <v>0.34816900000000001</v>
      </c>
      <c r="I37" s="252">
        <v>0.344169</v>
      </c>
      <c r="J37" s="252">
        <v>0.32916899999999999</v>
      </c>
      <c r="K37" s="252">
        <v>0.337169</v>
      </c>
      <c r="L37" s="252">
        <v>0.343169</v>
      </c>
      <c r="M37" s="252">
        <v>0.35516900000000001</v>
      </c>
      <c r="N37" s="252">
        <v>0.35216900000000001</v>
      </c>
      <c r="O37" s="252">
        <v>0.32116899999999998</v>
      </c>
      <c r="P37" s="252">
        <v>0.35016900000000001</v>
      </c>
      <c r="Q37" s="252">
        <v>0.32816899999999999</v>
      </c>
      <c r="R37" s="252">
        <v>0.31916899999999998</v>
      </c>
      <c r="S37" s="252">
        <v>0.31416899999999998</v>
      </c>
      <c r="T37" s="252">
        <v>0.32216899999999998</v>
      </c>
      <c r="U37" s="252">
        <v>0.30516900000000002</v>
      </c>
      <c r="V37" s="252">
        <v>0.32216899999999998</v>
      </c>
      <c r="W37" s="252">
        <v>0.31016899999999997</v>
      </c>
      <c r="X37" s="252">
        <v>0.28616900000000001</v>
      </c>
      <c r="Y37" s="252">
        <v>0.36816900000000002</v>
      </c>
      <c r="Z37" s="252">
        <v>0.35616900000000001</v>
      </c>
      <c r="AA37" s="252">
        <v>0.36516900000000002</v>
      </c>
      <c r="AB37" s="252">
        <v>0.35816900000000002</v>
      </c>
      <c r="AC37" s="252">
        <v>0.35516900000000001</v>
      </c>
      <c r="AD37" s="252">
        <v>0.342169</v>
      </c>
      <c r="AE37" s="252">
        <v>0.31916899999999998</v>
      </c>
      <c r="AF37" s="252">
        <v>0.37316899999999997</v>
      </c>
      <c r="AG37" s="252">
        <v>0.36216900000000002</v>
      </c>
      <c r="AH37" s="252">
        <v>0.32616899999999999</v>
      </c>
      <c r="AI37" s="252">
        <v>0.36716900000000002</v>
      </c>
      <c r="AJ37" s="252">
        <v>0.35416900000000001</v>
      </c>
      <c r="AK37" s="252">
        <v>0.36416900000000002</v>
      </c>
      <c r="AL37" s="252">
        <v>0.34716900000000001</v>
      </c>
      <c r="AM37" s="252">
        <v>0.336169</v>
      </c>
      <c r="AN37" s="252">
        <v>0.33216899999999999</v>
      </c>
      <c r="AO37" s="252">
        <v>0.33116899999999999</v>
      </c>
      <c r="AP37" s="252">
        <v>0.337169</v>
      </c>
      <c r="AQ37" s="252">
        <v>0.32416899999999998</v>
      </c>
      <c r="AR37" s="252">
        <v>0.32716899999999999</v>
      </c>
      <c r="AS37" s="252">
        <v>0.31016899999999997</v>
      </c>
      <c r="AT37" s="252">
        <v>0.30316900000000002</v>
      </c>
      <c r="AU37" s="252">
        <v>0.30716900000000003</v>
      </c>
      <c r="AV37" s="252">
        <v>0.31716899999999998</v>
      </c>
      <c r="AW37" s="252">
        <v>0.31516899999999998</v>
      </c>
      <c r="AX37" s="252">
        <v>0.31216899999999997</v>
      </c>
      <c r="AY37" s="252">
        <v>0.30416900000000002</v>
      </c>
      <c r="AZ37" s="252">
        <v>0.30116900000000002</v>
      </c>
      <c r="BA37" s="252">
        <v>0.30016900000000002</v>
      </c>
      <c r="BB37" s="252">
        <v>0.30016900000000002</v>
      </c>
      <c r="BC37" s="747">
        <v>0.30116900000000002</v>
      </c>
      <c r="BD37" s="252">
        <v>0.28516900000000001</v>
      </c>
      <c r="BE37" s="252">
        <v>0.284169</v>
      </c>
      <c r="BF37" s="252">
        <v>0.28271572052999999</v>
      </c>
      <c r="BG37" s="252">
        <v>0.28148717644999999</v>
      </c>
      <c r="BH37" s="252">
        <v>0.28027468821000001</v>
      </c>
      <c r="BI37" s="409">
        <v>0.27907407669000001</v>
      </c>
      <c r="BJ37" s="409">
        <v>0.27788364325999998</v>
      </c>
      <c r="BK37" s="409">
        <v>0.27665533080999999</v>
      </c>
      <c r="BL37" s="409">
        <v>0.27557258467000001</v>
      </c>
      <c r="BM37" s="409">
        <v>0.27429054928000002</v>
      </c>
      <c r="BN37" s="409">
        <v>0.27306653948999998</v>
      </c>
      <c r="BO37" s="409">
        <v>0.27186307244000002</v>
      </c>
      <c r="BP37" s="409">
        <v>0.27105135595000002</v>
      </c>
      <c r="BQ37" s="409">
        <v>0.27013275311000001</v>
      </c>
      <c r="BR37" s="409">
        <v>0.26922744188999997</v>
      </c>
      <c r="BS37" s="409">
        <v>0.26831124736</v>
      </c>
      <c r="BT37" s="409">
        <v>0.26739080450000002</v>
      </c>
      <c r="BU37" s="409">
        <v>0.26648292759999997</v>
      </c>
      <c r="BV37" s="409">
        <v>0.26559540319000002</v>
      </c>
    </row>
    <row r="38" spans="1:74" ht="11.1" customHeight="1" x14ac:dyDescent="0.2">
      <c r="C38" s="223"/>
      <c r="D38" s="223"/>
      <c r="E38" s="223"/>
      <c r="F38" s="223"/>
      <c r="G38" s="223"/>
      <c r="H38" s="223"/>
      <c r="I38" s="223"/>
      <c r="J38" s="223"/>
      <c r="K38" s="223"/>
      <c r="L38" s="223"/>
      <c r="M38" s="223"/>
      <c r="N38" s="223"/>
      <c r="O38" s="223"/>
      <c r="P38" s="223"/>
      <c r="Q38" s="223"/>
      <c r="R38" s="223"/>
      <c r="S38" s="223"/>
      <c r="T38" s="223"/>
      <c r="U38" s="223"/>
      <c r="V38" s="223"/>
      <c r="W38" s="223"/>
      <c r="X38" s="223"/>
      <c r="Y38" s="223"/>
      <c r="Z38" s="223"/>
      <c r="AA38" s="223"/>
      <c r="AB38" s="223"/>
      <c r="AC38" s="223"/>
      <c r="AD38" s="223"/>
      <c r="AE38" s="223"/>
      <c r="AF38" s="223"/>
      <c r="AG38" s="223"/>
      <c r="AH38" s="223"/>
      <c r="AI38" s="223"/>
      <c r="AJ38" s="223"/>
      <c r="AK38" s="223"/>
      <c r="AL38" s="223"/>
      <c r="AM38" s="223"/>
      <c r="AN38" s="223"/>
      <c r="AO38" s="223"/>
      <c r="AP38" s="223"/>
      <c r="AQ38" s="223"/>
      <c r="AR38" s="223"/>
      <c r="AS38" s="223"/>
      <c r="AT38" s="223"/>
      <c r="AU38" s="223"/>
      <c r="AV38" s="223"/>
      <c r="AW38" s="223"/>
      <c r="AX38" s="223"/>
      <c r="AY38" s="746"/>
      <c r="AZ38" s="746"/>
      <c r="BA38" s="746"/>
      <c r="BB38" s="746"/>
      <c r="BC38" s="748"/>
      <c r="BD38" s="746"/>
      <c r="BE38" s="746"/>
      <c r="BF38" s="746"/>
      <c r="BG38" s="746"/>
      <c r="BH38" s="746"/>
      <c r="BI38" s="492"/>
      <c r="BJ38" s="492"/>
      <c r="BK38" s="410"/>
      <c r="BL38" s="410"/>
      <c r="BM38" s="410"/>
      <c r="BN38" s="410"/>
      <c r="BO38" s="410"/>
      <c r="BP38" s="410"/>
      <c r="BQ38" s="410"/>
      <c r="BR38" s="410"/>
      <c r="BS38" s="410"/>
      <c r="BT38" s="410"/>
      <c r="BU38" s="410"/>
      <c r="BV38" s="410"/>
    </row>
    <row r="39" spans="1:74" ht="11.1" customHeight="1" x14ac:dyDescent="0.2">
      <c r="A39" s="162" t="s">
        <v>510</v>
      </c>
      <c r="B39" s="172" t="s">
        <v>519</v>
      </c>
      <c r="C39" s="252">
        <v>1.68267239</v>
      </c>
      <c r="D39" s="252">
        <v>1.6746173900000001</v>
      </c>
      <c r="E39" s="252">
        <v>1.6834433900000001</v>
      </c>
      <c r="F39" s="252">
        <v>1.70140739</v>
      </c>
      <c r="G39" s="252">
        <v>1.82879239</v>
      </c>
      <c r="H39" s="252">
        <v>1.9226813899999999</v>
      </c>
      <c r="I39" s="252">
        <v>1.87960839</v>
      </c>
      <c r="J39" s="252">
        <v>1.8596853900000001</v>
      </c>
      <c r="K39" s="252">
        <v>1.85432139</v>
      </c>
      <c r="L39" s="252">
        <v>1.88727939</v>
      </c>
      <c r="M39" s="252">
        <v>1.94293439</v>
      </c>
      <c r="N39" s="252">
        <v>1.93189539</v>
      </c>
      <c r="O39" s="252">
        <v>1.83005939</v>
      </c>
      <c r="P39" s="252">
        <v>1.8220903900000001</v>
      </c>
      <c r="Q39" s="252">
        <v>1.82668439</v>
      </c>
      <c r="R39" s="252">
        <v>1.81481439</v>
      </c>
      <c r="S39" s="252">
        <v>1.8188393899999999</v>
      </c>
      <c r="T39" s="252">
        <v>1.8158813899999999</v>
      </c>
      <c r="U39" s="252">
        <v>1.82262339</v>
      </c>
      <c r="V39" s="252">
        <v>1.81139439</v>
      </c>
      <c r="W39" s="252">
        <v>1.8183243899999999</v>
      </c>
      <c r="X39" s="252">
        <v>1.8363943899999999</v>
      </c>
      <c r="Y39" s="252">
        <v>1.8553943900000001</v>
      </c>
      <c r="Z39" s="252">
        <v>1.8423943899999999</v>
      </c>
      <c r="AA39" s="252">
        <v>1.8073723900000001</v>
      </c>
      <c r="AB39" s="252">
        <v>1.8123723899999999</v>
      </c>
      <c r="AC39" s="252">
        <v>1.8493723900000001</v>
      </c>
      <c r="AD39" s="252">
        <v>1.82237239</v>
      </c>
      <c r="AE39" s="252">
        <v>1.82037239</v>
      </c>
      <c r="AF39" s="252">
        <v>1.8193723900000001</v>
      </c>
      <c r="AG39" s="252">
        <v>1.8043723899999999</v>
      </c>
      <c r="AH39" s="252">
        <v>1.8393723900000001</v>
      </c>
      <c r="AI39" s="252">
        <v>1.8133723900000001</v>
      </c>
      <c r="AJ39" s="252">
        <v>1.8333723900000001</v>
      </c>
      <c r="AK39" s="252">
        <v>1.8043723899999999</v>
      </c>
      <c r="AL39" s="252">
        <v>1.8433723900000001</v>
      </c>
      <c r="AM39" s="252">
        <v>1.8449943900000001</v>
      </c>
      <c r="AN39" s="252">
        <v>1.85399439</v>
      </c>
      <c r="AO39" s="252">
        <v>1.78299439</v>
      </c>
      <c r="AP39" s="252">
        <v>1.81399439</v>
      </c>
      <c r="AQ39" s="252">
        <v>1.8349943900000001</v>
      </c>
      <c r="AR39" s="252">
        <v>1.82799439</v>
      </c>
      <c r="AS39" s="252">
        <v>1.8059943899999999</v>
      </c>
      <c r="AT39" s="252">
        <v>1.8009943900000001</v>
      </c>
      <c r="AU39" s="252">
        <v>1.8269943900000001</v>
      </c>
      <c r="AV39" s="252">
        <v>1.84599439</v>
      </c>
      <c r="AW39" s="252">
        <v>1.8449943900000001</v>
      </c>
      <c r="AX39" s="252">
        <v>1.84799439</v>
      </c>
      <c r="AY39" s="252">
        <v>1.83999439</v>
      </c>
      <c r="AZ39" s="252">
        <v>1.8489943900000001</v>
      </c>
      <c r="BA39" s="252">
        <v>1.86199439</v>
      </c>
      <c r="BB39" s="252">
        <v>1.8709943899999999</v>
      </c>
      <c r="BC39" s="747">
        <v>1.8769943899999999</v>
      </c>
      <c r="BD39" s="252">
        <v>1.88599439</v>
      </c>
      <c r="BE39" s="252">
        <v>1.8909943899999999</v>
      </c>
      <c r="BF39" s="252">
        <v>1.8874674293</v>
      </c>
      <c r="BG39" s="252">
        <v>1.8941467567000001</v>
      </c>
      <c r="BH39" s="252">
        <v>1.9008977423</v>
      </c>
      <c r="BI39" s="409">
        <v>1.9070819005999999</v>
      </c>
      <c r="BJ39" s="409">
        <v>1.9150292303000001</v>
      </c>
      <c r="BK39" s="409">
        <v>1.9035495553999999</v>
      </c>
      <c r="BL39" s="409">
        <v>1.8995817794000001</v>
      </c>
      <c r="BM39" s="409">
        <v>1.895309884</v>
      </c>
      <c r="BN39" s="409">
        <v>1.8918941493000001</v>
      </c>
      <c r="BO39" s="409">
        <v>1.8868344583000001</v>
      </c>
      <c r="BP39" s="409">
        <v>1.8837979422</v>
      </c>
      <c r="BQ39" s="409">
        <v>1.8788683061</v>
      </c>
      <c r="BR39" s="409">
        <v>1.8757878362</v>
      </c>
      <c r="BS39" s="409">
        <v>1.8714628525999999</v>
      </c>
      <c r="BT39" s="409">
        <v>1.8671737909999999</v>
      </c>
      <c r="BU39" s="409">
        <v>1.8623229640000001</v>
      </c>
      <c r="BV39" s="409">
        <v>1.8592617896000001</v>
      </c>
    </row>
    <row r="40" spans="1:74" ht="11.1" customHeight="1" x14ac:dyDescent="0.2">
      <c r="A40" s="162" t="s">
        <v>280</v>
      </c>
      <c r="B40" s="173" t="s">
        <v>509</v>
      </c>
      <c r="C40" s="252">
        <v>0.69108499999999995</v>
      </c>
      <c r="D40" s="252">
        <v>0.68708499999999995</v>
      </c>
      <c r="E40" s="252">
        <v>0.68908499999999995</v>
      </c>
      <c r="F40" s="252">
        <v>0.70008499999999996</v>
      </c>
      <c r="G40" s="252">
        <v>0.70308499999999996</v>
      </c>
      <c r="H40" s="252">
        <v>0.71008499999999997</v>
      </c>
      <c r="I40" s="252">
        <v>0.70508499999999996</v>
      </c>
      <c r="J40" s="252">
        <v>0.70508499999999996</v>
      </c>
      <c r="K40" s="252">
        <v>0.71408499999999997</v>
      </c>
      <c r="L40" s="252">
        <v>0.71808499999999997</v>
      </c>
      <c r="M40" s="252">
        <v>0.70208499999999996</v>
      </c>
      <c r="N40" s="252">
        <v>0.70808499999999996</v>
      </c>
      <c r="O40" s="252">
        <v>0.70508499999999996</v>
      </c>
      <c r="P40" s="252">
        <v>0.69808499999999996</v>
      </c>
      <c r="Q40" s="252">
        <v>0.69808499999999996</v>
      </c>
      <c r="R40" s="252">
        <v>0.68908499999999995</v>
      </c>
      <c r="S40" s="252">
        <v>0.69908499999999996</v>
      </c>
      <c r="T40" s="252">
        <v>0.69408499999999995</v>
      </c>
      <c r="U40" s="252">
        <v>0.70208499999999996</v>
      </c>
      <c r="V40" s="252">
        <v>0.69208499999999995</v>
      </c>
      <c r="W40" s="252">
        <v>0.70308499999999996</v>
      </c>
      <c r="X40" s="252">
        <v>0.71008499999999997</v>
      </c>
      <c r="Y40" s="252">
        <v>0.73108499999999998</v>
      </c>
      <c r="Z40" s="252">
        <v>0.71708499999999997</v>
      </c>
      <c r="AA40" s="252">
        <v>0.70108499999999996</v>
      </c>
      <c r="AB40" s="252">
        <v>0.71108499999999997</v>
      </c>
      <c r="AC40" s="252">
        <v>0.72408499999999998</v>
      </c>
      <c r="AD40" s="252">
        <v>0.69408499999999995</v>
      </c>
      <c r="AE40" s="252">
        <v>0.70608499999999996</v>
      </c>
      <c r="AF40" s="252">
        <v>0.69508499999999995</v>
      </c>
      <c r="AG40" s="252">
        <v>0.72308499999999998</v>
      </c>
      <c r="AH40" s="252">
        <v>0.72108499999999998</v>
      </c>
      <c r="AI40" s="252">
        <v>0.69108499999999995</v>
      </c>
      <c r="AJ40" s="252">
        <v>0.71308499999999997</v>
      </c>
      <c r="AK40" s="252">
        <v>0.68108500000000005</v>
      </c>
      <c r="AL40" s="252">
        <v>0.70208499999999996</v>
      </c>
      <c r="AM40" s="252">
        <v>0.69608499999999995</v>
      </c>
      <c r="AN40" s="252">
        <v>0.69508499999999995</v>
      </c>
      <c r="AO40" s="252">
        <v>0.69508499999999995</v>
      </c>
      <c r="AP40" s="252">
        <v>0.69408499999999995</v>
      </c>
      <c r="AQ40" s="252">
        <v>0.69208499999999995</v>
      </c>
      <c r="AR40" s="252">
        <v>0.69208499999999995</v>
      </c>
      <c r="AS40" s="252">
        <v>0.69108499999999995</v>
      </c>
      <c r="AT40" s="252">
        <v>0.68908499999999995</v>
      </c>
      <c r="AU40" s="252">
        <v>0.68908499999999995</v>
      </c>
      <c r="AV40" s="252">
        <v>0.68808499999999995</v>
      </c>
      <c r="AW40" s="252">
        <v>0.68708499999999995</v>
      </c>
      <c r="AX40" s="252">
        <v>0.68708499999999995</v>
      </c>
      <c r="AY40" s="252">
        <v>0.68508500000000006</v>
      </c>
      <c r="AZ40" s="252">
        <v>0.68408500000000005</v>
      </c>
      <c r="BA40" s="252">
        <v>0.68408500000000005</v>
      </c>
      <c r="BB40" s="252">
        <v>0.68208500000000005</v>
      </c>
      <c r="BC40" s="747">
        <v>0.68108500000000005</v>
      </c>
      <c r="BD40" s="252">
        <v>0.68008500000000005</v>
      </c>
      <c r="BE40" s="252">
        <v>0.68008500000000005</v>
      </c>
      <c r="BF40" s="252">
        <v>0.65917659634000003</v>
      </c>
      <c r="BG40" s="252">
        <v>0.65819357981000004</v>
      </c>
      <c r="BH40" s="252">
        <v>0.65719525987000005</v>
      </c>
      <c r="BI40" s="409">
        <v>0.65618561083000004</v>
      </c>
      <c r="BJ40" s="409">
        <v>0.65516624835000004</v>
      </c>
      <c r="BK40" s="409">
        <v>0.65322620356000005</v>
      </c>
      <c r="BL40" s="409">
        <v>0.65110486937000001</v>
      </c>
      <c r="BM40" s="409">
        <v>0.64917299042999999</v>
      </c>
      <c r="BN40" s="409">
        <v>0.64718589670000004</v>
      </c>
      <c r="BO40" s="409">
        <v>0.64517922973999997</v>
      </c>
      <c r="BP40" s="409">
        <v>0.64308528141999999</v>
      </c>
      <c r="BQ40" s="409">
        <v>0.64109292836999998</v>
      </c>
      <c r="BR40" s="409">
        <v>0.63908789862000004</v>
      </c>
      <c r="BS40" s="409">
        <v>0.63709317972000001</v>
      </c>
      <c r="BT40" s="409">
        <v>0.63510246326999997</v>
      </c>
      <c r="BU40" s="409">
        <v>0.63309976176000005</v>
      </c>
      <c r="BV40" s="409">
        <v>0.63107767181999996</v>
      </c>
    </row>
    <row r="41" spans="1:74" ht="11.1" customHeight="1" x14ac:dyDescent="0.2">
      <c r="A41" s="162" t="s">
        <v>1275</v>
      </c>
      <c r="B41" s="173" t="s">
        <v>1274</v>
      </c>
      <c r="C41" s="252">
        <v>0</v>
      </c>
      <c r="D41" s="252">
        <v>0</v>
      </c>
      <c r="E41" s="252">
        <v>0</v>
      </c>
      <c r="F41" s="252">
        <v>4.6959999999999997E-3</v>
      </c>
      <c r="G41" s="252">
        <v>6.7473053892000007E-2</v>
      </c>
      <c r="H41" s="252">
        <v>0.15584210526</v>
      </c>
      <c r="I41" s="252">
        <v>0.16981343284</v>
      </c>
      <c r="J41" s="252">
        <v>0.14908695652000001</v>
      </c>
      <c r="K41" s="252">
        <v>0.17331782945999999</v>
      </c>
      <c r="L41" s="252">
        <v>0.21115672130999999</v>
      </c>
      <c r="M41" s="252">
        <v>0.23250061350000001</v>
      </c>
      <c r="N41" s="252">
        <v>0.21748072289000001</v>
      </c>
      <c r="O41" s="252">
        <v>0.15004013841</v>
      </c>
      <c r="P41" s="252">
        <v>0.1513462069</v>
      </c>
      <c r="Q41" s="252">
        <v>0.15029052632000001</v>
      </c>
      <c r="R41" s="252">
        <v>0.14944680851</v>
      </c>
      <c r="S41" s="252">
        <v>0.14900571429000001</v>
      </c>
      <c r="T41" s="252">
        <v>0.14774782609000001</v>
      </c>
      <c r="U41" s="252">
        <v>0.14689230769</v>
      </c>
      <c r="V41" s="252">
        <v>0.14645092251</v>
      </c>
      <c r="W41" s="252">
        <v>0.14615447761</v>
      </c>
      <c r="X41" s="252">
        <v>0.14585132075000001</v>
      </c>
      <c r="Y41" s="252">
        <v>0.14554122137</v>
      </c>
      <c r="Z41" s="252">
        <v>0.14466538462</v>
      </c>
      <c r="AA41" s="252">
        <v>0.15430240148999999</v>
      </c>
      <c r="AB41" s="252">
        <v>0.15405484961999999</v>
      </c>
      <c r="AC41" s="252">
        <v>0.15480688973000001</v>
      </c>
      <c r="AD41" s="252">
        <v>0.15455944615</v>
      </c>
      <c r="AE41" s="252">
        <v>0.14555136187000001</v>
      </c>
      <c r="AF41" s="252">
        <v>0.15465590513999999</v>
      </c>
      <c r="AG41" s="252">
        <v>0.15483492430000001</v>
      </c>
      <c r="AH41" s="252">
        <v>0.15165245967999999</v>
      </c>
      <c r="AI41" s="252">
        <v>0.15183102439000001</v>
      </c>
      <c r="AJ41" s="252">
        <v>0.15157068312999999</v>
      </c>
      <c r="AK41" s="252">
        <v>0.15193690376999999</v>
      </c>
      <c r="AL41" s="252">
        <v>0.15212464979000001</v>
      </c>
      <c r="AM41" s="252">
        <v>0.151</v>
      </c>
      <c r="AN41" s="252">
        <v>0.152</v>
      </c>
      <c r="AO41" s="252">
        <v>0.154</v>
      </c>
      <c r="AP41" s="252">
        <v>0.155</v>
      </c>
      <c r="AQ41" s="252">
        <v>0.156</v>
      </c>
      <c r="AR41" s="252">
        <v>0.157</v>
      </c>
      <c r="AS41" s="252">
        <v>0.152</v>
      </c>
      <c r="AT41" s="252">
        <v>0.14699999999999999</v>
      </c>
      <c r="AU41" s="252">
        <v>0.14099999999999999</v>
      </c>
      <c r="AV41" s="252">
        <v>0.14899999999999999</v>
      </c>
      <c r="AW41" s="252">
        <v>0.17299999999999999</v>
      </c>
      <c r="AX41" s="252">
        <v>0.14299999999999999</v>
      </c>
      <c r="AY41" s="252">
        <v>0.13900000000000001</v>
      </c>
      <c r="AZ41" s="252">
        <v>0.16200000000000001</v>
      </c>
      <c r="BA41" s="252">
        <v>0.152</v>
      </c>
      <c r="BB41" s="252">
        <v>0.152</v>
      </c>
      <c r="BC41" s="747">
        <v>0.14799999999999999</v>
      </c>
      <c r="BD41" s="252">
        <v>0.14799999999999999</v>
      </c>
      <c r="BE41" s="252">
        <v>0.14799999999999999</v>
      </c>
      <c r="BF41" s="252">
        <v>0.14920161242999999</v>
      </c>
      <c r="BG41" s="252">
        <v>0.15006022378</v>
      </c>
      <c r="BH41" s="252">
        <v>0.15091841782000001</v>
      </c>
      <c r="BI41" s="409">
        <v>0.15179051855</v>
      </c>
      <c r="BJ41" s="409">
        <v>0.15267436920999999</v>
      </c>
      <c r="BK41" s="409">
        <v>0.12243156036</v>
      </c>
      <c r="BL41" s="409">
        <v>0.12245597943</v>
      </c>
      <c r="BM41" s="409">
        <v>0.12244493101999999</v>
      </c>
      <c r="BN41" s="409">
        <v>0.12244395139</v>
      </c>
      <c r="BO41" s="409">
        <v>0.12244275431</v>
      </c>
      <c r="BP41" s="409">
        <v>0.12246650814</v>
      </c>
      <c r="BQ41" s="409">
        <v>0.12247039478000001</v>
      </c>
      <c r="BR41" s="409">
        <v>0.12246899607</v>
      </c>
      <c r="BS41" s="409">
        <v>0.12247443655</v>
      </c>
      <c r="BT41" s="409">
        <v>0.12247144364</v>
      </c>
      <c r="BU41" s="409">
        <v>0.12247186398</v>
      </c>
      <c r="BV41" s="409">
        <v>0.12247404011</v>
      </c>
    </row>
    <row r="42" spans="1:74" ht="11.1" customHeight="1" x14ac:dyDescent="0.2">
      <c r="C42" s="223"/>
      <c r="D42" s="223"/>
      <c r="E42" s="223"/>
      <c r="F42" s="223"/>
      <c r="G42" s="223"/>
      <c r="H42" s="223"/>
      <c r="I42" s="223"/>
      <c r="J42" s="223"/>
      <c r="K42" s="223"/>
      <c r="L42" s="223"/>
      <c r="M42" s="223"/>
      <c r="N42" s="223"/>
      <c r="O42" s="223"/>
      <c r="P42" s="223"/>
      <c r="Q42" s="223"/>
      <c r="R42" s="223"/>
      <c r="S42" s="223"/>
      <c r="T42" s="223"/>
      <c r="U42" s="223"/>
      <c r="V42" s="223"/>
      <c r="W42" s="223"/>
      <c r="X42" s="223"/>
      <c r="Y42" s="223"/>
      <c r="Z42" s="223"/>
      <c r="AA42" s="223"/>
      <c r="AB42" s="223"/>
      <c r="AC42" s="223"/>
      <c r="AD42" s="223"/>
      <c r="AE42" s="223"/>
      <c r="AF42" s="223"/>
      <c r="AG42" s="223"/>
      <c r="AH42" s="223"/>
      <c r="AI42" s="223"/>
      <c r="AJ42" s="223"/>
      <c r="AK42" s="223"/>
      <c r="AL42" s="223"/>
      <c r="AM42" s="223"/>
      <c r="AN42" s="223"/>
      <c r="AO42" s="223"/>
      <c r="AP42" s="223"/>
      <c r="AQ42" s="223"/>
      <c r="AR42" s="223"/>
      <c r="AS42" s="223"/>
      <c r="AT42" s="223"/>
      <c r="AU42" s="223"/>
      <c r="AV42" s="223"/>
      <c r="AW42" s="223"/>
      <c r="AX42" s="223"/>
      <c r="AY42" s="746"/>
      <c r="AZ42" s="746"/>
      <c r="BA42" s="746"/>
      <c r="BB42" s="746"/>
      <c r="BC42" s="748"/>
      <c r="BD42" s="746"/>
      <c r="BE42" s="746"/>
      <c r="BF42" s="746"/>
      <c r="BG42" s="746"/>
      <c r="BH42" s="746"/>
      <c r="BI42" s="492"/>
      <c r="BJ42" s="492"/>
      <c r="BK42" s="410"/>
      <c r="BL42" s="410"/>
      <c r="BM42" s="410"/>
      <c r="BN42" s="410"/>
      <c r="BO42" s="410"/>
      <c r="BP42" s="410"/>
      <c r="BQ42" s="410"/>
      <c r="BR42" s="410"/>
      <c r="BS42" s="410"/>
      <c r="BT42" s="410"/>
      <c r="BU42" s="410"/>
      <c r="BV42" s="410"/>
    </row>
    <row r="43" spans="1:74" ht="11.1" customHeight="1" x14ac:dyDescent="0.2">
      <c r="A43" s="162" t="s">
        <v>512</v>
      </c>
      <c r="B43" s="172" t="s">
        <v>86</v>
      </c>
      <c r="C43" s="252">
        <v>53.361487295000003</v>
      </c>
      <c r="D43" s="252">
        <v>53.189186112999998</v>
      </c>
      <c r="E43" s="252">
        <v>53.271414921000002</v>
      </c>
      <c r="F43" s="252">
        <v>53.706173694999997</v>
      </c>
      <c r="G43" s="252">
        <v>53.879428564000001</v>
      </c>
      <c r="H43" s="252">
        <v>54.106147798000002</v>
      </c>
      <c r="I43" s="252">
        <v>54.782886269000002</v>
      </c>
      <c r="J43" s="252">
        <v>54.712690860999999</v>
      </c>
      <c r="K43" s="252">
        <v>54.791681122</v>
      </c>
      <c r="L43" s="252">
        <v>55.043434327</v>
      </c>
      <c r="M43" s="252">
        <v>55.886999928999998</v>
      </c>
      <c r="N43" s="252">
        <v>55.811578548999996</v>
      </c>
      <c r="O43" s="252">
        <v>55.291186809999999</v>
      </c>
      <c r="P43" s="252">
        <v>55.686952695000002</v>
      </c>
      <c r="Q43" s="252">
        <v>55.650071924999999</v>
      </c>
      <c r="R43" s="252">
        <v>56.220532599999999</v>
      </c>
      <c r="S43" s="252">
        <v>56.227065947</v>
      </c>
      <c r="T43" s="252">
        <v>57.084847568000001</v>
      </c>
      <c r="U43" s="252">
        <v>56.981100572000003</v>
      </c>
      <c r="V43" s="252">
        <v>57.088042059000003</v>
      </c>
      <c r="W43" s="252">
        <v>57.333329323999997</v>
      </c>
      <c r="X43" s="252">
        <v>58.199980772000004</v>
      </c>
      <c r="Y43" s="252">
        <v>58.252595327000002</v>
      </c>
      <c r="Z43" s="252">
        <v>58.653944420999998</v>
      </c>
      <c r="AA43" s="252">
        <v>58.022107362</v>
      </c>
      <c r="AB43" s="252">
        <v>58.094984787999998</v>
      </c>
      <c r="AC43" s="252">
        <v>58.309510463999999</v>
      </c>
      <c r="AD43" s="252">
        <v>58.141878333999998</v>
      </c>
      <c r="AE43" s="252">
        <v>58.085287368000003</v>
      </c>
      <c r="AF43" s="252">
        <v>58.296432492000001</v>
      </c>
      <c r="AG43" s="252">
        <v>58.729061076000001</v>
      </c>
      <c r="AH43" s="252">
        <v>58.985448527000003</v>
      </c>
      <c r="AI43" s="252">
        <v>58.301785307000003</v>
      </c>
      <c r="AJ43" s="252">
        <v>58.772201162000002</v>
      </c>
      <c r="AK43" s="252">
        <v>58.980624788</v>
      </c>
      <c r="AL43" s="252">
        <v>59.002855027999999</v>
      </c>
      <c r="AM43" s="252">
        <v>58.478406900000003</v>
      </c>
      <c r="AN43" s="252">
        <v>58.205362563000001</v>
      </c>
      <c r="AO43" s="252">
        <v>58.102454686000002</v>
      </c>
      <c r="AP43" s="252">
        <v>57.685783057999998</v>
      </c>
      <c r="AQ43" s="252">
        <v>57.323309860999998</v>
      </c>
      <c r="AR43" s="252">
        <v>57.394842718</v>
      </c>
      <c r="AS43" s="252">
        <v>58.234029235000001</v>
      </c>
      <c r="AT43" s="252">
        <v>57.341564824999999</v>
      </c>
      <c r="AU43" s="252">
        <v>57.502517750000003</v>
      </c>
      <c r="AV43" s="252">
        <v>58.359978583</v>
      </c>
      <c r="AW43" s="252">
        <v>59.063812061</v>
      </c>
      <c r="AX43" s="252">
        <v>58.244274169999997</v>
      </c>
      <c r="AY43" s="252">
        <v>58.043457455999999</v>
      </c>
      <c r="AZ43" s="252">
        <v>58.538817467000001</v>
      </c>
      <c r="BA43" s="252">
        <v>58.339826047999999</v>
      </c>
      <c r="BB43" s="252">
        <v>58.118987803000003</v>
      </c>
      <c r="BC43" s="747">
        <v>58.320596663000003</v>
      </c>
      <c r="BD43" s="252">
        <v>59.013873814</v>
      </c>
      <c r="BE43" s="252">
        <v>58.930557364999999</v>
      </c>
      <c r="BF43" s="252">
        <v>58.459194324000002</v>
      </c>
      <c r="BG43" s="252">
        <v>58.548061722</v>
      </c>
      <c r="BH43" s="252">
        <v>59.121990254000004</v>
      </c>
      <c r="BI43" s="409">
        <v>59.573204232000002</v>
      </c>
      <c r="BJ43" s="409">
        <v>59.328522124000003</v>
      </c>
      <c r="BK43" s="409">
        <v>59.302688684000003</v>
      </c>
      <c r="BL43" s="409">
        <v>59.495306347000003</v>
      </c>
      <c r="BM43" s="409">
        <v>59.401653138</v>
      </c>
      <c r="BN43" s="409">
        <v>59.818536760999997</v>
      </c>
      <c r="BO43" s="409">
        <v>60.467009736000001</v>
      </c>
      <c r="BP43" s="409">
        <v>60.456446299</v>
      </c>
      <c r="BQ43" s="409">
        <v>60.520711658000003</v>
      </c>
      <c r="BR43" s="409">
        <v>60.222556691000001</v>
      </c>
      <c r="BS43" s="409">
        <v>60.333644796999998</v>
      </c>
      <c r="BT43" s="409">
        <v>60.770865004000001</v>
      </c>
      <c r="BU43" s="409">
        <v>60.946594701999999</v>
      </c>
      <c r="BV43" s="409">
        <v>60.683370807999999</v>
      </c>
    </row>
    <row r="44" spans="1:74" ht="11.1" customHeight="1" x14ac:dyDescent="0.2">
      <c r="B44" s="172"/>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252"/>
      <c r="BA44" s="252"/>
      <c r="BB44" s="252"/>
      <c r="BC44" s="747"/>
      <c r="BD44" s="252"/>
      <c r="BE44" s="252"/>
      <c r="BF44" s="252"/>
      <c r="BG44" s="252"/>
      <c r="BH44" s="252"/>
      <c r="BI44" s="409"/>
      <c r="BJ44" s="409"/>
      <c r="BK44" s="409"/>
      <c r="BL44" s="409"/>
      <c r="BM44" s="409"/>
      <c r="BN44" s="409"/>
      <c r="BO44" s="409"/>
      <c r="BP44" s="409"/>
      <c r="BQ44" s="409"/>
      <c r="BR44" s="409"/>
      <c r="BS44" s="409"/>
      <c r="BT44" s="409"/>
      <c r="BU44" s="409"/>
      <c r="BV44" s="409"/>
    </row>
    <row r="45" spans="1:74" ht="11.1" customHeight="1" x14ac:dyDescent="0.2">
      <c r="A45" s="162" t="s">
        <v>511</v>
      </c>
      <c r="B45" s="172" t="s">
        <v>520</v>
      </c>
      <c r="C45" s="252">
        <v>6.4281969999999999</v>
      </c>
      <c r="D45" s="252">
        <v>6.4851970000000003</v>
      </c>
      <c r="E45" s="252">
        <v>6.4901970000000002</v>
      </c>
      <c r="F45" s="252">
        <v>6.4801970000000004</v>
      </c>
      <c r="G45" s="252">
        <v>6.4481970000000004</v>
      </c>
      <c r="H45" s="252">
        <v>6.4361969999999999</v>
      </c>
      <c r="I45" s="252">
        <v>6.4731969999999999</v>
      </c>
      <c r="J45" s="252">
        <v>6.3701970000000001</v>
      </c>
      <c r="K45" s="252">
        <v>6.4141969999999997</v>
      </c>
      <c r="L45" s="252">
        <v>6.4961970000000004</v>
      </c>
      <c r="M45" s="252">
        <v>6.4971969999999999</v>
      </c>
      <c r="N45" s="252">
        <v>6.4971969999999999</v>
      </c>
      <c r="O45" s="252">
        <v>6.4171969999999998</v>
      </c>
      <c r="P45" s="252">
        <v>6.4181970000000002</v>
      </c>
      <c r="Q45" s="252">
        <v>6.4171969999999998</v>
      </c>
      <c r="R45" s="252">
        <v>6.391197</v>
      </c>
      <c r="S45" s="252">
        <v>6.3851969999999998</v>
      </c>
      <c r="T45" s="252">
        <v>6.3531969999999998</v>
      </c>
      <c r="U45" s="252">
        <v>6.3651970000000002</v>
      </c>
      <c r="V45" s="252">
        <v>6.3841970000000003</v>
      </c>
      <c r="W45" s="252">
        <v>6.4781969999999998</v>
      </c>
      <c r="X45" s="252">
        <v>6.5151969999999997</v>
      </c>
      <c r="Y45" s="252">
        <v>6.4941969999999998</v>
      </c>
      <c r="Z45" s="252">
        <v>6.4771970000000003</v>
      </c>
      <c r="AA45" s="252">
        <v>6.6221969999999999</v>
      </c>
      <c r="AB45" s="252">
        <v>6.5991970000000002</v>
      </c>
      <c r="AC45" s="252">
        <v>6.5421969999999998</v>
      </c>
      <c r="AD45" s="252">
        <v>6.5711969999999997</v>
      </c>
      <c r="AE45" s="252">
        <v>6.5651970000000004</v>
      </c>
      <c r="AF45" s="252">
        <v>6.5621970000000003</v>
      </c>
      <c r="AG45" s="252">
        <v>6.4901970000000002</v>
      </c>
      <c r="AH45" s="252">
        <v>6.4991969999999997</v>
      </c>
      <c r="AI45" s="252">
        <v>6.6141969999999999</v>
      </c>
      <c r="AJ45" s="252">
        <v>6.5621970000000003</v>
      </c>
      <c r="AK45" s="252">
        <v>6.5621970000000003</v>
      </c>
      <c r="AL45" s="252">
        <v>6.5921969999999996</v>
      </c>
      <c r="AM45" s="252">
        <v>6.5341969999999998</v>
      </c>
      <c r="AN45" s="252">
        <v>6.4881970000000004</v>
      </c>
      <c r="AO45" s="252">
        <v>6.5451969999999999</v>
      </c>
      <c r="AP45" s="252">
        <v>6.569197</v>
      </c>
      <c r="AQ45" s="252">
        <v>6.4981970000000002</v>
      </c>
      <c r="AR45" s="252">
        <v>6.532197</v>
      </c>
      <c r="AS45" s="252">
        <v>6.569197</v>
      </c>
      <c r="AT45" s="252">
        <v>6.6121970000000001</v>
      </c>
      <c r="AU45" s="252">
        <v>6.5951969999999998</v>
      </c>
      <c r="AV45" s="252">
        <v>6.593197</v>
      </c>
      <c r="AW45" s="252">
        <v>6.625197</v>
      </c>
      <c r="AX45" s="252">
        <v>6.476197</v>
      </c>
      <c r="AY45" s="252">
        <v>6.6541969999999999</v>
      </c>
      <c r="AZ45" s="252">
        <v>6.6371969999999996</v>
      </c>
      <c r="BA45" s="252">
        <v>6.9981970000000002</v>
      </c>
      <c r="BB45" s="252">
        <v>7.0091970000000003</v>
      </c>
      <c r="BC45" s="747">
        <v>7.0101969999999998</v>
      </c>
      <c r="BD45" s="252">
        <v>6.9811969999999999</v>
      </c>
      <c r="BE45" s="252">
        <v>6.8001969999999998</v>
      </c>
      <c r="BF45" s="252">
        <v>6.8050953464999999</v>
      </c>
      <c r="BG45" s="252">
        <v>6.7667968915000003</v>
      </c>
      <c r="BH45" s="252">
        <v>6.7663950143999996</v>
      </c>
      <c r="BI45" s="409">
        <v>6.8366229964</v>
      </c>
      <c r="BJ45" s="409">
        <v>6.8651661529999997</v>
      </c>
      <c r="BK45" s="409">
        <v>6.893332601</v>
      </c>
      <c r="BL45" s="409">
        <v>6.9032860672999998</v>
      </c>
      <c r="BM45" s="409">
        <v>6.9159684702000002</v>
      </c>
      <c r="BN45" s="409">
        <v>6.9289170123000003</v>
      </c>
      <c r="BO45" s="409">
        <v>6.9418988281000003</v>
      </c>
      <c r="BP45" s="409">
        <v>6.9555471308000003</v>
      </c>
      <c r="BQ45" s="409">
        <v>6.9688025146000001</v>
      </c>
      <c r="BR45" s="409">
        <v>6.9819407855</v>
      </c>
      <c r="BS45" s="409">
        <v>6.9949895606999997</v>
      </c>
      <c r="BT45" s="409">
        <v>7.0077136475000001</v>
      </c>
      <c r="BU45" s="409">
        <v>7.0211696128999996</v>
      </c>
      <c r="BV45" s="409">
        <v>7.0347180631999997</v>
      </c>
    </row>
    <row r="46" spans="1:74" ht="11.1" customHeight="1" x14ac:dyDescent="0.2">
      <c r="A46" s="162" t="s">
        <v>513</v>
      </c>
      <c r="B46" s="172" t="s">
        <v>521</v>
      </c>
      <c r="C46" s="252">
        <v>59.789684295000001</v>
      </c>
      <c r="D46" s="252">
        <v>59.674383112999998</v>
      </c>
      <c r="E46" s="252">
        <v>59.761611920999997</v>
      </c>
      <c r="F46" s="252">
        <v>60.186370695000001</v>
      </c>
      <c r="G46" s="252">
        <v>60.327625564000002</v>
      </c>
      <c r="H46" s="252">
        <v>60.542344798000002</v>
      </c>
      <c r="I46" s="252">
        <v>61.256083269000001</v>
      </c>
      <c r="J46" s="252">
        <v>61.082887861000003</v>
      </c>
      <c r="K46" s="252">
        <v>61.205878122000001</v>
      </c>
      <c r="L46" s="252">
        <v>61.539631327000002</v>
      </c>
      <c r="M46" s="252">
        <v>62.384196928999998</v>
      </c>
      <c r="N46" s="252">
        <v>62.308775549000003</v>
      </c>
      <c r="O46" s="252">
        <v>61.708383810000001</v>
      </c>
      <c r="P46" s="252">
        <v>62.105149695000001</v>
      </c>
      <c r="Q46" s="252">
        <v>62.067268925</v>
      </c>
      <c r="R46" s="252">
        <v>62.611729599999997</v>
      </c>
      <c r="S46" s="252">
        <v>62.612262946999998</v>
      </c>
      <c r="T46" s="252">
        <v>63.438044568000002</v>
      </c>
      <c r="U46" s="252">
        <v>63.346297571999997</v>
      </c>
      <c r="V46" s="252">
        <v>63.472239059000003</v>
      </c>
      <c r="W46" s="252">
        <v>63.811526323999999</v>
      </c>
      <c r="X46" s="252">
        <v>64.715177772000004</v>
      </c>
      <c r="Y46" s="252">
        <v>64.746792326999994</v>
      </c>
      <c r="Z46" s="252">
        <v>65.131141420999995</v>
      </c>
      <c r="AA46" s="252">
        <v>64.644304362</v>
      </c>
      <c r="AB46" s="252">
        <v>64.694181787999995</v>
      </c>
      <c r="AC46" s="252">
        <v>64.851707464</v>
      </c>
      <c r="AD46" s="252">
        <v>64.713075333999996</v>
      </c>
      <c r="AE46" s="252">
        <v>64.650484367999994</v>
      </c>
      <c r="AF46" s="252">
        <v>64.858629492000006</v>
      </c>
      <c r="AG46" s="252">
        <v>65.219258076000003</v>
      </c>
      <c r="AH46" s="252">
        <v>65.484645526999998</v>
      </c>
      <c r="AI46" s="252">
        <v>64.915982306999993</v>
      </c>
      <c r="AJ46" s="252">
        <v>65.334398161999999</v>
      </c>
      <c r="AK46" s="252">
        <v>65.542821787999998</v>
      </c>
      <c r="AL46" s="252">
        <v>65.595052027999998</v>
      </c>
      <c r="AM46" s="252">
        <v>65.012603900000002</v>
      </c>
      <c r="AN46" s="252">
        <v>64.693559562999994</v>
      </c>
      <c r="AO46" s="252">
        <v>64.647651686000003</v>
      </c>
      <c r="AP46" s="252">
        <v>64.254980058000001</v>
      </c>
      <c r="AQ46" s="252">
        <v>63.821506861000003</v>
      </c>
      <c r="AR46" s="252">
        <v>63.927039718000003</v>
      </c>
      <c r="AS46" s="252">
        <v>64.803226234999997</v>
      </c>
      <c r="AT46" s="252">
        <v>63.953761825000001</v>
      </c>
      <c r="AU46" s="252">
        <v>64.097714749999994</v>
      </c>
      <c r="AV46" s="252">
        <v>64.953175583000004</v>
      </c>
      <c r="AW46" s="252">
        <v>65.689009060999993</v>
      </c>
      <c r="AX46" s="252">
        <v>64.720471169999996</v>
      </c>
      <c r="AY46" s="252">
        <v>64.697654455999995</v>
      </c>
      <c r="AZ46" s="252">
        <v>65.176014467000002</v>
      </c>
      <c r="BA46" s="252">
        <v>65.338023047999997</v>
      </c>
      <c r="BB46" s="252">
        <v>65.128184802999996</v>
      </c>
      <c r="BC46" s="747">
        <v>65.330793662999994</v>
      </c>
      <c r="BD46" s="252">
        <v>65.995070814000002</v>
      </c>
      <c r="BE46" s="252">
        <v>65.730754364999996</v>
      </c>
      <c r="BF46" s="252">
        <v>65.264289669999997</v>
      </c>
      <c r="BG46" s="252">
        <v>65.314858614000002</v>
      </c>
      <c r="BH46" s="252">
        <v>65.888385268999997</v>
      </c>
      <c r="BI46" s="409">
        <v>66.409827229000001</v>
      </c>
      <c r="BJ46" s="409">
        <v>66.193688277000007</v>
      </c>
      <c r="BK46" s="409">
        <v>66.196021285</v>
      </c>
      <c r="BL46" s="409">
        <v>66.398592414000007</v>
      </c>
      <c r="BM46" s="409">
        <v>66.317621607999996</v>
      </c>
      <c r="BN46" s="409">
        <v>66.747453773000004</v>
      </c>
      <c r="BO46" s="409">
        <v>67.408908564000001</v>
      </c>
      <c r="BP46" s="409">
        <v>67.411993429999995</v>
      </c>
      <c r="BQ46" s="409">
        <v>67.489514173000003</v>
      </c>
      <c r="BR46" s="409">
        <v>67.204497477000004</v>
      </c>
      <c r="BS46" s="409">
        <v>67.328634358000002</v>
      </c>
      <c r="BT46" s="409">
        <v>67.778578651000004</v>
      </c>
      <c r="BU46" s="409">
        <v>67.967764314999997</v>
      </c>
      <c r="BV46" s="409">
        <v>67.718088871000006</v>
      </c>
    </row>
    <row r="47" spans="1:74" ht="11.1" customHeight="1" x14ac:dyDescent="0.2">
      <c r="B47" s="172"/>
      <c r="C47" s="252"/>
      <c r="D47" s="252"/>
      <c r="E47" s="252"/>
      <c r="F47" s="252"/>
      <c r="G47" s="252"/>
      <c r="H47" s="252"/>
      <c r="I47" s="252"/>
      <c r="J47" s="252"/>
      <c r="K47" s="252"/>
      <c r="L47" s="252"/>
      <c r="M47" s="252"/>
      <c r="N47" s="252"/>
      <c r="O47" s="252"/>
      <c r="P47" s="252"/>
      <c r="Q47" s="252"/>
      <c r="R47" s="252"/>
      <c r="S47" s="252"/>
      <c r="T47" s="252"/>
      <c r="U47" s="252"/>
      <c r="V47" s="252"/>
      <c r="W47" s="252"/>
      <c r="X47" s="252"/>
      <c r="Y47" s="252"/>
      <c r="Z47" s="252"/>
      <c r="AA47" s="252"/>
      <c r="AB47" s="252"/>
      <c r="AC47" s="252"/>
      <c r="AD47" s="252"/>
      <c r="AE47" s="252"/>
      <c r="AF47" s="252"/>
      <c r="AG47" s="252"/>
      <c r="AH47" s="252"/>
      <c r="AI47" s="252"/>
      <c r="AJ47" s="252"/>
      <c r="AK47" s="252"/>
      <c r="AL47" s="252"/>
      <c r="AM47" s="252"/>
      <c r="AN47" s="252"/>
      <c r="AO47" s="252"/>
      <c r="AP47" s="252"/>
      <c r="AQ47" s="252"/>
      <c r="AR47" s="252"/>
      <c r="AS47" s="252"/>
      <c r="AT47" s="252"/>
      <c r="AU47" s="252"/>
      <c r="AV47" s="252"/>
      <c r="AW47" s="252"/>
      <c r="AX47" s="252"/>
      <c r="AY47" s="252"/>
      <c r="AZ47" s="252"/>
      <c r="BA47" s="252"/>
      <c r="BB47" s="252"/>
      <c r="BC47" s="747"/>
      <c r="BD47" s="252"/>
      <c r="BE47" s="252"/>
      <c r="BF47" s="252"/>
      <c r="BG47" s="252"/>
      <c r="BH47" s="252"/>
      <c r="BI47" s="409"/>
      <c r="BJ47" s="409"/>
      <c r="BK47" s="409"/>
      <c r="BL47" s="409"/>
      <c r="BM47" s="409"/>
      <c r="BN47" s="409"/>
      <c r="BO47" s="409"/>
      <c r="BP47" s="409"/>
      <c r="BQ47" s="409"/>
      <c r="BR47" s="409"/>
      <c r="BS47" s="409"/>
      <c r="BT47" s="409"/>
      <c r="BU47" s="409"/>
      <c r="BV47" s="409"/>
    </row>
    <row r="48" spans="1:74" ht="11.1" customHeight="1" x14ac:dyDescent="0.2">
      <c r="A48" s="162" t="s">
        <v>1129</v>
      </c>
      <c r="B48" s="174" t="s">
        <v>1130</v>
      </c>
      <c r="C48" s="253">
        <v>0.879</v>
      </c>
      <c r="D48" s="253">
        <v>0.92100000000000004</v>
      </c>
      <c r="E48" s="253">
        <v>0.90300000000000002</v>
      </c>
      <c r="F48" s="253">
        <v>0.89166666667000005</v>
      </c>
      <c r="G48" s="253">
        <v>0.81111290322999996</v>
      </c>
      <c r="H48" s="253">
        <v>0.93600000000000005</v>
      </c>
      <c r="I48" s="253">
        <v>0.96429032258000003</v>
      </c>
      <c r="J48" s="253">
        <v>0.95199999999999996</v>
      </c>
      <c r="K48" s="253">
        <v>0.64033333332999998</v>
      </c>
      <c r="L48" s="253">
        <v>0.70299999999999996</v>
      </c>
      <c r="M48" s="253">
        <v>0.52400000000000002</v>
      </c>
      <c r="N48" s="253">
        <v>0.59199999999999997</v>
      </c>
      <c r="O48" s="253">
        <v>0.67980099999999999</v>
      </c>
      <c r="P48" s="253">
        <v>0.60880100000000004</v>
      </c>
      <c r="Q48" s="253">
        <v>0.54800000000000004</v>
      </c>
      <c r="R48" s="253">
        <v>0.61199999999999999</v>
      </c>
      <c r="S48" s="253">
        <v>0.65700000000000003</v>
      </c>
      <c r="T48" s="253">
        <v>0.57999999999999996</v>
      </c>
      <c r="U48" s="253">
        <v>0.63200000000000001</v>
      </c>
      <c r="V48" s="253">
        <v>0.52</v>
      </c>
      <c r="W48" s="253">
        <v>0.437</v>
      </c>
      <c r="X48" s="253">
        <v>0.40100000000000002</v>
      </c>
      <c r="Y48" s="253">
        <v>0.36499999999999999</v>
      </c>
      <c r="Z48" s="253">
        <v>0.314</v>
      </c>
      <c r="AA48" s="253">
        <v>0.253</v>
      </c>
      <c r="AB48" s="253">
        <v>0.25900000000000001</v>
      </c>
      <c r="AC48" s="253">
        <v>0.30099999999999999</v>
      </c>
      <c r="AD48" s="253">
        <v>0.505</v>
      </c>
      <c r="AE48" s="253">
        <v>0.46300000000000002</v>
      </c>
      <c r="AF48" s="253">
        <v>0.41599999999999998</v>
      </c>
      <c r="AG48" s="253">
        <v>0.39129032258000002</v>
      </c>
      <c r="AH48" s="253">
        <v>0.32</v>
      </c>
      <c r="AI48" s="253">
        <v>0.5</v>
      </c>
      <c r="AJ48" s="253">
        <v>0.31467741934999999</v>
      </c>
      <c r="AK48" s="253">
        <v>0.36199999999999999</v>
      </c>
      <c r="AL48" s="253">
        <v>0.34699999999999998</v>
      </c>
      <c r="AM48" s="253">
        <v>0.37</v>
      </c>
      <c r="AN48" s="253">
        <v>0.3775</v>
      </c>
      <c r="AO48" s="253">
        <v>0.39400000000000002</v>
      </c>
      <c r="AP48" s="253">
        <v>0.374</v>
      </c>
      <c r="AQ48" s="253">
        <v>1.089</v>
      </c>
      <c r="AR48" s="253">
        <v>0.79400000000000004</v>
      </c>
      <c r="AS48" s="253">
        <v>0.45500000000000002</v>
      </c>
      <c r="AT48" s="253">
        <v>0.35713632258</v>
      </c>
      <c r="AU48" s="253">
        <v>0.437</v>
      </c>
      <c r="AV48" s="253">
        <v>0.32500000000000001</v>
      </c>
      <c r="AW48" s="253">
        <v>0.375</v>
      </c>
      <c r="AX48" s="253">
        <v>0.33500000000000002</v>
      </c>
      <c r="AY48" s="253">
        <v>0.43887096774000001</v>
      </c>
      <c r="AZ48" s="253">
        <v>0.33714285713999997</v>
      </c>
      <c r="BA48" s="253">
        <v>0.50700000000000001</v>
      </c>
      <c r="BB48" s="253">
        <v>0.75133333332999996</v>
      </c>
      <c r="BC48" s="749">
        <v>0.68</v>
      </c>
      <c r="BD48" s="253">
        <v>0.60333333333000005</v>
      </c>
      <c r="BE48" s="253">
        <v>0.54241935484000003</v>
      </c>
      <c r="BF48" s="253">
        <v>0.64</v>
      </c>
      <c r="BG48" s="253">
        <v>0.48</v>
      </c>
      <c r="BH48" s="253">
        <v>0.315</v>
      </c>
      <c r="BI48" s="633" t="s">
        <v>1372</v>
      </c>
      <c r="BJ48" s="633" t="s">
        <v>1372</v>
      </c>
      <c r="BK48" s="633" t="s">
        <v>1372</v>
      </c>
      <c r="BL48" s="633" t="s">
        <v>1372</v>
      </c>
      <c r="BM48" s="633" t="s">
        <v>1372</v>
      </c>
      <c r="BN48" s="633" t="s">
        <v>1372</v>
      </c>
      <c r="BO48" s="633" t="s">
        <v>1372</v>
      </c>
      <c r="BP48" s="633" t="s">
        <v>1372</v>
      </c>
      <c r="BQ48" s="633" t="s">
        <v>1372</v>
      </c>
      <c r="BR48" s="633" t="s">
        <v>1372</v>
      </c>
      <c r="BS48" s="633" t="s">
        <v>1372</v>
      </c>
      <c r="BT48" s="633" t="s">
        <v>1372</v>
      </c>
      <c r="BU48" s="633" t="s">
        <v>1372</v>
      </c>
      <c r="BV48" s="633" t="s">
        <v>1372</v>
      </c>
    </row>
    <row r="49" spans="1:74" ht="11.1" customHeight="1" x14ac:dyDescent="0.2">
      <c r="B49" s="172"/>
      <c r="C49" s="252"/>
      <c r="D49" s="252"/>
      <c r="E49" s="252"/>
      <c r="F49" s="252"/>
      <c r="G49" s="252"/>
      <c r="H49" s="252"/>
      <c r="I49" s="252"/>
      <c r="J49" s="252"/>
      <c r="K49" s="252"/>
      <c r="L49" s="252"/>
      <c r="M49" s="252"/>
      <c r="N49" s="252"/>
      <c r="O49" s="252"/>
      <c r="P49" s="252"/>
      <c r="Q49" s="252"/>
      <c r="R49" s="252"/>
      <c r="S49" s="252"/>
      <c r="T49" s="252"/>
      <c r="U49" s="252"/>
      <c r="V49" s="252"/>
      <c r="W49" s="252"/>
      <c r="X49" s="252"/>
      <c r="Y49" s="252"/>
      <c r="Z49" s="252"/>
      <c r="AA49" s="252"/>
      <c r="AB49" s="252"/>
      <c r="AC49" s="252"/>
      <c r="AD49" s="252"/>
      <c r="AE49" s="252"/>
      <c r="AF49" s="252"/>
      <c r="AG49" s="252"/>
      <c r="AH49" s="252"/>
      <c r="AI49" s="252"/>
      <c r="AJ49" s="252"/>
      <c r="AK49" s="252"/>
      <c r="AL49" s="252"/>
      <c r="AM49" s="252"/>
      <c r="AN49" s="252"/>
      <c r="AO49" s="252"/>
      <c r="AP49" s="252"/>
      <c r="AQ49" s="252"/>
      <c r="AR49" s="252"/>
      <c r="AS49" s="252"/>
      <c r="AT49" s="252"/>
      <c r="AU49" s="252"/>
      <c r="AV49" s="252"/>
      <c r="AW49" s="252"/>
      <c r="AX49" s="252"/>
      <c r="AY49" s="252"/>
      <c r="AZ49" s="252"/>
      <c r="BA49" s="252"/>
      <c r="BB49" s="409"/>
      <c r="BC49" s="409"/>
      <c r="BD49" s="252"/>
      <c r="BE49" s="252"/>
      <c r="BF49" s="252"/>
      <c r="BG49" s="409"/>
      <c r="BH49" s="409"/>
      <c r="BI49" s="409"/>
      <c r="BJ49" s="409"/>
      <c r="BK49" s="409"/>
      <c r="BL49" s="409"/>
      <c r="BM49" s="409"/>
      <c r="BN49" s="409"/>
      <c r="BO49" s="409"/>
      <c r="BP49" s="409"/>
      <c r="BQ49" s="409"/>
      <c r="BR49" s="409"/>
      <c r="BS49" s="409"/>
      <c r="BT49" s="409"/>
      <c r="BU49" s="409"/>
      <c r="BV49" s="409"/>
    </row>
    <row r="50" spans="1:74" ht="11.1" customHeight="1" x14ac:dyDescent="0.2">
      <c r="BK50" s="411"/>
      <c r="BL50" s="411"/>
      <c r="BM50" s="411"/>
      <c r="BN50" s="411"/>
      <c r="BO50" s="411"/>
      <c r="BP50" s="411"/>
      <c r="BQ50" s="411"/>
      <c r="BR50" s="411"/>
      <c r="BS50" s="411"/>
      <c r="BT50" s="411"/>
      <c r="BU50" s="411"/>
      <c r="BV50" s="411"/>
    </row>
    <row r="51" spans="1:74" ht="12" customHeight="1" x14ac:dyDescent="0.2">
      <c r="B51" s="800" t="s">
        <v>1018</v>
      </c>
      <c r="C51" s="801"/>
      <c r="D51" s="801"/>
      <c r="E51" s="801"/>
      <c r="F51" s="801"/>
      <c r="G51" s="801"/>
      <c r="H51" s="801"/>
      <c r="I51" s="801"/>
      <c r="J51" s="801"/>
      <c r="K51" s="801"/>
      <c r="L51" s="801"/>
      <c r="M51" s="801"/>
      <c r="N51" s="801"/>
      <c r="O51" s="801"/>
      <c r="P51" s="801"/>
      <c r="Q51" s="801"/>
    </row>
    <row r="52" spans="1:74" ht="12" customHeight="1" x14ac:dyDescent="0.2">
      <c r="B52" s="833" t="s">
        <v>1357</v>
      </c>
      <c r="C52" s="823"/>
      <c r="D52" s="823"/>
      <c r="E52" s="823"/>
      <c r="F52" s="823"/>
      <c r="G52" s="823"/>
      <c r="H52" s="823"/>
      <c r="I52" s="823"/>
      <c r="J52" s="823"/>
      <c r="K52" s="823"/>
      <c r="L52" s="823"/>
      <c r="M52" s="823"/>
      <c r="N52" s="823"/>
      <c r="O52" s="823"/>
      <c r="P52" s="823"/>
      <c r="Q52" s="819"/>
    </row>
    <row r="53" spans="1:74" s="440" customFormat="1" ht="12" customHeight="1" x14ac:dyDescent="0.2">
      <c r="A53" s="441"/>
      <c r="B53" s="822" t="s">
        <v>1043</v>
      </c>
      <c r="C53" s="823"/>
      <c r="D53" s="823"/>
      <c r="E53" s="823"/>
      <c r="F53" s="823"/>
      <c r="G53" s="823"/>
      <c r="H53" s="823"/>
      <c r="I53" s="823"/>
      <c r="J53" s="823"/>
      <c r="K53" s="823"/>
      <c r="L53" s="823"/>
      <c r="M53" s="823"/>
      <c r="N53" s="823"/>
      <c r="O53" s="823"/>
      <c r="P53" s="823"/>
      <c r="Q53" s="819"/>
      <c r="AY53" s="537"/>
      <c r="AZ53" s="537"/>
      <c r="BA53" s="537"/>
      <c r="BB53" s="537"/>
      <c r="BC53" s="537"/>
      <c r="BD53" s="651"/>
      <c r="BE53" s="651"/>
      <c r="BF53" s="651"/>
      <c r="BG53" s="537"/>
      <c r="BH53" s="537"/>
      <c r="BI53" s="537"/>
      <c r="BJ53" s="537"/>
    </row>
    <row r="54" spans="1:74" s="440" customFormat="1" ht="12" customHeight="1" x14ac:dyDescent="0.2">
      <c r="A54" s="441"/>
      <c r="B54" s="833" t="s">
        <v>1001</v>
      </c>
      <c r="C54" s="833"/>
      <c r="D54" s="833"/>
      <c r="E54" s="833"/>
      <c r="F54" s="833"/>
      <c r="G54" s="833"/>
      <c r="H54" s="833"/>
      <c r="I54" s="833"/>
      <c r="J54" s="833"/>
      <c r="K54" s="833"/>
      <c r="L54" s="833"/>
      <c r="M54" s="833"/>
      <c r="N54" s="833"/>
      <c r="O54" s="833"/>
      <c r="P54" s="833"/>
      <c r="Q54" s="819"/>
      <c r="AY54" s="537"/>
      <c r="AZ54" s="537"/>
      <c r="BA54" s="537"/>
      <c r="BB54" s="537"/>
      <c r="BC54" s="537"/>
      <c r="BD54" s="651"/>
      <c r="BE54" s="651"/>
      <c r="BF54" s="651"/>
      <c r="BG54" s="537"/>
      <c r="BH54" s="537"/>
      <c r="BI54" s="537"/>
      <c r="BJ54" s="537"/>
    </row>
    <row r="55" spans="1:74" s="440" customFormat="1" ht="12" customHeight="1" x14ac:dyDescent="0.2">
      <c r="A55" s="441"/>
      <c r="B55" s="833" t="s">
        <v>1079</v>
      </c>
      <c r="C55" s="819"/>
      <c r="D55" s="819"/>
      <c r="E55" s="819"/>
      <c r="F55" s="819"/>
      <c r="G55" s="819"/>
      <c r="H55" s="819"/>
      <c r="I55" s="819"/>
      <c r="J55" s="819"/>
      <c r="K55" s="819"/>
      <c r="L55" s="819"/>
      <c r="M55" s="819"/>
      <c r="N55" s="819"/>
      <c r="O55" s="819"/>
      <c r="P55" s="819"/>
      <c r="Q55" s="819"/>
      <c r="AY55" s="537"/>
      <c r="AZ55" s="537"/>
      <c r="BA55" s="537"/>
      <c r="BB55" s="537"/>
      <c r="BC55" s="537"/>
      <c r="BD55" s="651"/>
      <c r="BE55" s="651"/>
      <c r="BF55" s="651"/>
      <c r="BG55" s="537"/>
      <c r="BH55" s="537"/>
      <c r="BI55" s="537"/>
      <c r="BJ55" s="537"/>
    </row>
    <row r="56" spans="1:74" s="440" customFormat="1" ht="12.75" x14ac:dyDescent="0.2">
      <c r="A56" s="441"/>
      <c r="B56" s="836" t="s">
        <v>1067</v>
      </c>
      <c r="C56" s="819"/>
      <c r="D56" s="819"/>
      <c r="E56" s="819"/>
      <c r="F56" s="819"/>
      <c r="G56" s="819"/>
      <c r="H56" s="819"/>
      <c r="I56" s="819"/>
      <c r="J56" s="819"/>
      <c r="K56" s="819"/>
      <c r="L56" s="819"/>
      <c r="M56" s="819"/>
      <c r="N56" s="819"/>
      <c r="O56" s="819"/>
      <c r="P56" s="819"/>
      <c r="Q56" s="819"/>
      <c r="AY56" s="537"/>
      <c r="AZ56" s="537"/>
      <c r="BA56" s="537"/>
      <c r="BB56" s="537"/>
      <c r="BC56" s="537"/>
      <c r="BD56" s="651"/>
      <c r="BE56" s="651"/>
      <c r="BF56" s="651"/>
      <c r="BG56" s="537"/>
      <c r="BH56" s="537"/>
      <c r="BI56" s="537"/>
      <c r="BJ56" s="537"/>
    </row>
    <row r="57" spans="1:74" s="440" customFormat="1" ht="12" customHeight="1" x14ac:dyDescent="0.2">
      <c r="A57" s="441"/>
      <c r="B57" s="817" t="s">
        <v>1047</v>
      </c>
      <c r="C57" s="818"/>
      <c r="D57" s="818"/>
      <c r="E57" s="818"/>
      <c r="F57" s="818"/>
      <c r="G57" s="818"/>
      <c r="H57" s="818"/>
      <c r="I57" s="818"/>
      <c r="J57" s="818"/>
      <c r="K57" s="818"/>
      <c r="L57" s="818"/>
      <c r="M57" s="818"/>
      <c r="N57" s="818"/>
      <c r="O57" s="818"/>
      <c r="P57" s="818"/>
      <c r="Q57" s="819"/>
      <c r="AY57" s="537"/>
      <c r="AZ57" s="537"/>
      <c r="BA57" s="537"/>
      <c r="BB57" s="537"/>
      <c r="BC57" s="537"/>
      <c r="BD57" s="651"/>
      <c r="BE57" s="651"/>
      <c r="BF57" s="651"/>
      <c r="BG57" s="537"/>
      <c r="BH57" s="537"/>
      <c r="BI57" s="537"/>
      <c r="BJ57" s="537"/>
    </row>
    <row r="58" spans="1:74" s="440" customFormat="1" ht="12" customHeight="1" x14ac:dyDescent="0.2">
      <c r="A58" s="436"/>
      <c r="B58" s="831" t="s">
        <v>1156</v>
      </c>
      <c r="C58" s="819"/>
      <c r="D58" s="819"/>
      <c r="E58" s="819"/>
      <c r="F58" s="819"/>
      <c r="G58" s="819"/>
      <c r="H58" s="819"/>
      <c r="I58" s="819"/>
      <c r="J58" s="819"/>
      <c r="K58" s="819"/>
      <c r="L58" s="819"/>
      <c r="M58" s="819"/>
      <c r="N58" s="819"/>
      <c r="O58" s="819"/>
      <c r="P58" s="819"/>
      <c r="Q58" s="819"/>
      <c r="AY58" s="537"/>
      <c r="AZ58" s="537"/>
      <c r="BA58" s="537"/>
      <c r="BB58" s="537"/>
      <c r="BC58" s="537"/>
      <c r="BD58" s="651"/>
      <c r="BE58" s="651"/>
      <c r="BF58" s="651"/>
      <c r="BG58" s="537"/>
      <c r="BH58" s="537"/>
      <c r="BI58" s="537"/>
      <c r="BJ58" s="537"/>
    </row>
    <row r="59" spans="1:74" x14ac:dyDescent="0.2">
      <c r="BK59" s="411"/>
      <c r="BL59" s="411"/>
      <c r="BM59" s="411"/>
      <c r="BN59" s="411"/>
      <c r="BO59" s="411"/>
      <c r="BP59" s="411"/>
      <c r="BQ59" s="411"/>
      <c r="BR59" s="411"/>
      <c r="BS59" s="411"/>
      <c r="BT59" s="411"/>
      <c r="BU59" s="411"/>
      <c r="BV59" s="411"/>
    </row>
    <row r="60" spans="1:74" x14ac:dyDescent="0.2">
      <c r="BK60" s="411"/>
      <c r="BL60" s="411"/>
      <c r="BM60" s="411"/>
      <c r="BN60" s="411"/>
      <c r="BO60" s="411"/>
      <c r="BP60" s="411"/>
      <c r="BQ60" s="411"/>
      <c r="BR60" s="411"/>
      <c r="BS60" s="411"/>
      <c r="BT60" s="411"/>
      <c r="BU60" s="411"/>
      <c r="BV60" s="411"/>
    </row>
    <row r="61" spans="1:74" x14ac:dyDescent="0.2">
      <c r="BK61" s="411"/>
      <c r="BL61" s="411"/>
      <c r="BM61" s="411"/>
      <c r="BN61" s="411"/>
      <c r="BO61" s="411"/>
      <c r="BP61" s="411"/>
      <c r="BQ61" s="411"/>
      <c r="BR61" s="411"/>
      <c r="BS61" s="411"/>
      <c r="BT61" s="411"/>
      <c r="BU61" s="411"/>
      <c r="BV61" s="411"/>
    </row>
    <row r="62" spans="1:74" x14ac:dyDescent="0.2">
      <c r="BK62" s="411"/>
      <c r="BL62" s="411"/>
      <c r="BM62" s="411"/>
      <c r="BN62" s="411"/>
      <c r="BO62" s="411"/>
      <c r="BP62" s="411"/>
      <c r="BQ62" s="411"/>
      <c r="BR62" s="411"/>
      <c r="BS62" s="411"/>
      <c r="BT62" s="411"/>
      <c r="BU62" s="411"/>
      <c r="BV62" s="411"/>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row r="136" spans="63:74" x14ac:dyDescent="0.2">
      <c r="BK136" s="411"/>
      <c r="BL136" s="411"/>
      <c r="BM136" s="411"/>
      <c r="BN136" s="411"/>
      <c r="BO136" s="411"/>
      <c r="BP136" s="411"/>
      <c r="BQ136" s="411"/>
      <c r="BR136" s="411"/>
      <c r="BS136" s="411"/>
      <c r="BT136" s="411"/>
      <c r="BU136" s="411"/>
      <c r="BV136" s="411"/>
    </row>
    <row r="137" spans="63:74" x14ac:dyDescent="0.2">
      <c r="BK137" s="411"/>
      <c r="BL137" s="411"/>
      <c r="BM137" s="411"/>
      <c r="BN137" s="411"/>
      <c r="BO137" s="411"/>
      <c r="BP137" s="411"/>
      <c r="BQ137" s="411"/>
      <c r="BR137" s="411"/>
      <c r="BS137" s="411"/>
      <c r="BT137" s="411"/>
      <c r="BU137" s="411"/>
      <c r="BV137" s="411"/>
    </row>
    <row r="138" spans="63:74" x14ac:dyDescent="0.2">
      <c r="BK138" s="411"/>
      <c r="BL138" s="411"/>
      <c r="BM138" s="411"/>
      <c r="BN138" s="411"/>
      <c r="BO138" s="411"/>
      <c r="BP138" s="411"/>
      <c r="BQ138" s="411"/>
      <c r="BR138" s="411"/>
      <c r="BS138" s="411"/>
      <c r="BT138" s="411"/>
      <c r="BU138" s="411"/>
      <c r="BV138" s="411"/>
    </row>
    <row r="139" spans="63:74" x14ac:dyDescent="0.2">
      <c r="BK139" s="411"/>
      <c r="BL139" s="411"/>
      <c r="BM139" s="411"/>
      <c r="BN139" s="411"/>
      <c r="BO139" s="411"/>
      <c r="BP139" s="411"/>
      <c r="BQ139" s="411"/>
      <c r="BR139" s="411"/>
      <c r="BS139" s="411"/>
      <c r="BT139" s="411"/>
      <c r="BU139" s="411"/>
      <c r="BV139" s="411"/>
    </row>
    <row r="140" spans="63:74" x14ac:dyDescent="0.2">
      <c r="BK140" s="411"/>
      <c r="BL140" s="411"/>
      <c r="BM140" s="411"/>
      <c r="BN140" s="411"/>
      <c r="BO140" s="411"/>
      <c r="BP140" s="411"/>
      <c r="BQ140" s="411"/>
      <c r="BR140" s="411"/>
      <c r="BS140" s="411"/>
      <c r="BT140" s="411"/>
      <c r="BU140" s="411"/>
      <c r="BV140" s="411"/>
    </row>
    <row r="141" spans="63:74" x14ac:dyDescent="0.2">
      <c r="BK141" s="411"/>
      <c r="BL141" s="411"/>
      <c r="BM141" s="411"/>
      <c r="BN141" s="411"/>
      <c r="BO141" s="411"/>
      <c r="BP141" s="411"/>
      <c r="BQ141" s="411"/>
      <c r="BR141" s="411"/>
      <c r="BS141" s="411"/>
      <c r="BT141" s="411"/>
      <c r="BU141" s="411"/>
      <c r="BV141" s="411"/>
    </row>
    <row r="142" spans="63:74" x14ac:dyDescent="0.2">
      <c r="BK142" s="411"/>
      <c r="BL142" s="411"/>
      <c r="BM142" s="411"/>
      <c r="BN142" s="411"/>
      <c r="BO142" s="411"/>
      <c r="BP142" s="411"/>
      <c r="BQ142" s="411"/>
      <c r="BR142" s="411"/>
      <c r="BS142" s="411"/>
      <c r="BT142" s="411"/>
      <c r="BU142" s="411"/>
      <c r="BV142" s="411"/>
    </row>
    <row r="143" spans="63:74" x14ac:dyDescent="0.2">
      <c r="BK143" s="411"/>
      <c r="BL143" s="411"/>
      <c r="BM143" s="411"/>
      <c r="BN143" s="411"/>
      <c r="BO143" s="411"/>
      <c r="BP143" s="411"/>
      <c r="BQ143" s="411"/>
      <c r="BR143" s="411"/>
      <c r="BS143" s="411"/>
      <c r="BT143" s="411"/>
      <c r="BU143" s="411"/>
      <c r="BV143" s="411"/>
    </row>
  </sheetData>
  <mergeCells count="16">
    <mergeCell ref="B56:Q56"/>
    <mergeCell ref="B57:Q57"/>
    <mergeCell ref="B58:Q58"/>
    <mergeCell ref="B51:Q51"/>
    <mergeCell ref="B53:Q53"/>
    <mergeCell ref="B54:Q54"/>
    <mergeCell ref="B55:Q55"/>
    <mergeCell ref="B52:Q52"/>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8"/>
  <sheetViews>
    <sheetView zoomScaleNormal="100" workbookViewId="0">
      <pane xSplit="2" ySplit="4" topLeftCell="AX5" activePane="bottomRight" state="frozen"/>
      <selection activeCell="BF63" sqref="BF63"/>
      <selection pane="topRight" activeCell="BF63" sqref="BF63"/>
      <selection pane="bottomLeft" activeCell="BF63" sqref="BF63"/>
      <selection pane="bottomRight" activeCell="BH16" sqref="BH16"/>
    </sheetView>
  </sheetViews>
  <sheetFormatPr defaultColWidth="8.5703125" defaultRowHeight="11.25" x14ac:dyDescent="0.2"/>
  <cols>
    <col min="1" max="1" width="12.42578125" style="162" customWidth="1"/>
    <col min="2" max="2" width="32" style="153" customWidth="1"/>
    <col min="3" max="50" width="6.5703125" style="153" customWidth="1"/>
    <col min="51" max="55" width="6.5703125" style="494" customWidth="1"/>
    <col min="56" max="58" width="6.5703125" style="646" customWidth="1"/>
    <col min="59" max="62" width="6.5703125" style="494" customWidth="1"/>
    <col min="63" max="74" width="6.5703125" style="153" customWidth="1"/>
    <col min="75" max="16384" width="8.5703125" style="153"/>
  </cols>
  <sheetData>
    <row r="1" spans="1:74" ht="13.35" customHeight="1" x14ac:dyDescent="0.2">
      <c r="A1" s="810" t="s">
        <v>997</v>
      </c>
      <c r="B1" s="835" t="s">
        <v>884</v>
      </c>
      <c r="C1" s="801"/>
      <c r="D1" s="801"/>
      <c r="E1" s="801"/>
      <c r="F1" s="801"/>
      <c r="G1" s="801"/>
      <c r="H1" s="801"/>
      <c r="I1" s="801"/>
      <c r="J1" s="801"/>
      <c r="K1" s="801"/>
      <c r="L1" s="801"/>
      <c r="M1" s="801"/>
      <c r="N1" s="801"/>
      <c r="O1" s="801"/>
      <c r="P1" s="801"/>
      <c r="Q1" s="801"/>
      <c r="R1" s="801"/>
      <c r="S1" s="801"/>
      <c r="T1" s="801"/>
      <c r="U1" s="801"/>
      <c r="V1" s="801"/>
      <c r="W1" s="801"/>
      <c r="X1" s="801"/>
      <c r="Y1" s="801"/>
      <c r="Z1" s="801"/>
      <c r="AA1" s="801"/>
      <c r="AB1" s="801"/>
      <c r="AC1" s="801"/>
      <c r="AD1" s="801"/>
      <c r="AE1" s="801"/>
      <c r="AF1" s="801"/>
      <c r="AG1" s="801"/>
      <c r="AH1" s="801"/>
      <c r="AI1" s="801"/>
      <c r="AJ1" s="801"/>
      <c r="AK1" s="801"/>
      <c r="AL1" s="801"/>
    </row>
    <row r="2" spans="1:74" ht="12.75" x14ac:dyDescent="0.2">
      <c r="A2" s="811"/>
      <c r="B2" s="542" t="str">
        <f>"U.S. Energy Information Administration  |  Short-Term Energy Outlook  - "&amp;Dates!D1</f>
        <v>U.S. Energy Information Administration  |  Short-Term Energy Outlook  - November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815">
        <f>Dates!D3</f>
        <v>2013</v>
      </c>
      <c r="D3" s="806"/>
      <c r="E3" s="806"/>
      <c r="F3" s="806"/>
      <c r="G3" s="806"/>
      <c r="H3" s="806"/>
      <c r="I3" s="806"/>
      <c r="J3" s="806"/>
      <c r="K3" s="806"/>
      <c r="L3" s="806"/>
      <c r="M3" s="806"/>
      <c r="N3" s="807"/>
      <c r="O3" s="815">
        <f>C3+1</f>
        <v>2014</v>
      </c>
      <c r="P3" s="816"/>
      <c r="Q3" s="816"/>
      <c r="R3" s="816"/>
      <c r="S3" s="816"/>
      <c r="T3" s="816"/>
      <c r="U3" s="816"/>
      <c r="V3" s="816"/>
      <c r="W3" s="816"/>
      <c r="X3" s="806"/>
      <c r="Y3" s="806"/>
      <c r="Z3" s="807"/>
      <c r="AA3" s="805">
        <f>O3+1</f>
        <v>2015</v>
      </c>
      <c r="AB3" s="806"/>
      <c r="AC3" s="806"/>
      <c r="AD3" s="806"/>
      <c r="AE3" s="806"/>
      <c r="AF3" s="806"/>
      <c r="AG3" s="806"/>
      <c r="AH3" s="806"/>
      <c r="AI3" s="806"/>
      <c r="AJ3" s="806"/>
      <c r="AK3" s="806"/>
      <c r="AL3" s="807"/>
      <c r="AM3" s="805">
        <f>AA3+1</f>
        <v>2016</v>
      </c>
      <c r="AN3" s="806"/>
      <c r="AO3" s="806"/>
      <c r="AP3" s="806"/>
      <c r="AQ3" s="806"/>
      <c r="AR3" s="806"/>
      <c r="AS3" s="806"/>
      <c r="AT3" s="806"/>
      <c r="AU3" s="806"/>
      <c r="AV3" s="806"/>
      <c r="AW3" s="806"/>
      <c r="AX3" s="807"/>
      <c r="AY3" s="805">
        <f>AM3+1</f>
        <v>2017</v>
      </c>
      <c r="AZ3" s="812"/>
      <c r="BA3" s="812"/>
      <c r="BB3" s="812"/>
      <c r="BC3" s="812"/>
      <c r="BD3" s="812"/>
      <c r="BE3" s="812"/>
      <c r="BF3" s="812"/>
      <c r="BG3" s="812"/>
      <c r="BH3" s="812"/>
      <c r="BI3" s="812"/>
      <c r="BJ3" s="813"/>
      <c r="BK3" s="805">
        <f>AY3+1</f>
        <v>2018</v>
      </c>
      <c r="BL3" s="806"/>
      <c r="BM3" s="806"/>
      <c r="BN3" s="806"/>
      <c r="BO3" s="806"/>
      <c r="BP3" s="806"/>
      <c r="BQ3" s="806"/>
      <c r="BR3" s="806"/>
      <c r="BS3" s="806"/>
      <c r="BT3" s="806"/>
      <c r="BU3" s="806"/>
      <c r="BV3" s="807"/>
    </row>
    <row r="4" spans="1:74" s="12" customFormat="1"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B5" s="254" t="s">
        <v>329</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740"/>
      <c r="AZ5" s="740"/>
      <c r="BA5" s="252"/>
      <c r="BB5" s="740"/>
      <c r="BC5" s="740"/>
      <c r="BD5" s="252"/>
      <c r="BE5" s="252"/>
      <c r="BF5" s="252"/>
      <c r="BG5" s="252"/>
      <c r="BH5" s="252"/>
      <c r="BI5" s="740"/>
      <c r="BJ5" s="740"/>
      <c r="BK5" s="409"/>
      <c r="BL5" s="409"/>
      <c r="BM5" s="409"/>
      <c r="BN5" s="409"/>
      <c r="BO5" s="409"/>
      <c r="BP5" s="409"/>
      <c r="BQ5" s="409"/>
      <c r="BR5" s="409"/>
      <c r="BS5" s="409"/>
      <c r="BT5" s="409"/>
      <c r="BU5" s="409"/>
      <c r="BV5" s="409"/>
    </row>
    <row r="6" spans="1:74" ht="11.1" customHeight="1" x14ac:dyDescent="0.2">
      <c r="A6" s="162" t="s">
        <v>1249</v>
      </c>
      <c r="B6" s="173" t="s">
        <v>330</v>
      </c>
      <c r="C6" s="252">
        <v>1.2</v>
      </c>
      <c r="D6" s="252">
        <v>1.2</v>
      </c>
      <c r="E6" s="252">
        <v>1.2</v>
      </c>
      <c r="F6" s="252">
        <v>1.2</v>
      </c>
      <c r="G6" s="252">
        <v>1.2</v>
      </c>
      <c r="H6" s="252">
        <v>1.2</v>
      </c>
      <c r="I6" s="252">
        <v>1.2</v>
      </c>
      <c r="J6" s="252">
        <v>1.2</v>
      </c>
      <c r="K6" s="252">
        <v>1.2</v>
      </c>
      <c r="L6" s="252">
        <v>1.2</v>
      </c>
      <c r="M6" s="252">
        <v>1.1000000000000001</v>
      </c>
      <c r="N6" s="252">
        <v>1.2</v>
      </c>
      <c r="O6" s="252">
        <v>1.1499999999999999</v>
      </c>
      <c r="P6" s="252">
        <v>1.1499999999999999</v>
      </c>
      <c r="Q6" s="252">
        <v>1.1499999999999999</v>
      </c>
      <c r="R6" s="252">
        <v>1.1499999999999999</v>
      </c>
      <c r="S6" s="252">
        <v>1.1499999999999999</v>
      </c>
      <c r="T6" s="252">
        <v>1.1499999999999999</v>
      </c>
      <c r="U6" s="252">
        <v>1.1499999999999999</v>
      </c>
      <c r="V6" s="252">
        <v>1.1499999999999999</v>
      </c>
      <c r="W6" s="252">
        <v>1.1499999999999999</v>
      </c>
      <c r="X6" s="252">
        <v>1.1499999999999999</v>
      </c>
      <c r="Y6" s="252">
        <v>1.1499999999999999</v>
      </c>
      <c r="Z6" s="252">
        <v>1.1499999999999999</v>
      </c>
      <c r="AA6" s="252">
        <v>1.1000000000000001</v>
      </c>
      <c r="AB6" s="252">
        <v>1.1000000000000001</v>
      </c>
      <c r="AC6" s="252">
        <v>1.1000000000000001</v>
      </c>
      <c r="AD6" s="252">
        <v>1.1000000000000001</v>
      </c>
      <c r="AE6" s="252">
        <v>1.1000000000000001</v>
      </c>
      <c r="AF6" s="252">
        <v>1.1000000000000001</v>
      </c>
      <c r="AG6" s="252">
        <v>1.1000000000000001</v>
      </c>
      <c r="AH6" s="252">
        <v>1.1000000000000001</v>
      </c>
      <c r="AI6" s="252">
        <v>1.1000000000000001</v>
      </c>
      <c r="AJ6" s="252">
        <v>1.1000000000000001</v>
      </c>
      <c r="AK6" s="252">
        <v>1.1000000000000001</v>
      </c>
      <c r="AL6" s="252">
        <v>1.1000000000000001</v>
      </c>
      <c r="AM6" s="252">
        <v>1.05</v>
      </c>
      <c r="AN6" s="252">
        <v>1.05</v>
      </c>
      <c r="AO6" s="252">
        <v>1.05</v>
      </c>
      <c r="AP6" s="252">
        <v>1.05</v>
      </c>
      <c r="AQ6" s="252">
        <v>1.05</v>
      </c>
      <c r="AR6" s="252">
        <v>1.03</v>
      </c>
      <c r="AS6" s="252">
        <v>1.05</v>
      </c>
      <c r="AT6" s="252">
        <v>1.05</v>
      </c>
      <c r="AU6" s="252">
        <v>1.05</v>
      </c>
      <c r="AV6" s="252">
        <v>1.05</v>
      </c>
      <c r="AW6" s="252">
        <v>1.05</v>
      </c>
      <c r="AX6" s="252">
        <v>1.05</v>
      </c>
      <c r="AY6" s="747">
        <v>1.04</v>
      </c>
      <c r="AZ6" s="252">
        <v>1.04</v>
      </c>
      <c r="BA6" s="252">
        <v>1.04</v>
      </c>
      <c r="BB6" s="252">
        <v>1.03</v>
      </c>
      <c r="BC6" s="747">
        <v>1.03</v>
      </c>
      <c r="BD6" s="252">
        <v>1.03</v>
      </c>
      <c r="BE6" s="252">
        <v>1.03</v>
      </c>
      <c r="BF6" s="252">
        <v>1.03</v>
      </c>
      <c r="BG6" s="252">
        <v>1.03</v>
      </c>
      <c r="BH6" s="252">
        <v>1.02</v>
      </c>
      <c r="BI6" s="409" t="s">
        <v>1373</v>
      </c>
      <c r="BJ6" s="252" t="s">
        <v>1373</v>
      </c>
      <c r="BK6" s="252" t="s">
        <v>1373</v>
      </c>
      <c r="BL6" s="252" t="s">
        <v>1373</v>
      </c>
      <c r="BM6" s="252" t="s">
        <v>1373</v>
      </c>
      <c r="BN6" s="252" t="s">
        <v>1373</v>
      </c>
      <c r="BO6" s="252" t="s">
        <v>1373</v>
      </c>
      <c r="BP6" s="252" t="s">
        <v>1373</v>
      </c>
      <c r="BQ6" s="252" t="s">
        <v>1373</v>
      </c>
      <c r="BR6" s="252" t="s">
        <v>1373</v>
      </c>
      <c r="BS6" s="252" t="s">
        <v>1373</v>
      </c>
      <c r="BT6" s="252" t="s">
        <v>1373</v>
      </c>
      <c r="BU6" s="252" t="s">
        <v>1373</v>
      </c>
      <c r="BV6" s="252" t="s">
        <v>1373</v>
      </c>
    </row>
    <row r="7" spans="1:74" ht="11.1" customHeight="1" x14ac:dyDescent="0.2">
      <c r="A7" s="162" t="s">
        <v>349</v>
      </c>
      <c r="B7" s="173" t="s">
        <v>339</v>
      </c>
      <c r="C7" s="252">
        <v>1.75</v>
      </c>
      <c r="D7" s="252">
        <v>1.7</v>
      </c>
      <c r="E7" s="252">
        <v>1.8</v>
      </c>
      <c r="F7" s="252">
        <v>1.7649999999999999</v>
      </c>
      <c r="G7" s="252">
        <v>1.8</v>
      </c>
      <c r="H7" s="252">
        <v>1.78</v>
      </c>
      <c r="I7" s="252">
        <v>1.7</v>
      </c>
      <c r="J7" s="252">
        <v>1.68</v>
      </c>
      <c r="K7" s="252">
        <v>1.72</v>
      </c>
      <c r="L7" s="252">
        <v>1.71</v>
      </c>
      <c r="M7" s="252">
        <v>1.73</v>
      </c>
      <c r="N7" s="252">
        <v>1.75</v>
      </c>
      <c r="O7" s="252">
        <v>1.6</v>
      </c>
      <c r="P7" s="252">
        <v>1.67</v>
      </c>
      <c r="Q7" s="252">
        <v>1.61</v>
      </c>
      <c r="R7" s="252">
        <v>1.68</v>
      </c>
      <c r="S7" s="252">
        <v>1.62</v>
      </c>
      <c r="T7" s="252">
        <v>1.6</v>
      </c>
      <c r="U7" s="252">
        <v>1.65</v>
      </c>
      <c r="V7" s="252">
        <v>1.75</v>
      </c>
      <c r="W7" s="252">
        <v>1.76</v>
      </c>
      <c r="X7" s="252">
        <v>1.7849999999999999</v>
      </c>
      <c r="Y7" s="252">
        <v>1.75</v>
      </c>
      <c r="Z7" s="252">
        <v>1.67</v>
      </c>
      <c r="AA7" s="252">
        <v>1.8</v>
      </c>
      <c r="AB7" s="252">
        <v>1.75</v>
      </c>
      <c r="AC7" s="252">
        <v>1.7</v>
      </c>
      <c r="AD7" s="252">
        <v>1.77</v>
      </c>
      <c r="AE7" s="252">
        <v>1.75</v>
      </c>
      <c r="AF7" s="252">
        <v>1.8</v>
      </c>
      <c r="AG7" s="252">
        <v>1.83</v>
      </c>
      <c r="AH7" s="252">
        <v>1.85</v>
      </c>
      <c r="AI7" s="252">
        <v>1.78</v>
      </c>
      <c r="AJ7" s="252">
        <v>1.75</v>
      </c>
      <c r="AK7" s="252">
        <v>1.8</v>
      </c>
      <c r="AL7" s="252">
        <v>1.8</v>
      </c>
      <c r="AM7" s="252">
        <v>1.78</v>
      </c>
      <c r="AN7" s="252">
        <v>1.7749999999999999</v>
      </c>
      <c r="AO7" s="252">
        <v>1.78</v>
      </c>
      <c r="AP7" s="252">
        <v>1.7749999999999999</v>
      </c>
      <c r="AQ7" s="252">
        <v>1.8</v>
      </c>
      <c r="AR7" s="252">
        <v>1.8049999999999999</v>
      </c>
      <c r="AS7" s="252">
        <v>1.8109999999999999</v>
      </c>
      <c r="AT7" s="252">
        <v>1.8149999999999999</v>
      </c>
      <c r="AU7" s="252">
        <v>1.75</v>
      </c>
      <c r="AV7" s="252">
        <v>1.6</v>
      </c>
      <c r="AW7" s="252">
        <v>1.68</v>
      </c>
      <c r="AX7" s="252">
        <v>1.65</v>
      </c>
      <c r="AY7" s="747">
        <v>1.64</v>
      </c>
      <c r="AZ7" s="252">
        <v>1.67</v>
      </c>
      <c r="BA7" s="252">
        <v>1.61</v>
      </c>
      <c r="BB7" s="252">
        <v>1.68</v>
      </c>
      <c r="BC7" s="747">
        <v>1.64</v>
      </c>
      <c r="BD7" s="252">
        <v>1.67</v>
      </c>
      <c r="BE7" s="252">
        <v>1.65</v>
      </c>
      <c r="BF7" s="252">
        <v>1.67</v>
      </c>
      <c r="BG7" s="252">
        <v>1.65</v>
      </c>
      <c r="BH7" s="252">
        <v>1.68</v>
      </c>
      <c r="BI7" s="409" t="s">
        <v>1373</v>
      </c>
      <c r="BJ7" s="252" t="s">
        <v>1373</v>
      </c>
      <c r="BK7" s="252" t="s">
        <v>1373</v>
      </c>
      <c r="BL7" s="252" t="s">
        <v>1373</v>
      </c>
      <c r="BM7" s="252" t="s">
        <v>1373</v>
      </c>
      <c r="BN7" s="252" t="s">
        <v>1373</v>
      </c>
      <c r="BO7" s="252" t="s">
        <v>1373</v>
      </c>
      <c r="BP7" s="252" t="s">
        <v>1373</v>
      </c>
      <c r="BQ7" s="252" t="s">
        <v>1373</v>
      </c>
      <c r="BR7" s="252" t="s">
        <v>1373</v>
      </c>
      <c r="BS7" s="252" t="s">
        <v>1373</v>
      </c>
      <c r="BT7" s="252" t="s">
        <v>1373</v>
      </c>
      <c r="BU7" s="252" t="s">
        <v>1373</v>
      </c>
      <c r="BV7" s="252" t="s">
        <v>1373</v>
      </c>
    </row>
    <row r="8" spans="1:74" ht="11.1" customHeight="1" x14ac:dyDescent="0.2">
      <c r="A8" s="162" t="s">
        <v>88</v>
      </c>
      <c r="B8" s="173" t="s">
        <v>87</v>
      </c>
      <c r="C8" s="252">
        <v>0.50533499999999998</v>
      </c>
      <c r="D8" s="252">
        <v>0.50586100000000001</v>
      </c>
      <c r="E8" s="252">
        <v>0.50423499999999999</v>
      </c>
      <c r="F8" s="252">
        <v>0.51572700000000005</v>
      </c>
      <c r="G8" s="252">
        <v>0.52150799999999997</v>
      </c>
      <c r="H8" s="252">
        <v>0.52404088000000004</v>
      </c>
      <c r="I8" s="252">
        <v>0.53028799999999998</v>
      </c>
      <c r="J8" s="252">
        <v>0.53665499999999999</v>
      </c>
      <c r="K8" s="252">
        <v>0.53511900000000001</v>
      </c>
      <c r="L8" s="252">
        <v>0.53988599999999998</v>
      </c>
      <c r="M8" s="252">
        <v>0.54499799999999998</v>
      </c>
      <c r="N8" s="252">
        <v>0.548234</v>
      </c>
      <c r="O8" s="252">
        <v>0.55013800000000002</v>
      </c>
      <c r="P8" s="252">
        <v>0.55079400000000001</v>
      </c>
      <c r="Q8" s="252">
        <v>0.55661499999999997</v>
      </c>
      <c r="R8" s="252">
        <v>0.560195</v>
      </c>
      <c r="S8" s="252">
        <v>0.55428200000000005</v>
      </c>
      <c r="T8" s="252">
        <v>0.55527400000000005</v>
      </c>
      <c r="U8" s="252">
        <v>0.55830999000000003</v>
      </c>
      <c r="V8" s="252">
        <v>0.558334</v>
      </c>
      <c r="W8" s="252">
        <v>0.55085899999999999</v>
      </c>
      <c r="X8" s="252">
        <v>0.55718500000000004</v>
      </c>
      <c r="Y8" s="252">
        <v>0.56281678999999996</v>
      </c>
      <c r="Z8" s="252">
        <v>0.56107499999999999</v>
      </c>
      <c r="AA8" s="252">
        <v>0.55771499999999996</v>
      </c>
      <c r="AB8" s="252">
        <v>0.55312600000000001</v>
      </c>
      <c r="AC8" s="252">
        <v>0.55272200000000005</v>
      </c>
      <c r="AD8" s="252">
        <v>0.54789299999999996</v>
      </c>
      <c r="AE8" s="252">
        <v>0.54319300000000004</v>
      </c>
      <c r="AF8" s="252">
        <v>0.54103699999999999</v>
      </c>
      <c r="AG8" s="252">
        <v>0.53779699999999997</v>
      </c>
      <c r="AH8" s="252">
        <v>0.53713200000000005</v>
      </c>
      <c r="AI8" s="252">
        <v>0.53897499999999998</v>
      </c>
      <c r="AJ8" s="252">
        <v>0.53798500000000005</v>
      </c>
      <c r="AK8" s="252">
        <v>0.53700099999999995</v>
      </c>
      <c r="AL8" s="252">
        <v>0.53327599999999997</v>
      </c>
      <c r="AM8" s="252">
        <v>0.53400000000000003</v>
      </c>
      <c r="AN8" s="252">
        <v>0.54</v>
      </c>
      <c r="AO8" s="252">
        <v>0.55200000000000005</v>
      </c>
      <c r="AP8" s="252">
        <v>0.55500000000000005</v>
      </c>
      <c r="AQ8" s="252">
        <v>0.55600000000000005</v>
      </c>
      <c r="AR8" s="252">
        <v>0.55000000000000004</v>
      </c>
      <c r="AS8" s="252">
        <v>0.54500000000000004</v>
      </c>
      <c r="AT8" s="252">
        <v>0.54900000000000004</v>
      </c>
      <c r="AU8" s="252">
        <v>0.56000000000000005</v>
      </c>
      <c r="AV8" s="252">
        <v>0.55200000000000005</v>
      </c>
      <c r="AW8" s="252">
        <v>0.54400000000000004</v>
      </c>
      <c r="AX8" s="252">
        <v>0.54400000000000004</v>
      </c>
      <c r="AY8" s="747">
        <v>0.53600000000000003</v>
      </c>
      <c r="AZ8" s="252">
        <v>0.53500000000000003</v>
      </c>
      <c r="BA8" s="252">
        <v>0.53100000000000003</v>
      </c>
      <c r="BB8" s="252">
        <v>0.52800000000000002</v>
      </c>
      <c r="BC8" s="747">
        <v>0.53300000000000003</v>
      </c>
      <c r="BD8" s="252">
        <v>0.54</v>
      </c>
      <c r="BE8" s="252">
        <v>0.54100000000000004</v>
      </c>
      <c r="BF8" s="252">
        <v>0.53</v>
      </c>
      <c r="BG8" s="252">
        <v>0.53</v>
      </c>
      <c r="BH8" s="252">
        <v>0.54</v>
      </c>
      <c r="BI8" s="409" t="s">
        <v>1373</v>
      </c>
      <c r="BJ8" s="252" t="s">
        <v>1373</v>
      </c>
      <c r="BK8" s="252" t="s">
        <v>1373</v>
      </c>
      <c r="BL8" s="252" t="s">
        <v>1373</v>
      </c>
      <c r="BM8" s="252" t="s">
        <v>1373</v>
      </c>
      <c r="BN8" s="252" t="s">
        <v>1373</v>
      </c>
      <c r="BO8" s="252" t="s">
        <v>1373</v>
      </c>
      <c r="BP8" s="252" t="s">
        <v>1373</v>
      </c>
      <c r="BQ8" s="252" t="s">
        <v>1373</v>
      </c>
      <c r="BR8" s="252" t="s">
        <v>1373</v>
      </c>
      <c r="BS8" s="252" t="s">
        <v>1373</v>
      </c>
      <c r="BT8" s="252" t="s">
        <v>1373</v>
      </c>
      <c r="BU8" s="252" t="s">
        <v>1373</v>
      </c>
      <c r="BV8" s="252" t="s">
        <v>1373</v>
      </c>
    </row>
    <row r="9" spans="1:74" ht="11.1" customHeight="1" x14ac:dyDescent="0.2">
      <c r="A9" s="162" t="s">
        <v>1359</v>
      </c>
      <c r="B9" s="173" t="s">
        <v>1360</v>
      </c>
      <c r="C9" s="252">
        <v>0.20899999999999999</v>
      </c>
      <c r="D9" s="252">
        <v>0.20899999999999999</v>
      </c>
      <c r="E9" s="252">
        <v>0.20899999999999999</v>
      </c>
      <c r="F9" s="252">
        <v>0.21299999999999999</v>
      </c>
      <c r="G9" s="252">
        <v>0.21299999999999999</v>
      </c>
      <c r="H9" s="252">
        <v>0.21299999999999999</v>
      </c>
      <c r="I9" s="252">
        <v>0.21299999999999999</v>
      </c>
      <c r="J9" s="252">
        <v>0.21299999999999999</v>
      </c>
      <c r="K9" s="252">
        <v>0.21299999999999999</v>
      </c>
      <c r="L9" s="252">
        <v>0.21299999999999999</v>
      </c>
      <c r="M9" s="252">
        <v>0.21299999999999999</v>
      </c>
      <c r="N9" s="252">
        <v>0.21299999999999999</v>
      </c>
      <c r="O9" s="252">
        <v>0.19800000000000001</v>
      </c>
      <c r="P9" s="252">
        <v>0.19800000000000001</v>
      </c>
      <c r="Q9" s="252">
        <v>0.19800000000000001</v>
      </c>
      <c r="R9" s="252">
        <v>0.19800000000000001</v>
      </c>
      <c r="S9" s="252">
        <v>0.19800000000000001</v>
      </c>
      <c r="T9" s="252">
        <v>0.19800000000000001</v>
      </c>
      <c r="U9" s="252">
        <v>0.19800000000000001</v>
      </c>
      <c r="V9" s="252">
        <v>0.19800000000000001</v>
      </c>
      <c r="W9" s="252">
        <v>0.19800000000000001</v>
      </c>
      <c r="X9" s="252">
        <v>0.19800000000000001</v>
      </c>
      <c r="Y9" s="252">
        <v>0.19800000000000001</v>
      </c>
      <c r="Z9" s="252">
        <v>0.19800000000000001</v>
      </c>
      <c r="AA9" s="252">
        <v>0.17899999999999999</v>
      </c>
      <c r="AB9" s="252">
        <v>0.17899999999999999</v>
      </c>
      <c r="AC9" s="252">
        <v>0.17899999999999999</v>
      </c>
      <c r="AD9" s="252">
        <v>0.17899999999999999</v>
      </c>
      <c r="AE9" s="252">
        <v>0.17899999999999999</v>
      </c>
      <c r="AF9" s="252">
        <v>0.17899999999999999</v>
      </c>
      <c r="AG9" s="252">
        <v>0.17899999999999999</v>
      </c>
      <c r="AH9" s="252">
        <v>0.17899999999999999</v>
      </c>
      <c r="AI9" s="252">
        <v>0.17899999999999999</v>
      </c>
      <c r="AJ9" s="252">
        <v>0.17899999999999999</v>
      </c>
      <c r="AK9" s="252">
        <v>0.17899999999999999</v>
      </c>
      <c r="AL9" s="252">
        <v>0.17899999999999999</v>
      </c>
      <c r="AM9" s="252">
        <v>0.16</v>
      </c>
      <c r="AN9" s="252">
        <v>0.16</v>
      </c>
      <c r="AO9" s="252">
        <v>0.16</v>
      </c>
      <c r="AP9" s="252">
        <v>0.16</v>
      </c>
      <c r="AQ9" s="252">
        <v>0.16</v>
      </c>
      <c r="AR9" s="252">
        <v>0.16</v>
      </c>
      <c r="AS9" s="252">
        <v>0.16</v>
      </c>
      <c r="AT9" s="252">
        <v>0.16</v>
      </c>
      <c r="AU9" s="252">
        <v>0.16</v>
      </c>
      <c r="AV9" s="252">
        <v>0.16</v>
      </c>
      <c r="AW9" s="252">
        <v>0.16</v>
      </c>
      <c r="AX9" s="252">
        <v>0.16</v>
      </c>
      <c r="AY9" s="747">
        <v>0.13500000000000001</v>
      </c>
      <c r="AZ9" s="252">
        <v>0.13500000000000001</v>
      </c>
      <c r="BA9" s="252">
        <v>0.13500000000000001</v>
      </c>
      <c r="BB9" s="252">
        <v>0.13500000000000001</v>
      </c>
      <c r="BC9" s="747">
        <v>0.13500000000000001</v>
      </c>
      <c r="BD9" s="252">
        <v>0.13500000000000001</v>
      </c>
      <c r="BE9" s="252">
        <v>0.13500000000000001</v>
      </c>
      <c r="BF9" s="252">
        <v>0.13</v>
      </c>
      <c r="BG9" s="252">
        <v>0.13</v>
      </c>
      <c r="BH9" s="252">
        <v>0.13500000000000001</v>
      </c>
      <c r="BI9" s="409" t="s">
        <v>1373</v>
      </c>
      <c r="BJ9" s="252" t="s">
        <v>1373</v>
      </c>
      <c r="BK9" s="252" t="s">
        <v>1373</v>
      </c>
      <c r="BL9" s="252" t="s">
        <v>1373</v>
      </c>
      <c r="BM9" s="252" t="s">
        <v>1373</v>
      </c>
      <c r="BN9" s="252" t="s">
        <v>1373</v>
      </c>
      <c r="BO9" s="252" t="s">
        <v>1373</v>
      </c>
      <c r="BP9" s="252" t="s">
        <v>1373</v>
      </c>
      <c r="BQ9" s="252" t="s">
        <v>1373</v>
      </c>
      <c r="BR9" s="252" t="s">
        <v>1373</v>
      </c>
      <c r="BS9" s="252" t="s">
        <v>1373</v>
      </c>
      <c r="BT9" s="252" t="s">
        <v>1373</v>
      </c>
      <c r="BU9" s="252" t="s">
        <v>1373</v>
      </c>
      <c r="BV9" s="252" t="s">
        <v>1373</v>
      </c>
    </row>
    <row r="10" spans="1:74" ht="11.1" customHeight="1" x14ac:dyDescent="0.2">
      <c r="A10" s="162" t="s">
        <v>1258</v>
      </c>
      <c r="B10" s="173" t="s">
        <v>1259</v>
      </c>
      <c r="C10" s="252">
        <v>0.22</v>
      </c>
      <c r="D10" s="252">
        <v>0.22</v>
      </c>
      <c r="E10" s="252">
        <v>0.22</v>
      </c>
      <c r="F10" s="252">
        <v>0.22</v>
      </c>
      <c r="G10" s="252">
        <v>0.22</v>
      </c>
      <c r="H10" s="252">
        <v>0.22</v>
      </c>
      <c r="I10" s="252">
        <v>0.22</v>
      </c>
      <c r="J10" s="252">
        <v>0.22</v>
      </c>
      <c r="K10" s="252">
        <v>0.22</v>
      </c>
      <c r="L10" s="252">
        <v>0.22</v>
      </c>
      <c r="M10" s="252">
        <v>0.22</v>
      </c>
      <c r="N10" s="252">
        <v>0.22</v>
      </c>
      <c r="O10" s="252">
        <v>0.22</v>
      </c>
      <c r="P10" s="252">
        <v>0.22</v>
      </c>
      <c r="Q10" s="252">
        <v>0.22</v>
      </c>
      <c r="R10" s="252">
        <v>0.22</v>
      </c>
      <c r="S10" s="252">
        <v>0.22</v>
      </c>
      <c r="T10" s="252">
        <v>0.22</v>
      </c>
      <c r="U10" s="252">
        <v>0.22</v>
      </c>
      <c r="V10" s="252">
        <v>0.22</v>
      </c>
      <c r="W10" s="252">
        <v>0.22</v>
      </c>
      <c r="X10" s="252">
        <v>0.22</v>
      </c>
      <c r="Y10" s="252">
        <v>0.22</v>
      </c>
      <c r="Z10" s="252">
        <v>0.22</v>
      </c>
      <c r="AA10" s="252">
        <v>0.215</v>
      </c>
      <c r="AB10" s="252">
        <v>0.215</v>
      </c>
      <c r="AC10" s="252">
        <v>0.215</v>
      </c>
      <c r="AD10" s="252">
        <v>0.20499999999999999</v>
      </c>
      <c r="AE10" s="252">
        <v>0.20499999999999999</v>
      </c>
      <c r="AF10" s="252">
        <v>0.215</v>
      </c>
      <c r="AG10" s="252">
        <v>0.215</v>
      </c>
      <c r="AH10" s="252">
        <v>0.215</v>
      </c>
      <c r="AI10" s="252">
        <v>0.215</v>
      </c>
      <c r="AJ10" s="252">
        <v>0.215</v>
      </c>
      <c r="AK10" s="252">
        <v>0.215</v>
      </c>
      <c r="AL10" s="252">
        <v>0.215</v>
      </c>
      <c r="AM10" s="252">
        <v>0.21</v>
      </c>
      <c r="AN10" s="252">
        <v>0.21</v>
      </c>
      <c r="AO10" s="252">
        <v>0.21</v>
      </c>
      <c r="AP10" s="252">
        <v>0.21</v>
      </c>
      <c r="AQ10" s="252">
        <v>0.21</v>
      </c>
      <c r="AR10" s="252">
        <v>0.21</v>
      </c>
      <c r="AS10" s="252">
        <v>0.21</v>
      </c>
      <c r="AT10" s="252">
        <v>0.21</v>
      </c>
      <c r="AU10" s="252">
        <v>0.21</v>
      </c>
      <c r="AV10" s="252">
        <v>0.2</v>
      </c>
      <c r="AW10" s="252">
        <v>0.22</v>
      </c>
      <c r="AX10" s="252">
        <v>0.22</v>
      </c>
      <c r="AY10" s="747">
        <v>0.2</v>
      </c>
      <c r="AZ10" s="252">
        <v>0.185</v>
      </c>
      <c r="BA10" s="252">
        <v>0.19</v>
      </c>
      <c r="BB10" s="252">
        <v>0.21</v>
      </c>
      <c r="BC10" s="747">
        <v>0.2</v>
      </c>
      <c r="BD10" s="252">
        <v>0.2</v>
      </c>
      <c r="BE10" s="252">
        <v>0.21</v>
      </c>
      <c r="BF10" s="252">
        <v>0.2</v>
      </c>
      <c r="BG10" s="252">
        <v>0.2</v>
      </c>
      <c r="BH10" s="252">
        <v>0.2</v>
      </c>
      <c r="BI10" s="409" t="s">
        <v>1373</v>
      </c>
      <c r="BJ10" s="252" t="s">
        <v>1373</v>
      </c>
      <c r="BK10" s="252" t="s">
        <v>1373</v>
      </c>
      <c r="BL10" s="252" t="s">
        <v>1373</v>
      </c>
      <c r="BM10" s="252" t="s">
        <v>1373</v>
      </c>
      <c r="BN10" s="252" t="s">
        <v>1373</v>
      </c>
      <c r="BO10" s="252" t="s">
        <v>1373</v>
      </c>
      <c r="BP10" s="252" t="s">
        <v>1373</v>
      </c>
      <c r="BQ10" s="252" t="s">
        <v>1373</v>
      </c>
      <c r="BR10" s="252" t="s">
        <v>1373</v>
      </c>
      <c r="BS10" s="252" t="s">
        <v>1373</v>
      </c>
      <c r="BT10" s="252" t="s">
        <v>1373</v>
      </c>
      <c r="BU10" s="252" t="s">
        <v>1373</v>
      </c>
      <c r="BV10" s="252" t="s">
        <v>1373</v>
      </c>
    </row>
    <row r="11" spans="1:74" ht="11.1" customHeight="1" x14ac:dyDescent="0.2">
      <c r="A11" s="162" t="s">
        <v>1248</v>
      </c>
      <c r="B11" s="173" t="s">
        <v>331</v>
      </c>
      <c r="C11" s="252">
        <v>2.68</v>
      </c>
      <c r="D11" s="252">
        <v>2.68</v>
      </c>
      <c r="E11" s="252">
        <v>2.68</v>
      </c>
      <c r="F11" s="252">
        <v>2.68</v>
      </c>
      <c r="G11" s="252">
        <v>2.68</v>
      </c>
      <c r="H11" s="252">
        <v>2.68</v>
      </c>
      <c r="I11" s="252">
        <v>2.68</v>
      </c>
      <c r="J11" s="252">
        <v>2.68</v>
      </c>
      <c r="K11" s="252">
        <v>2.68</v>
      </c>
      <c r="L11" s="252">
        <v>2.68</v>
      </c>
      <c r="M11" s="252">
        <v>2.68</v>
      </c>
      <c r="N11" s="252">
        <v>2.7</v>
      </c>
      <c r="O11" s="252">
        <v>2.8</v>
      </c>
      <c r="P11" s="252">
        <v>2.8</v>
      </c>
      <c r="Q11" s="252">
        <v>2.8</v>
      </c>
      <c r="R11" s="252">
        <v>2.8</v>
      </c>
      <c r="S11" s="252">
        <v>2.8</v>
      </c>
      <c r="T11" s="252">
        <v>2.8</v>
      </c>
      <c r="U11" s="252">
        <v>2.8</v>
      </c>
      <c r="V11" s="252">
        <v>2.8</v>
      </c>
      <c r="W11" s="252">
        <v>2.8</v>
      </c>
      <c r="X11" s="252">
        <v>2.8</v>
      </c>
      <c r="Y11" s="252">
        <v>2.8</v>
      </c>
      <c r="Z11" s="252">
        <v>2.8</v>
      </c>
      <c r="AA11" s="252">
        <v>2.8</v>
      </c>
      <c r="AB11" s="252">
        <v>2.8</v>
      </c>
      <c r="AC11" s="252">
        <v>2.8</v>
      </c>
      <c r="AD11" s="252">
        <v>2.8</v>
      </c>
      <c r="AE11" s="252">
        <v>2.8</v>
      </c>
      <c r="AF11" s="252">
        <v>2.8</v>
      </c>
      <c r="AG11" s="252">
        <v>2.8</v>
      </c>
      <c r="AH11" s="252">
        <v>2.8</v>
      </c>
      <c r="AI11" s="252">
        <v>2.8</v>
      </c>
      <c r="AJ11" s="252">
        <v>2.8</v>
      </c>
      <c r="AK11" s="252">
        <v>2.8</v>
      </c>
      <c r="AL11" s="252">
        <v>2.8</v>
      </c>
      <c r="AM11" s="252">
        <v>3.05</v>
      </c>
      <c r="AN11" s="252">
        <v>3.2</v>
      </c>
      <c r="AO11" s="252">
        <v>3.5</v>
      </c>
      <c r="AP11" s="252">
        <v>3.59</v>
      </c>
      <c r="AQ11" s="252">
        <v>3.62</v>
      </c>
      <c r="AR11" s="252">
        <v>3.63</v>
      </c>
      <c r="AS11" s="252">
        <v>3.65</v>
      </c>
      <c r="AT11" s="252">
        <v>3.67</v>
      </c>
      <c r="AU11" s="252">
        <v>3.69</v>
      </c>
      <c r="AV11" s="252">
        <v>3.7</v>
      </c>
      <c r="AW11" s="252">
        <v>3.72</v>
      </c>
      <c r="AX11" s="252">
        <v>3.78</v>
      </c>
      <c r="AY11" s="747">
        <v>3.8</v>
      </c>
      <c r="AZ11" s="252">
        <v>3.8</v>
      </c>
      <c r="BA11" s="252">
        <v>3.81</v>
      </c>
      <c r="BB11" s="252">
        <v>3.81</v>
      </c>
      <c r="BC11" s="747">
        <v>3.81</v>
      </c>
      <c r="BD11" s="252">
        <v>3.82</v>
      </c>
      <c r="BE11" s="252">
        <v>3.83</v>
      </c>
      <c r="BF11" s="252">
        <v>3.83</v>
      </c>
      <c r="BG11" s="252">
        <v>3.84</v>
      </c>
      <c r="BH11" s="252">
        <v>3.85</v>
      </c>
      <c r="BI11" s="409" t="s">
        <v>1373</v>
      </c>
      <c r="BJ11" s="252" t="s">
        <v>1373</v>
      </c>
      <c r="BK11" s="252" t="s">
        <v>1373</v>
      </c>
      <c r="BL11" s="252" t="s">
        <v>1373</v>
      </c>
      <c r="BM11" s="252" t="s">
        <v>1373</v>
      </c>
      <c r="BN11" s="252" t="s">
        <v>1373</v>
      </c>
      <c r="BO11" s="252" t="s">
        <v>1373</v>
      </c>
      <c r="BP11" s="252" t="s">
        <v>1373</v>
      </c>
      <c r="BQ11" s="252" t="s">
        <v>1373</v>
      </c>
      <c r="BR11" s="252" t="s">
        <v>1373</v>
      </c>
      <c r="BS11" s="252" t="s">
        <v>1373</v>
      </c>
      <c r="BT11" s="252" t="s">
        <v>1373</v>
      </c>
      <c r="BU11" s="252" t="s">
        <v>1373</v>
      </c>
      <c r="BV11" s="252" t="s">
        <v>1373</v>
      </c>
    </row>
    <row r="12" spans="1:74" ht="11.1" customHeight="1" x14ac:dyDescent="0.2">
      <c r="A12" s="162" t="s">
        <v>350</v>
      </c>
      <c r="B12" s="173" t="s">
        <v>340</v>
      </c>
      <c r="C12" s="252">
        <v>3.05</v>
      </c>
      <c r="D12" s="252">
        <v>3.05</v>
      </c>
      <c r="E12" s="252">
        <v>3.05</v>
      </c>
      <c r="F12" s="252">
        <v>3.15</v>
      </c>
      <c r="G12" s="252">
        <v>3.05</v>
      </c>
      <c r="H12" s="252">
        <v>3.0750000000000002</v>
      </c>
      <c r="I12" s="252">
        <v>3.0750000000000002</v>
      </c>
      <c r="J12" s="252">
        <v>3.25</v>
      </c>
      <c r="K12" s="252">
        <v>2.8</v>
      </c>
      <c r="L12" s="252">
        <v>2.95</v>
      </c>
      <c r="M12" s="252">
        <v>2.95</v>
      </c>
      <c r="N12" s="252">
        <v>2.9</v>
      </c>
      <c r="O12" s="252">
        <v>3.1</v>
      </c>
      <c r="P12" s="252">
        <v>3.4</v>
      </c>
      <c r="Q12" s="252">
        <v>3.3</v>
      </c>
      <c r="R12" s="252">
        <v>3.2749999999999999</v>
      </c>
      <c r="S12" s="252">
        <v>3.3</v>
      </c>
      <c r="T12" s="252">
        <v>3.3</v>
      </c>
      <c r="U12" s="252">
        <v>3.17</v>
      </c>
      <c r="V12" s="252">
        <v>3.2</v>
      </c>
      <c r="W12" s="252">
        <v>3.49</v>
      </c>
      <c r="X12" s="252">
        <v>3.44</v>
      </c>
      <c r="Y12" s="252">
        <v>3.4</v>
      </c>
      <c r="Z12" s="252">
        <v>3.75</v>
      </c>
      <c r="AA12" s="252">
        <v>3.45</v>
      </c>
      <c r="AB12" s="252">
        <v>3.3</v>
      </c>
      <c r="AC12" s="252">
        <v>3.7</v>
      </c>
      <c r="AD12" s="252">
        <v>3.75</v>
      </c>
      <c r="AE12" s="252">
        <v>3.9</v>
      </c>
      <c r="AF12" s="252">
        <v>4.25</v>
      </c>
      <c r="AG12" s="252">
        <v>4.3</v>
      </c>
      <c r="AH12" s="252">
        <v>4.2</v>
      </c>
      <c r="AI12" s="252">
        <v>4.4000000000000004</v>
      </c>
      <c r="AJ12" s="252">
        <v>4.25</v>
      </c>
      <c r="AK12" s="252">
        <v>4.4000000000000004</v>
      </c>
      <c r="AL12" s="252">
        <v>4.4000000000000004</v>
      </c>
      <c r="AM12" s="252">
        <v>4.45</v>
      </c>
      <c r="AN12" s="252">
        <v>4.2</v>
      </c>
      <c r="AO12" s="252">
        <v>4.2</v>
      </c>
      <c r="AP12" s="252">
        <v>4.45</v>
      </c>
      <c r="AQ12" s="252">
        <v>4.33</v>
      </c>
      <c r="AR12" s="252">
        <v>4.38</v>
      </c>
      <c r="AS12" s="252">
        <v>4.3899999999999997</v>
      </c>
      <c r="AT12" s="252">
        <v>4.4349999999999996</v>
      </c>
      <c r="AU12" s="252">
        <v>4.4550000000000001</v>
      </c>
      <c r="AV12" s="252">
        <v>4.54</v>
      </c>
      <c r="AW12" s="252">
        <v>4.62</v>
      </c>
      <c r="AX12" s="252">
        <v>4.66</v>
      </c>
      <c r="AY12" s="747">
        <v>4.54</v>
      </c>
      <c r="AZ12" s="252">
        <v>4.42</v>
      </c>
      <c r="BA12" s="252">
        <v>4.4050000000000002</v>
      </c>
      <c r="BB12" s="252">
        <v>4.4000000000000004</v>
      </c>
      <c r="BC12" s="747">
        <v>4.45</v>
      </c>
      <c r="BD12" s="252">
        <v>4.4649999999999999</v>
      </c>
      <c r="BE12" s="252">
        <v>4.4749999999999996</v>
      </c>
      <c r="BF12" s="252">
        <v>4.5</v>
      </c>
      <c r="BG12" s="252">
        <v>4.54</v>
      </c>
      <c r="BH12" s="252">
        <v>4.3550000000000004</v>
      </c>
      <c r="BI12" s="409" t="s">
        <v>1373</v>
      </c>
      <c r="BJ12" s="252" t="s">
        <v>1373</v>
      </c>
      <c r="BK12" s="252" t="s">
        <v>1373</v>
      </c>
      <c r="BL12" s="252" t="s">
        <v>1373</v>
      </c>
      <c r="BM12" s="252" t="s">
        <v>1373</v>
      </c>
      <c r="BN12" s="252" t="s">
        <v>1373</v>
      </c>
      <c r="BO12" s="252" t="s">
        <v>1373</v>
      </c>
      <c r="BP12" s="252" t="s">
        <v>1373</v>
      </c>
      <c r="BQ12" s="252" t="s">
        <v>1373</v>
      </c>
      <c r="BR12" s="252" t="s">
        <v>1373</v>
      </c>
      <c r="BS12" s="252" t="s">
        <v>1373</v>
      </c>
      <c r="BT12" s="252" t="s">
        <v>1373</v>
      </c>
      <c r="BU12" s="252" t="s">
        <v>1373</v>
      </c>
      <c r="BV12" s="252" t="s">
        <v>1373</v>
      </c>
    </row>
    <row r="13" spans="1:74" ht="11.1" customHeight="1" x14ac:dyDescent="0.2">
      <c r="A13" s="162" t="s">
        <v>342</v>
      </c>
      <c r="B13" s="173" t="s">
        <v>332</v>
      </c>
      <c r="C13" s="252">
        <v>2.6</v>
      </c>
      <c r="D13" s="252">
        <v>2.6</v>
      </c>
      <c r="E13" s="252">
        <v>2.6</v>
      </c>
      <c r="F13" s="252">
        <v>2.6</v>
      </c>
      <c r="G13" s="252">
        <v>2.6</v>
      </c>
      <c r="H13" s="252">
        <v>2.6</v>
      </c>
      <c r="I13" s="252">
        <v>2.6</v>
      </c>
      <c r="J13" s="252">
        <v>2.6</v>
      </c>
      <c r="K13" s="252">
        <v>2.6</v>
      </c>
      <c r="L13" s="252">
        <v>2.6</v>
      </c>
      <c r="M13" s="252">
        <v>2.6</v>
      </c>
      <c r="N13" s="252">
        <v>2.6</v>
      </c>
      <c r="O13" s="252">
        <v>2.5499999999999998</v>
      </c>
      <c r="P13" s="252">
        <v>2.5499999999999998</v>
      </c>
      <c r="Q13" s="252">
        <v>2.5</v>
      </c>
      <c r="R13" s="252">
        <v>2.5</v>
      </c>
      <c r="S13" s="252">
        <v>2.6</v>
      </c>
      <c r="T13" s="252">
        <v>2.5499999999999998</v>
      </c>
      <c r="U13" s="252">
        <v>2.6</v>
      </c>
      <c r="V13" s="252">
        <v>2.65</v>
      </c>
      <c r="W13" s="252">
        <v>2.65</v>
      </c>
      <c r="X13" s="252">
        <v>2.65</v>
      </c>
      <c r="Y13" s="252">
        <v>2.65</v>
      </c>
      <c r="Z13" s="252">
        <v>2.65</v>
      </c>
      <c r="AA13" s="252">
        <v>2.7</v>
      </c>
      <c r="AB13" s="252">
        <v>2.7</v>
      </c>
      <c r="AC13" s="252">
        <v>2.7</v>
      </c>
      <c r="AD13" s="252">
        <v>2.72</v>
      </c>
      <c r="AE13" s="252">
        <v>2.73</v>
      </c>
      <c r="AF13" s="252">
        <v>2.73</v>
      </c>
      <c r="AG13" s="252">
        <v>2.76</v>
      </c>
      <c r="AH13" s="252">
        <v>2.8</v>
      </c>
      <c r="AI13" s="252">
        <v>2.8</v>
      </c>
      <c r="AJ13" s="252">
        <v>2.75</v>
      </c>
      <c r="AK13" s="252">
        <v>2.8</v>
      </c>
      <c r="AL13" s="252">
        <v>2.85</v>
      </c>
      <c r="AM13" s="252">
        <v>2.9</v>
      </c>
      <c r="AN13" s="252">
        <v>2.86</v>
      </c>
      <c r="AO13" s="252">
        <v>2.88</v>
      </c>
      <c r="AP13" s="252">
        <v>2.65</v>
      </c>
      <c r="AQ13" s="252">
        <v>2.86</v>
      </c>
      <c r="AR13" s="252">
        <v>2.86</v>
      </c>
      <c r="AS13" s="252">
        <v>2.9</v>
      </c>
      <c r="AT13" s="252">
        <v>2.91</v>
      </c>
      <c r="AU13" s="252">
        <v>2.91</v>
      </c>
      <c r="AV13" s="252">
        <v>2.91</v>
      </c>
      <c r="AW13" s="252">
        <v>2.92</v>
      </c>
      <c r="AX13" s="252">
        <v>2.92</v>
      </c>
      <c r="AY13" s="747">
        <v>2.78</v>
      </c>
      <c r="AZ13" s="252">
        <v>2.72</v>
      </c>
      <c r="BA13" s="252">
        <v>2.71</v>
      </c>
      <c r="BB13" s="252">
        <v>2.71</v>
      </c>
      <c r="BC13" s="747">
        <v>2.71</v>
      </c>
      <c r="BD13" s="252">
        <v>2.72</v>
      </c>
      <c r="BE13" s="252">
        <v>2.71</v>
      </c>
      <c r="BF13" s="252">
        <v>2.71</v>
      </c>
      <c r="BG13" s="252">
        <v>2.73</v>
      </c>
      <c r="BH13" s="252">
        <v>2.74</v>
      </c>
      <c r="BI13" s="409" t="s">
        <v>1373</v>
      </c>
      <c r="BJ13" s="252" t="s">
        <v>1373</v>
      </c>
      <c r="BK13" s="252" t="s">
        <v>1373</v>
      </c>
      <c r="BL13" s="252" t="s">
        <v>1373</v>
      </c>
      <c r="BM13" s="252" t="s">
        <v>1373</v>
      </c>
      <c r="BN13" s="252" t="s">
        <v>1373</v>
      </c>
      <c r="BO13" s="252" t="s">
        <v>1373</v>
      </c>
      <c r="BP13" s="252" t="s">
        <v>1373</v>
      </c>
      <c r="BQ13" s="252" t="s">
        <v>1373</v>
      </c>
      <c r="BR13" s="252" t="s">
        <v>1373</v>
      </c>
      <c r="BS13" s="252" t="s">
        <v>1373</v>
      </c>
      <c r="BT13" s="252" t="s">
        <v>1373</v>
      </c>
      <c r="BU13" s="252" t="s">
        <v>1373</v>
      </c>
      <c r="BV13" s="252" t="s">
        <v>1373</v>
      </c>
    </row>
    <row r="14" spans="1:74" ht="11.1" customHeight="1" x14ac:dyDescent="0.2">
      <c r="A14" s="162" t="s">
        <v>343</v>
      </c>
      <c r="B14" s="173" t="s">
        <v>333</v>
      </c>
      <c r="C14" s="252">
        <v>1.35</v>
      </c>
      <c r="D14" s="252">
        <v>1.4</v>
      </c>
      <c r="E14" s="252">
        <v>1.35</v>
      </c>
      <c r="F14" s="252">
        <v>1.45</v>
      </c>
      <c r="G14" s="252">
        <v>1.42</v>
      </c>
      <c r="H14" s="252">
        <v>1.1299999999999999</v>
      </c>
      <c r="I14" s="252">
        <v>1</v>
      </c>
      <c r="J14" s="252">
        <v>0.59</v>
      </c>
      <c r="K14" s="252">
        <v>0.36</v>
      </c>
      <c r="L14" s="252">
        <v>0.55000000000000004</v>
      </c>
      <c r="M14" s="252">
        <v>0.22</v>
      </c>
      <c r="N14" s="252">
        <v>0.23</v>
      </c>
      <c r="O14" s="252">
        <v>0.51</v>
      </c>
      <c r="P14" s="252">
        <v>0.38</v>
      </c>
      <c r="Q14" s="252">
        <v>0.25</v>
      </c>
      <c r="R14" s="252">
        <v>0.21</v>
      </c>
      <c r="S14" s="252">
        <v>0.23</v>
      </c>
      <c r="T14" s="252">
        <v>0.23499999999999999</v>
      </c>
      <c r="U14" s="252">
        <v>0.435</v>
      </c>
      <c r="V14" s="252">
        <v>0.53</v>
      </c>
      <c r="W14" s="252">
        <v>0.78500000000000003</v>
      </c>
      <c r="X14" s="252">
        <v>0.95</v>
      </c>
      <c r="Y14" s="252">
        <v>0.61499999999999999</v>
      </c>
      <c r="Z14" s="252">
        <v>0.51</v>
      </c>
      <c r="AA14" s="252">
        <v>0.37</v>
      </c>
      <c r="AB14" s="252">
        <v>0.36</v>
      </c>
      <c r="AC14" s="252">
        <v>0.47499999999999998</v>
      </c>
      <c r="AD14" s="252">
        <v>0.505</v>
      </c>
      <c r="AE14" s="252">
        <v>0.43</v>
      </c>
      <c r="AF14" s="252">
        <v>0.41</v>
      </c>
      <c r="AG14" s="252">
        <v>0.4</v>
      </c>
      <c r="AH14" s="252">
        <v>0.36</v>
      </c>
      <c r="AI14" s="252">
        <v>0.375</v>
      </c>
      <c r="AJ14" s="252">
        <v>0.41499999999999998</v>
      </c>
      <c r="AK14" s="252">
        <v>0.375</v>
      </c>
      <c r="AL14" s="252">
        <v>0.37</v>
      </c>
      <c r="AM14" s="252">
        <v>0.37</v>
      </c>
      <c r="AN14" s="252">
        <v>0.36</v>
      </c>
      <c r="AO14" s="252">
        <v>0.32</v>
      </c>
      <c r="AP14" s="252">
        <v>0.33</v>
      </c>
      <c r="AQ14" s="252">
        <v>0.28499999999999998</v>
      </c>
      <c r="AR14" s="252">
        <v>0.33</v>
      </c>
      <c r="AS14" s="252">
        <v>0.31</v>
      </c>
      <c r="AT14" s="252">
        <v>0.25</v>
      </c>
      <c r="AU14" s="252">
        <v>0.31</v>
      </c>
      <c r="AV14" s="252">
        <v>0.55000000000000004</v>
      </c>
      <c r="AW14" s="252">
        <v>0.57999999999999996</v>
      </c>
      <c r="AX14" s="252">
        <v>0.62</v>
      </c>
      <c r="AY14" s="747">
        <v>0.68</v>
      </c>
      <c r="AZ14" s="252">
        <v>0.69</v>
      </c>
      <c r="BA14" s="252">
        <v>0.59</v>
      </c>
      <c r="BB14" s="252">
        <v>0.53500000000000003</v>
      </c>
      <c r="BC14" s="747">
        <v>0.78</v>
      </c>
      <c r="BD14" s="252">
        <v>0.85</v>
      </c>
      <c r="BE14" s="252">
        <v>1.0049999999999999</v>
      </c>
      <c r="BF14" s="252">
        <v>0.89</v>
      </c>
      <c r="BG14" s="252">
        <v>0.92500000000000004</v>
      </c>
      <c r="BH14" s="252">
        <v>0.96</v>
      </c>
      <c r="BI14" s="409" t="s">
        <v>1373</v>
      </c>
      <c r="BJ14" s="252" t="s">
        <v>1373</v>
      </c>
      <c r="BK14" s="252" t="s">
        <v>1373</v>
      </c>
      <c r="BL14" s="252" t="s">
        <v>1373</v>
      </c>
      <c r="BM14" s="252" t="s">
        <v>1373</v>
      </c>
      <c r="BN14" s="252" t="s">
        <v>1373</v>
      </c>
      <c r="BO14" s="252" t="s">
        <v>1373</v>
      </c>
      <c r="BP14" s="252" t="s">
        <v>1373</v>
      </c>
      <c r="BQ14" s="252" t="s">
        <v>1373</v>
      </c>
      <c r="BR14" s="252" t="s">
        <v>1373</v>
      </c>
      <c r="BS14" s="252" t="s">
        <v>1373</v>
      </c>
      <c r="BT14" s="252" t="s">
        <v>1373</v>
      </c>
      <c r="BU14" s="252" t="s">
        <v>1373</v>
      </c>
      <c r="BV14" s="252" t="s">
        <v>1373</v>
      </c>
    </row>
    <row r="15" spans="1:74" ht="11.1" customHeight="1" x14ac:dyDescent="0.2">
      <c r="A15" s="162" t="s">
        <v>344</v>
      </c>
      <c r="B15" s="173" t="s">
        <v>334</v>
      </c>
      <c r="C15" s="252">
        <v>1.909</v>
      </c>
      <c r="D15" s="252">
        <v>1.7829999999999999</v>
      </c>
      <c r="E15" s="252">
        <v>1.8939999999999999</v>
      </c>
      <c r="F15" s="252">
        <v>1.87</v>
      </c>
      <c r="G15" s="252">
        <v>1.7569999999999999</v>
      </c>
      <c r="H15" s="252">
        <v>1.7230000000000001</v>
      </c>
      <c r="I15" s="252">
        <v>1.865</v>
      </c>
      <c r="J15" s="252">
        <v>1.95</v>
      </c>
      <c r="K15" s="252">
        <v>1.89</v>
      </c>
      <c r="L15" s="252">
        <v>1.829</v>
      </c>
      <c r="M15" s="252">
        <v>1.74</v>
      </c>
      <c r="N15" s="252">
        <v>1.8089999999999999</v>
      </c>
      <c r="O15" s="252">
        <v>1.929</v>
      </c>
      <c r="P15" s="252">
        <v>1.883</v>
      </c>
      <c r="Q15" s="252">
        <v>1.859</v>
      </c>
      <c r="R15" s="252">
        <v>1.875</v>
      </c>
      <c r="S15" s="252">
        <v>1.9</v>
      </c>
      <c r="T15" s="252">
        <v>1.8979999999999999</v>
      </c>
      <c r="U15" s="252">
        <v>1.8069999999999999</v>
      </c>
      <c r="V15" s="252">
        <v>1.8879999999999999</v>
      </c>
      <c r="W15" s="252">
        <v>1.7989999999999999</v>
      </c>
      <c r="X15" s="252">
        <v>1.9</v>
      </c>
      <c r="Y15" s="252">
        <v>1.8320000000000001</v>
      </c>
      <c r="Z15" s="252">
        <v>1.9139999999999999</v>
      </c>
      <c r="AA15" s="252">
        <v>1.8</v>
      </c>
      <c r="AB15" s="252">
        <v>1.79</v>
      </c>
      <c r="AC15" s="252">
        <v>1.738</v>
      </c>
      <c r="AD15" s="252">
        <v>1.74</v>
      </c>
      <c r="AE15" s="252">
        <v>1.7250000000000001</v>
      </c>
      <c r="AF15" s="252">
        <v>1.62</v>
      </c>
      <c r="AG15" s="252">
        <v>1.79</v>
      </c>
      <c r="AH15" s="252">
        <v>1.754</v>
      </c>
      <c r="AI15" s="252">
        <v>1.77</v>
      </c>
      <c r="AJ15" s="252">
        <v>1.804</v>
      </c>
      <c r="AK15" s="252">
        <v>1.831</v>
      </c>
      <c r="AL15" s="252">
        <v>1.744</v>
      </c>
      <c r="AM15" s="252">
        <v>1.825</v>
      </c>
      <c r="AN15" s="252">
        <v>1.78</v>
      </c>
      <c r="AO15" s="252">
        <v>1.579</v>
      </c>
      <c r="AP15" s="252">
        <v>1.57</v>
      </c>
      <c r="AQ15" s="252">
        <v>1.3089999999999999</v>
      </c>
      <c r="AR15" s="252">
        <v>1.4350000000000001</v>
      </c>
      <c r="AS15" s="252">
        <v>1.34</v>
      </c>
      <c r="AT15" s="252">
        <v>1.21</v>
      </c>
      <c r="AU15" s="252">
        <v>1.27</v>
      </c>
      <c r="AV15" s="252">
        <v>1.41</v>
      </c>
      <c r="AW15" s="252">
        <v>1.5</v>
      </c>
      <c r="AX15" s="252">
        <v>1.35</v>
      </c>
      <c r="AY15" s="747">
        <v>1.39</v>
      </c>
      <c r="AZ15" s="252">
        <v>1.43</v>
      </c>
      <c r="BA15" s="252">
        <v>1.33</v>
      </c>
      <c r="BB15" s="252">
        <v>1.38</v>
      </c>
      <c r="BC15" s="747">
        <v>1.52</v>
      </c>
      <c r="BD15" s="252">
        <v>1.56</v>
      </c>
      <c r="BE15" s="252">
        <v>1.665</v>
      </c>
      <c r="BF15" s="252">
        <v>1.68</v>
      </c>
      <c r="BG15" s="252">
        <v>1.7050000000000001</v>
      </c>
      <c r="BH15" s="252">
        <v>1.69</v>
      </c>
      <c r="BI15" s="409" t="s">
        <v>1373</v>
      </c>
      <c r="BJ15" s="252" t="s">
        <v>1373</v>
      </c>
      <c r="BK15" s="252" t="s">
        <v>1373</v>
      </c>
      <c r="BL15" s="252" t="s">
        <v>1373</v>
      </c>
      <c r="BM15" s="252" t="s">
        <v>1373</v>
      </c>
      <c r="BN15" s="252" t="s">
        <v>1373</v>
      </c>
      <c r="BO15" s="252" t="s">
        <v>1373</v>
      </c>
      <c r="BP15" s="252" t="s">
        <v>1373</v>
      </c>
      <c r="BQ15" s="252" t="s">
        <v>1373</v>
      </c>
      <c r="BR15" s="252" t="s">
        <v>1373</v>
      </c>
      <c r="BS15" s="252" t="s">
        <v>1373</v>
      </c>
      <c r="BT15" s="252" t="s">
        <v>1373</v>
      </c>
      <c r="BU15" s="252" t="s">
        <v>1373</v>
      </c>
      <c r="BV15" s="252" t="s">
        <v>1373</v>
      </c>
    </row>
    <row r="16" spans="1:74" ht="11.1" customHeight="1" x14ac:dyDescent="0.2">
      <c r="A16" s="162" t="s">
        <v>345</v>
      </c>
      <c r="B16" s="173" t="s">
        <v>335</v>
      </c>
      <c r="C16" s="252">
        <v>0.73</v>
      </c>
      <c r="D16" s="252">
        <v>0.73</v>
      </c>
      <c r="E16" s="252">
        <v>0.73</v>
      </c>
      <c r="F16" s="252">
        <v>0.73</v>
      </c>
      <c r="G16" s="252">
        <v>0.73</v>
      </c>
      <c r="H16" s="252">
        <v>0.73</v>
      </c>
      <c r="I16" s="252">
        <v>0.73</v>
      </c>
      <c r="J16" s="252">
        <v>0.73</v>
      </c>
      <c r="K16" s="252">
        <v>0.73</v>
      </c>
      <c r="L16" s="252">
        <v>0.73</v>
      </c>
      <c r="M16" s="252">
        <v>0.73</v>
      </c>
      <c r="N16" s="252">
        <v>0.73</v>
      </c>
      <c r="O16" s="252">
        <v>0.74</v>
      </c>
      <c r="P16" s="252">
        <v>0.74</v>
      </c>
      <c r="Q16" s="252">
        <v>0.74</v>
      </c>
      <c r="R16" s="252">
        <v>0.73</v>
      </c>
      <c r="S16" s="252">
        <v>0.73</v>
      </c>
      <c r="T16" s="252">
        <v>0.73</v>
      </c>
      <c r="U16" s="252">
        <v>0.73</v>
      </c>
      <c r="V16" s="252">
        <v>0.73</v>
      </c>
      <c r="W16" s="252">
        <v>0.69</v>
      </c>
      <c r="X16" s="252">
        <v>0.69</v>
      </c>
      <c r="Y16" s="252">
        <v>0.68</v>
      </c>
      <c r="Z16" s="252">
        <v>0.68</v>
      </c>
      <c r="AA16" s="252">
        <v>0.68</v>
      </c>
      <c r="AB16" s="252">
        <v>0.68</v>
      </c>
      <c r="AC16" s="252">
        <v>0.68</v>
      </c>
      <c r="AD16" s="252">
        <v>0.68</v>
      </c>
      <c r="AE16" s="252">
        <v>0.68</v>
      </c>
      <c r="AF16" s="252">
        <v>0.68</v>
      </c>
      <c r="AG16" s="252">
        <v>0.68</v>
      </c>
      <c r="AH16" s="252">
        <v>0.68</v>
      </c>
      <c r="AI16" s="252">
        <v>0.68</v>
      </c>
      <c r="AJ16" s="252">
        <v>0.68</v>
      </c>
      <c r="AK16" s="252">
        <v>0.68</v>
      </c>
      <c r="AL16" s="252">
        <v>0.68</v>
      </c>
      <c r="AM16" s="252">
        <v>0.64</v>
      </c>
      <c r="AN16" s="252">
        <v>0.66</v>
      </c>
      <c r="AO16" s="252">
        <v>0.68</v>
      </c>
      <c r="AP16" s="252">
        <v>0.68</v>
      </c>
      <c r="AQ16" s="252">
        <v>0.68</v>
      </c>
      <c r="AR16" s="252">
        <v>0.68</v>
      </c>
      <c r="AS16" s="252">
        <v>0.68</v>
      </c>
      <c r="AT16" s="252">
        <v>0.68</v>
      </c>
      <c r="AU16" s="252">
        <v>0.62</v>
      </c>
      <c r="AV16" s="252">
        <v>0.65</v>
      </c>
      <c r="AW16" s="252">
        <v>0.67</v>
      </c>
      <c r="AX16" s="252">
        <v>0.67</v>
      </c>
      <c r="AY16" s="747">
        <v>0.63</v>
      </c>
      <c r="AZ16" s="252">
        <v>0.61</v>
      </c>
      <c r="BA16" s="252">
        <v>0.61</v>
      </c>
      <c r="BB16" s="252">
        <v>0.61</v>
      </c>
      <c r="BC16" s="747">
        <v>0.61</v>
      </c>
      <c r="BD16" s="252">
        <v>0.61</v>
      </c>
      <c r="BE16" s="252">
        <v>0.61</v>
      </c>
      <c r="BF16" s="252">
        <v>0.61</v>
      </c>
      <c r="BG16" s="252">
        <v>0.61</v>
      </c>
      <c r="BH16" s="252">
        <v>0.61</v>
      </c>
      <c r="BI16" s="409" t="s">
        <v>1373</v>
      </c>
      <c r="BJ16" s="252" t="s">
        <v>1373</v>
      </c>
      <c r="BK16" s="252" t="s">
        <v>1373</v>
      </c>
      <c r="BL16" s="252" t="s">
        <v>1373</v>
      </c>
      <c r="BM16" s="252" t="s">
        <v>1373</v>
      </c>
      <c r="BN16" s="252" t="s">
        <v>1373</v>
      </c>
      <c r="BO16" s="252" t="s">
        <v>1373</v>
      </c>
      <c r="BP16" s="252" t="s">
        <v>1373</v>
      </c>
      <c r="BQ16" s="252" t="s">
        <v>1373</v>
      </c>
      <c r="BR16" s="252" t="s">
        <v>1373</v>
      </c>
      <c r="BS16" s="252" t="s">
        <v>1373</v>
      </c>
      <c r="BT16" s="252" t="s">
        <v>1373</v>
      </c>
      <c r="BU16" s="252" t="s">
        <v>1373</v>
      </c>
      <c r="BV16" s="252" t="s">
        <v>1373</v>
      </c>
    </row>
    <row r="17" spans="1:74" ht="11.1" customHeight="1" x14ac:dyDescent="0.2">
      <c r="A17" s="162" t="s">
        <v>346</v>
      </c>
      <c r="B17" s="173" t="s">
        <v>336</v>
      </c>
      <c r="C17" s="252">
        <v>9.1</v>
      </c>
      <c r="D17" s="252">
        <v>9.1</v>
      </c>
      <c r="E17" s="252">
        <v>9.1</v>
      </c>
      <c r="F17" s="252">
        <v>9.4</v>
      </c>
      <c r="G17" s="252">
        <v>9.6</v>
      </c>
      <c r="H17" s="252">
        <v>9.8000000000000007</v>
      </c>
      <c r="I17" s="252">
        <v>10</v>
      </c>
      <c r="J17" s="252">
        <v>10.199999999999999</v>
      </c>
      <c r="K17" s="252">
        <v>10.1</v>
      </c>
      <c r="L17" s="252">
        <v>9.8000000000000007</v>
      </c>
      <c r="M17" s="252">
        <v>9.8000000000000007</v>
      </c>
      <c r="N17" s="252">
        <v>9.8000000000000007</v>
      </c>
      <c r="O17" s="252">
        <v>9.9</v>
      </c>
      <c r="P17" s="252">
        <v>9.85</v>
      </c>
      <c r="Q17" s="252">
        <v>9.65</v>
      </c>
      <c r="R17" s="252">
        <v>9.65</v>
      </c>
      <c r="S17" s="252">
        <v>9.65</v>
      </c>
      <c r="T17" s="252">
        <v>9.65</v>
      </c>
      <c r="U17" s="252">
        <v>9.8000000000000007</v>
      </c>
      <c r="V17" s="252">
        <v>9.6999999999999993</v>
      </c>
      <c r="W17" s="252">
        <v>9.6</v>
      </c>
      <c r="X17" s="252">
        <v>9.6999999999999993</v>
      </c>
      <c r="Y17" s="252">
        <v>9.6</v>
      </c>
      <c r="Z17" s="252">
        <v>9.6</v>
      </c>
      <c r="AA17" s="252">
        <v>9.6</v>
      </c>
      <c r="AB17" s="252">
        <v>9.6999999999999993</v>
      </c>
      <c r="AC17" s="252">
        <v>10.1</v>
      </c>
      <c r="AD17" s="252">
        <v>10.1</v>
      </c>
      <c r="AE17" s="252">
        <v>10.3</v>
      </c>
      <c r="AF17" s="252">
        <v>10.45</v>
      </c>
      <c r="AG17" s="252">
        <v>10.36</v>
      </c>
      <c r="AH17" s="252">
        <v>10.25</v>
      </c>
      <c r="AI17" s="252">
        <v>10.25</v>
      </c>
      <c r="AJ17" s="252">
        <v>10.199999999999999</v>
      </c>
      <c r="AK17" s="252">
        <v>10.1</v>
      </c>
      <c r="AL17" s="252">
        <v>10.1</v>
      </c>
      <c r="AM17" s="252">
        <v>10.199999999999999</v>
      </c>
      <c r="AN17" s="252">
        <v>10.199999999999999</v>
      </c>
      <c r="AO17" s="252">
        <v>10.199999999999999</v>
      </c>
      <c r="AP17" s="252">
        <v>10.199999999999999</v>
      </c>
      <c r="AQ17" s="252">
        <v>10.3</v>
      </c>
      <c r="AR17" s="252">
        <v>10.5</v>
      </c>
      <c r="AS17" s="252">
        <v>10.63</v>
      </c>
      <c r="AT17" s="252">
        <v>10.6</v>
      </c>
      <c r="AU17" s="252">
        <v>10.56</v>
      </c>
      <c r="AV17" s="252">
        <v>10.55</v>
      </c>
      <c r="AW17" s="252">
        <v>10.6</v>
      </c>
      <c r="AX17" s="252">
        <v>10.5</v>
      </c>
      <c r="AY17" s="747">
        <v>9.98</v>
      </c>
      <c r="AZ17" s="252">
        <v>10</v>
      </c>
      <c r="BA17" s="252">
        <v>9.9499999999999993</v>
      </c>
      <c r="BB17" s="252">
        <v>9.98</v>
      </c>
      <c r="BC17" s="747">
        <v>10.050000000000001</v>
      </c>
      <c r="BD17" s="252">
        <v>10.15</v>
      </c>
      <c r="BE17" s="252">
        <v>10.199999999999999</v>
      </c>
      <c r="BF17" s="252">
        <v>10.14</v>
      </c>
      <c r="BG17" s="252">
        <v>10.19</v>
      </c>
      <c r="BH17" s="252">
        <v>10.16</v>
      </c>
      <c r="BI17" s="409" t="s">
        <v>1373</v>
      </c>
      <c r="BJ17" s="252" t="s">
        <v>1373</v>
      </c>
      <c r="BK17" s="252" t="s">
        <v>1373</v>
      </c>
      <c r="BL17" s="252" t="s">
        <v>1373</v>
      </c>
      <c r="BM17" s="252" t="s">
        <v>1373</v>
      </c>
      <c r="BN17" s="252" t="s">
        <v>1373</v>
      </c>
      <c r="BO17" s="252" t="s">
        <v>1373</v>
      </c>
      <c r="BP17" s="252" t="s">
        <v>1373</v>
      </c>
      <c r="BQ17" s="252" t="s">
        <v>1373</v>
      </c>
      <c r="BR17" s="252" t="s">
        <v>1373</v>
      </c>
      <c r="BS17" s="252" t="s">
        <v>1373</v>
      </c>
      <c r="BT17" s="252" t="s">
        <v>1373</v>
      </c>
      <c r="BU17" s="252" t="s">
        <v>1373</v>
      </c>
      <c r="BV17" s="252" t="s">
        <v>1373</v>
      </c>
    </row>
    <row r="18" spans="1:74" ht="11.1" customHeight="1" x14ac:dyDescent="0.2">
      <c r="A18" s="162" t="s">
        <v>347</v>
      </c>
      <c r="B18" s="173" t="s">
        <v>337</v>
      </c>
      <c r="C18" s="252">
        <v>2.7</v>
      </c>
      <c r="D18" s="252">
        <v>2.7</v>
      </c>
      <c r="E18" s="252">
        <v>2.7</v>
      </c>
      <c r="F18" s="252">
        <v>2.7</v>
      </c>
      <c r="G18" s="252">
        <v>2.7</v>
      </c>
      <c r="H18" s="252">
        <v>2.7</v>
      </c>
      <c r="I18" s="252">
        <v>2.7</v>
      </c>
      <c r="J18" s="252">
        <v>2.7</v>
      </c>
      <c r="K18" s="252">
        <v>2.7</v>
      </c>
      <c r="L18" s="252">
        <v>2.7</v>
      </c>
      <c r="M18" s="252">
        <v>2.7</v>
      </c>
      <c r="N18" s="252">
        <v>2.7</v>
      </c>
      <c r="O18" s="252">
        <v>2.7</v>
      </c>
      <c r="P18" s="252">
        <v>2.7</v>
      </c>
      <c r="Q18" s="252">
        <v>2.8</v>
      </c>
      <c r="R18" s="252">
        <v>2.6</v>
      </c>
      <c r="S18" s="252">
        <v>2.8</v>
      </c>
      <c r="T18" s="252">
        <v>2.85</v>
      </c>
      <c r="U18" s="252">
        <v>2.85</v>
      </c>
      <c r="V18" s="252">
        <v>2.88</v>
      </c>
      <c r="W18" s="252">
        <v>2.78</v>
      </c>
      <c r="X18" s="252">
        <v>2.74</v>
      </c>
      <c r="Y18" s="252">
        <v>2.77</v>
      </c>
      <c r="Z18" s="252">
        <v>2.81</v>
      </c>
      <c r="AA18" s="252">
        <v>2.84</v>
      </c>
      <c r="AB18" s="252">
        <v>2.85</v>
      </c>
      <c r="AC18" s="252">
        <v>2.86</v>
      </c>
      <c r="AD18" s="252">
        <v>2.89</v>
      </c>
      <c r="AE18" s="252">
        <v>2.9</v>
      </c>
      <c r="AF18" s="252">
        <v>2.91</v>
      </c>
      <c r="AG18" s="252">
        <v>2.91</v>
      </c>
      <c r="AH18" s="252">
        <v>2.92</v>
      </c>
      <c r="AI18" s="252">
        <v>2.92</v>
      </c>
      <c r="AJ18" s="252">
        <v>2.93</v>
      </c>
      <c r="AK18" s="252">
        <v>2.92</v>
      </c>
      <c r="AL18" s="252">
        <v>2.94</v>
      </c>
      <c r="AM18" s="252">
        <v>2.9849999999999999</v>
      </c>
      <c r="AN18" s="252">
        <v>2.7650000000000001</v>
      </c>
      <c r="AO18" s="252">
        <v>2.79</v>
      </c>
      <c r="AP18" s="252">
        <v>2.8</v>
      </c>
      <c r="AQ18" s="252">
        <v>2.98</v>
      </c>
      <c r="AR18" s="252">
        <v>3.01</v>
      </c>
      <c r="AS18" s="252">
        <v>3.03</v>
      </c>
      <c r="AT18" s="252">
        <v>3.06</v>
      </c>
      <c r="AU18" s="252">
        <v>3.09</v>
      </c>
      <c r="AV18" s="252">
        <v>3.07</v>
      </c>
      <c r="AW18" s="252">
        <v>3.1</v>
      </c>
      <c r="AX18" s="252">
        <v>3.1</v>
      </c>
      <c r="AY18" s="747">
        <v>2.94</v>
      </c>
      <c r="AZ18" s="252">
        <v>2.92</v>
      </c>
      <c r="BA18" s="252">
        <v>2.9</v>
      </c>
      <c r="BB18" s="252">
        <v>2.88</v>
      </c>
      <c r="BC18" s="747">
        <v>2.9</v>
      </c>
      <c r="BD18" s="252">
        <v>2.92</v>
      </c>
      <c r="BE18" s="252">
        <v>2.92</v>
      </c>
      <c r="BF18" s="252">
        <v>2.92</v>
      </c>
      <c r="BG18" s="252">
        <v>2.92</v>
      </c>
      <c r="BH18" s="252">
        <v>2.91</v>
      </c>
      <c r="BI18" s="409" t="s">
        <v>1373</v>
      </c>
      <c r="BJ18" s="252" t="s">
        <v>1373</v>
      </c>
      <c r="BK18" s="252" t="s">
        <v>1373</v>
      </c>
      <c r="BL18" s="252" t="s">
        <v>1373</v>
      </c>
      <c r="BM18" s="252" t="s">
        <v>1373</v>
      </c>
      <c r="BN18" s="252" t="s">
        <v>1373</v>
      </c>
      <c r="BO18" s="252" t="s">
        <v>1373</v>
      </c>
      <c r="BP18" s="252" t="s">
        <v>1373</v>
      </c>
      <c r="BQ18" s="252" t="s">
        <v>1373</v>
      </c>
      <c r="BR18" s="252" t="s">
        <v>1373</v>
      </c>
      <c r="BS18" s="252" t="s">
        <v>1373</v>
      </c>
      <c r="BT18" s="252" t="s">
        <v>1373</v>
      </c>
      <c r="BU18" s="252" t="s">
        <v>1373</v>
      </c>
      <c r="BV18" s="252" t="s">
        <v>1373</v>
      </c>
    </row>
    <row r="19" spans="1:74" ht="11.1" customHeight="1" x14ac:dyDescent="0.2">
      <c r="A19" s="162" t="s">
        <v>348</v>
      </c>
      <c r="B19" s="173" t="s">
        <v>338</v>
      </c>
      <c r="C19" s="252">
        <v>2.4</v>
      </c>
      <c r="D19" s="252">
        <v>2.4</v>
      </c>
      <c r="E19" s="252">
        <v>2.4</v>
      </c>
      <c r="F19" s="252">
        <v>2.4</v>
      </c>
      <c r="G19" s="252">
        <v>2.4</v>
      </c>
      <c r="H19" s="252">
        <v>2.4</v>
      </c>
      <c r="I19" s="252">
        <v>2.4</v>
      </c>
      <c r="J19" s="252">
        <v>2.4</v>
      </c>
      <c r="K19" s="252">
        <v>2.4</v>
      </c>
      <c r="L19" s="252">
        <v>2.4</v>
      </c>
      <c r="M19" s="252">
        <v>2.4</v>
      </c>
      <c r="N19" s="252">
        <v>2.4</v>
      </c>
      <c r="O19" s="252">
        <v>2.4</v>
      </c>
      <c r="P19" s="252">
        <v>2.4</v>
      </c>
      <c r="Q19" s="252">
        <v>2.4</v>
      </c>
      <c r="R19" s="252">
        <v>2.4</v>
      </c>
      <c r="S19" s="252">
        <v>2.4</v>
      </c>
      <c r="T19" s="252">
        <v>2.4</v>
      </c>
      <c r="U19" s="252">
        <v>2.4</v>
      </c>
      <c r="V19" s="252">
        <v>2.4</v>
      </c>
      <c r="W19" s="252">
        <v>2.4</v>
      </c>
      <c r="X19" s="252">
        <v>2.4</v>
      </c>
      <c r="Y19" s="252">
        <v>2.4</v>
      </c>
      <c r="Z19" s="252">
        <v>2.4</v>
      </c>
      <c r="AA19" s="252">
        <v>2.4</v>
      </c>
      <c r="AB19" s="252">
        <v>2.4</v>
      </c>
      <c r="AC19" s="252">
        <v>2.4</v>
      </c>
      <c r="AD19" s="252">
        <v>2.4</v>
      </c>
      <c r="AE19" s="252">
        <v>2.4</v>
      </c>
      <c r="AF19" s="252">
        <v>2.4</v>
      </c>
      <c r="AG19" s="252">
        <v>2.4</v>
      </c>
      <c r="AH19" s="252">
        <v>2.4</v>
      </c>
      <c r="AI19" s="252">
        <v>2.4</v>
      </c>
      <c r="AJ19" s="252">
        <v>2.4</v>
      </c>
      <c r="AK19" s="252">
        <v>2.4</v>
      </c>
      <c r="AL19" s="252">
        <v>2.4</v>
      </c>
      <c r="AM19" s="252">
        <v>2.2999999999999998</v>
      </c>
      <c r="AN19" s="252">
        <v>2.2999999999999998</v>
      </c>
      <c r="AO19" s="252">
        <v>2.2999999999999998</v>
      </c>
      <c r="AP19" s="252">
        <v>2.2999999999999998</v>
      </c>
      <c r="AQ19" s="252">
        <v>2.2000000000000002</v>
      </c>
      <c r="AR19" s="252">
        <v>2.1800000000000002</v>
      </c>
      <c r="AS19" s="252">
        <v>2.12</v>
      </c>
      <c r="AT19" s="252">
        <v>2.11</v>
      </c>
      <c r="AU19" s="252">
        <v>2.1</v>
      </c>
      <c r="AV19" s="252">
        <v>2.09</v>
      </c>
      <c r="AW19" s="252">
        <v>2.08</v>
      </c>
      <c r="AX19" s="252">
        <v>2.0499999999999998</v>
      </c>
      <c r="AY19" s="747">
        <v>2</v>
      </c>
      <c r="AZ19" s="252">
        <v>1.99</v>
      </c>
      <c r="BA19" s="252">
        <v>1.99</v>
      </c>
      <c r="BB19" s="252">
        <v>1.98</v>
      </c>
      <c r="BC19" s="747">
        <v>1.98</v>
      </c>
      <c r="BD19" s="252">
        <v>1.96</v>
      </c>
      <c r="BE19" s="252">
        <v>1.96</v>
      </c>
      <c r="BF19" s="252">
        <v>1.96</v>
      </c>
      <c r="BG19" s="252">
        <v>1.94</v>
      </c>
      <c r="BH19" s="252">
        <v>1.91</v>
      </c>
      <c r="BI19" s="409" t="s">
        <v>1373</v>
      </c>
      <c r="BJ19" s="252" t="s">
        <v>1373</v>
      </c>
      <c r="BK19" s="252" t="s">
        <v>1373</v>
      </c>
      <c r="BL19" s="252" t="s">
        <v>1373</v>
      </c>
      <c r="BM19" s="252" t="s">
        <v>1373</v>
      </c>
      <c r="BN19" s="252" t="s">
        <v>1373</v>
      </c>
      <c r="BO19" s="252" t="s">
        <v>1373</v>
      </c>
      <c r="BP19" s="252" t="s">
        <v>1373</v>
      </c>
      <c r="BQ19" s="252" t="s">
        <v>1373</v>
      </c>
      <c r="BR19" s="252" t="s">
        <v>1373</v>
      </c>
      <c r="BS19" s="252" t="s">
        <v>1373</v>
      </c>
      <c r="BT19" s="252" t="s">
        <v>1373</v>
      </c>
      <c r="BU19" s="252" t="s">
        <v>1373</v>
      </c>
      <c r="BV19" s="252" t="s">
        <v>1373</v>
      </c>
    </row>
    <row r="20" spans="1:74" ht="11.1" customHeight="1" x14ac:dyDescent="0.2">
      <c r="A20" s="162" t="s">
        <v>314</v>
      </c>
      <c r="B20" s="173" t="s">
        <v>89</v>
      </c>
      <c r="C20" s="252">
        <v>30.403334999999998</v>
      </c>
      <c r="D20" s="252">
        <v>30.277861000000001</v>
      </c>
      <c r="E20" s="252">
        <v>30.437235000000001</v>
      </c>
      <c r="F20" s="252">
        <v>30.893726999999998</v>
      </c>
      <c r="G20" s="252">
        <v>30.891508000000002</v>
      </c>
      <c r="H20" s="252">
        <v>30.775040879999999</v>
      </c>
      <c r="I20" s="252">
        <v>30.913288000000001</v>
      </c>
      <c r="J20" s="252">
        <v>30.949655</v>
      </c>
      <c r="K20" s="252">
        <v>30.148119000000001</v>
      </c>
      <c r="L20" s="252">
        <v>30.121886</v>
      </c>
      <c r="M20" s="252">
        <v>29.627998000000002</v>
      </c>
      <c r="N20" s="252">
        <v>29.800234</v>
      </c>
      <c r="O20" s="252">
        <v>30.347138000000001</v>
      </c>
      <c r="P20" s="252">
        <v>30.491793999999999</v>
      </c>
      <c r="Q20" s="252">
        <v>30.033615000000001</v>
      </c>
      <c r="R20" s="252">
        <v>29.848195</v>
      </c>
      <c r="S20" s="252">
        <v>30.152282</v>
      </c>
      <c r="T20" s="252">
        <v>30.136274</v>
      </c>
      <c r="U20" s="252">
        <v>30.36830999</v>
      </c>
      <c r="V20" s="252">
        <v>30.654333999999999</v>
      </c>
      <c r="W20" s="252">
        <v>30.872858999999998</v>
      </c>
      <c r="X20" s="252">
        <v>31.180185000000002</v>
      </c>
      <c r="Y20" s="252">
        <v>30.627816790000001</v>
      </c>
      <c r="Z20" s="252">
        <v>30.913074999999999</v>
      </c>
      <c r="AA20" s="252">
        <v>30.491714999999999</v>
      </c>
      <c r="AB20" s="252">
        <v>30.377126000000001</v>
      </c>
      <c r="AC20" s="252">
        <v>31.199722000000001</v>
      </c>
      <c r="AD20" s="252">
        <v>31.386893000000001</v>
      </c>
      <c r="AE20" s="252">
        <v>31.642192999999999</v>
      </c>
      <c r="AF20" s="252">
        <v>32.085037</v>
      </c>
      <c r="AG20" s="252">
        <v>32.261797000000001</v>
      </c>
      <c r="AH20" s="252">
        <v>32.045132000000002</v>
      </c>
      <c r="AI20" s="252">
        <v>32.207974999999998</v>
      </c>
      <c r="AJ20" s="252">
        <v>32.010984999999998</v>
      </c>
      <c r="AK20" s="252">
        <v>32.137000999999998</v>
      </c>
      <c r="AL20" s="252">
        <v>32.111275999999997</v>
      </c>
      <c r="AM20" s="252">
        <v>32.454000000000001</v>
      </c>
      <c r="AN20" s="252">
        <v>32.06</v>
      </c>
      <c r="AO20" s="252">
        <v>32.201000000000001</v>
      </c>
      <c r="AP20" s="252">
        <v>32.32</v>
      </c>
      <c r="AQ20" s="252">
        <v>32.340000000000003</v>
      </c>
      <c r="AR20" s="252">
        <v>32.76</v>
      </c>
      <c r="AS20" s="252">
        <v>32.826000000000001</v>
      </c>
      <c r="AT20" s="252">
        <v>32.709000000000003</v>
      </c>
      <c r="AU20" s="252">
        <v>32.734999999999999</v>
      </c>
      <c r="AV20" s="252">
        <v>33.031999999999996</v>
      </c>
      <c r="AW20" s="252">
        <v>33.444000000000003</v>
      </c>
      <c r="AX20" s="252">
        <v>33.274000000000001</v>
      </c>
      <c r="AY20" s="747">
        <v>32.290999999999997</v>
      </c>
      <c r="AZ20" s="252">
        <v>32.145000000000003</v>
      </c>
      <c r="BA20" s="252">
        <v>31.800999999999998</v>
      </c>
      <c r="BB20" s="252">
        <v>31.867999999999999</v>
      </c>
      <c r="BC20" s="747">
        <v>32.347999999999999</v>
      </c>
      <c r="BD20" s="252">
        <v>32.630000000000003</v>
      </c>
      <c r="BE20" s="252">
        <v>32.941000000000003</v>
      </c>
      <c r="BF20" s="252">
        <v>32.799999999999997</v>
      </c>
      <c r="BG20" s="252">
        <v>32.94</v>
      </c>
      <c r="BH20" s="252">
        <v>32.76</v>
      </c>
      <c r="BI20" s="409">
        <v>32.747</v>
      </c>
      <c r="BJ20" s="740">
        <v>32.701999999999998</v>
      </c>
      <c r="BK20" s="409">
        <v>32.639000000000003</v>
      </c>
      <c r="BL20" s="409">
        <v>32.844000000000001</v>
      </c>
      <c r="BM20" s="409">
        <v>32.779000000000003</v>
      </c>
      <c r="BN20" s="409">
        <v>32.914000000000001</v>
      </c>
      <c r="BO20" s="409">
        <v>32.948999999999998</v>
      </c>
      <c r="BP20" s="409">
        <v>32.933999999999997</v>
      </c>
      <c r="BQ20" s="409">
        <v>33.274954999999999</v>
      </c>
      <c r="BR20" s="409">
        <v>33.090045000000003</v>
      </c>
      <c r="BS20" s="409">
        <v>33.099307000000003</v>
      </c>
      <c r="BT20" s="409">
        <v>33.153286000000001</v>
      </c>
      <c r="BU20" s="409">
        <v>33.162272999999999</v>
      </c>
      <c r="BV20" s="409">
        <v>33.008434999999999</v>
      </c>
    </row>
    <row r="21" spans="1:74" ht="11.1" customHeight="1" x14ac:dyDescent="0.2">
      <c r="C21" s="480"/>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748"/>
      <c r="AZ21" s="746"/>
      <c r="BA21" s="746"/>
      <c r="BB21" s="764"/>
      <c r="BC21" s="748"/>
      <c r="BD21" s="746"/>
      <c r="BE21" s="746"/>
      <c r="BF21" s="746"/>
      <c r="BG21" s="746"/>
      <c r="BH21" s="746"/>
      <c r="BI21" s="492"/>
      <c r="BJ21" s="223"/>
      <c r="BK21" s="492"/>
      <c r="BL21" s="492"/>
      <c r="BM21" s="492"/>
      <c r="BN21" s="492"/>
      <c r="BO21" s="492"/>
      <c r="BP21" s="492"/>
      <c r="BQ21" s="492"/>
      <c r="BR21" s="492"/>
      <c r="BS21" s="492"/>
      <c r="BT21" s="492"/>
      <c r="BU21" s="492"/>
      <c r="BV21" s="492"/>
    </row>
    <row r="22" spans="1:74" ht="11.1" customHeight="1" x14ac:dyDescent="0.2">
      <c r="A22" s="162" t="s">
        <v>511</v>
      </c>
      <c r="B22" s="172" t="s">
        <v>1235</v>
      </c>
      <c r="C22" s="252">
        <v>6.4281969999999999</v>
      </c>
      <c r="D22" s="252">
        <v>6.4851970000000003</v>
      </c>
      <c r="E22" s="252">
        <v>6.4901970000000002</v>
      </c>
      <c r="F22" s="252">
        <v>6.4801970000000004</v>
      </c>
      <c r="G22" s="252">
        <v>6.4481970000000004</v>
      </c>
      <c r="H22" s="252">
        <v>6.4361969999999999</v>
      </c>
      <c r="I22" s="252">
        <v>6.4731969999999999</v>
      </c>
      <c r="J22" s="252">
        <v>6.3701970000000001</v>
      </c>
      <c r="K22" s="252">
        <v>6.4141969999999997</v>
      </c>
      <c r="L22" s="252">
        <v>6.4961970000000004</v>
      </c>
      <c r="M22" s="252">
        <v>6.4971969999999999</v>
      </c>
      <c r="N22" s="252">
        <v>6.4971969999999999</v>
      </c>
      <c r="O22" s="252">
        <v>6.4171969999999998</v>
      </c>
      <c r="P22" s="252">
        <v>6.4181970000000002</v>
      </c>
      <c r="Q22" s="252">
        <v>6.4171969999999998</v>
      </c>
      <c r="R22" s="252">
        <v>6.391197</v>
      </c>
      <c r="S22" s="252">
        <v>6.3851969999999998</v>
      </c>
      <c r="T22" s="252">
        <v>6.3531969999999998</v>
      </c>
      <c r="U22" s="252">
        <v>6.3651970000000002</v>
      </c>
      <c r="V22" s="252">
        <v>6.3841970000000003</v>
      </c>
      <c r="W22" s="252">
        <v>6.4781969999999998</v>
      </c>
      <c r="X22" s="252">
        <v>6.5151969999999997</v>
      </c>
      <c r="Y22" s="252">
        <v>6.4941969999999998</v>
      </c>
      <c r="Z22" s="252">
        <v>6.4771970000000003</v>
      </c>
      <c r="AA22" s="252">
        <v>6.6221969999999999</v>
      </c>
      <c r="AB22" s="252">
        <v>6.5991970000000002</v>
      </c>
      <c r="AC22" s="252">
        <v>6.5421969999999998</v>
      </c>
      <c r="AD22" s="252">
        <v>6.5711969999999997</v>
      </c>
      <c r="AE22" s="252">
        <v>6.5651970000000004</v>
      </c>
      <c r="AF22" s="252">
        <v>6.5621970000000003</v>
      </c>
      <c r="AG22" s="252">
        <v>6.4901970000000002</v>
      </c>
      <c r="AH22" s="252">
        <v>6.4991969999999997</v>
      </c>
      <c r="AI22" s="252">
        <v>6.6141969999999999</v>
      </c>
      <c r="AJ22" s="252">
        <v>6.5621970000000003</v>
      </c>
      <c r="AK22" s="252">
        <v>6.5621970000000003</v>
      </c>
      <c r="AL22" s="252">
        <v>6.5921969999999996</v>
      </c>
      <c r="AM22" s="252">
        <v>6.5341969999999998</v>
      </c>
      <c r="AN22" s="252">
        <v>6.4881970000000004</v>
      </c>
      <c r="AO22" s="252">
        <v>6.5451969999999999</v>
      </c>
      <c r="AP22" s="252">
        <v>6.569197</v>
      </c>
      <c r="AQ22" s="252">
        <v>6.4981970000000002</v>
      </c>
      <c r="AR22" s="252">
        <v>6.532197</v>
      </c>
      <c r="AS22" s="252">
        <v>6.569197</v>
      </c>
      <c r="AT22" s="252">
        <v>6.6121970000000001</v>
      </c>
      <c r="AU22" s="252">
        <v>6.5951969999999998</v>
      </c>
      <c r="AV22" s="252">
        <v>6.593197</v>
      </c>
      <c r="AW22" s="252">
        <v>6.625197</v>
      </c>
      <c r="AX22" s="252">
        <v>6.476197</v>
      </c>
      <c r="AY22" s="747">
        <v>6.6541969999999999</v>
      </c>
      <c r="AZ22" s="252">
        <v>6.6371969999999996</v>
      </c>
      <c r="BA22" s="252">
        <v>6.9981970000000002</v>
      </c>
      <c r="BB22" s="252">
        <v>7.0091970000000003</v>
      </c>
      <c r="BC22" s="747">
        <v>7.0101969999999998</v>
      </c>
      <c r="BD22" s="252">
        <v>6.9811969999999999</v>
      </c>
      <c r="BE22" s="252">
        <v>6.8001969999999998</v>
      </c>
      <c r="BF22" s="252">
        <v>6.8050953464999999</v>
      </c>
      <c r="BG22" s="252">
        <v>6.7667968915000003</v>
      </c>
      <c r="BH22" s="252">
        <v>6.7663950143999996</v>
      </c>
      <c r="BI22" s="409">
        <v>6.8366229964</v>
      </c>
      <c r="BJ22" s="740">
        <v>6.8651661529999997</v>
      </c>
      <c r="BK22" s="409">
        <v>6.893332601</v>
      </c>
      <c r="BL22" s="409">
        <v>6.9032860672999998</v>
      </c>
      <c r="BM22" s="409">
        <v>6.9159684702000002</v>
      </c>
      <c r="BN22" s="409">
        <v>6.9289170123000003</v>
      </c>
      <c r="BO22" s="409">
        <v>6.9418988281000003</v>
      </c>
      <c r="BP22" s="409">
        <v>6.9555471308000003</v>
      </c>
      <c r="BQ22" s="409">
        <v>6.9688025146000001</v>
      </c>
      <c r="BR22" s="409">
        <v>6.9819407855</v>
      </c>
      <c r="BS22" s="409">
        <v>6.9949895606999997</v>
      </c>
      <c r="BT22" s="409">
        <v>7.0077136475000001</v>
      </c>
      <c r="BU22" s="409">
        <v>7.0211696128999996</v>
      </c>
      <c r="BV22" s="409">
        <v>7.0347180631999997</v>
      </c>
    </row>
    <row r="23" spans="1:74" ht="11.1" customHeight="1" x14ac:dyDescent="0.2">
      <c r="C23" s="223"/>
      <c r="D23" s="223"/>
      <c r="E23" s="223"/>
      <c r="F23" s="223"/>
      <c r="G23" s="223"/>
      <c r="H23" s="223"/>
      <c r="I23" s="223"/>
      <c r="J23" s="223"/>
      <c r="K23" s="223"/>
      <c r="L23" s="223"/>
      <c r="M23" s="223"/>
      <c r="N23" s="223"/>
      <c r="O23" s="223"/>
      <c r="P23" s="223"/>
      <c r="Q23" s="223"/>
      <c r="R23" s="223"/>
      <c r="S23" s="223"/>
      <c r="T23" s="223"/>
      <c r="U23" s="223"/>
      <c r="V23" s="223"/>
      <c r="W23" s="223"/>
      <c r="X23" s="223"/>
      <c r="Y23" s="223"/>
      <c r="Z23" s="223"/>
      <c r="AA23" s="223"/>
      <c r="AB23" s="223"/>
      <c r="AC23" s="223"/>
      <c r="AD23" s="223"/>
      <c r="AE23" s="223"/>
      <c r="AF23" s="223"/>
      <c r="AG23" s="223"/>
      <c r="AH23" s="223"/>
      <c r="AI23" s="223"/>
      <c r="AJ23" s="223"/>
      <c r="AK23" s="223"/>
      <c r="AL23" s="223"/>
      <c r="AM23" s="223"/>
      <c r="AN23" s="223"/>
      <c r="AO23" s="223"/>
      <c r="AP23" s="223"/>
      <c r="AQ23" s="223"/>
      <c r="AR23" s="223"/>
      <c r="AS23" s="223"/>
      <c r="AT23" s="223"/>
      <c r="AU23" s="223"/>
      <c r="AV23" s="223"/>
      <c r="AW23" s="223"/>
      <c r="AX23" s="223"/>
      <c r="AY23" s="748"/>
      <c r="AZ23" s="746"/>
      <c r="BA23" s="746"/>
      <c r="BB23" s="746"/>
      <c r="BC23" s="748"/>
      <c r="BD23" s="746"/>
      <c r="BE23" s="746"/>
      <c r="BF23" s="746"/>
      <c r="BG23" s="746"/>
      <c r="BH23" s="746"/>
      <c r="BI23" s="492"/>
      <c r="BJ23" s="223"/>
      <c r="BK23" s="492"/>
      <c r="BL23" s="492"/>
      <c r="BM23" s="492"/>
      <c r="BN23" s="492"/>
      <c r="BO23" s="492"/>
      <c r="BP23" s="492"/>
      <c r="BQ23" s="492"/>
      <c r="BR23" s="492"/>
      <c r="BS23" s="492"/>
      <c r="BT23" s="492"/>
      <c r="BU23" s="492"/>
      <c r="BV23" s="492"/>
    </row>
    <row r="24" spans="1:74" ht="11.1" customHeight="1" x14ac:dyDescent="0.2">
      <c r="A24" s="162" t="s">
        <v>313</v>
      </c>
      <c r="B24" s="172" t="s">
        <v>90</v>
      </c>
      <c r="C24" s="252">
        <v>36.831532000000003</v>
      </c>
      <c r="D24" s="252">
        <v>36.763058000000001</v>
      </c>
      <c r="E24" s="252">
        <v>36.927432000000003</v>
      </c>
      <c r="F24" s="252">
        <v>37.373924000000002</v>
      </c>
      <c r="G24" s="252">
        <v>37.339705000000002</v>
      </c>
      <c r="H24" s="252">
        <v>37.211237879999999</v>
      </c>
      <c r="I24" s="252">
        <v>37.386485</v>
      </c>
      <c r="J24" s="252">
        <v>37.319851999999997</v>
      </c>
      <c r="K24" s="252">
        <v>36.562316000000003</v>
      </c>
      <c r="L24" s="252">
        <v>36.618082999999999</v>
      </c>
      <c r="M24" s="252">
        <v>36.125194999999998</v>
      </c>
      <c r="N24" s="252">
        <v>36.297431000000003</v>
      </c>
      <c r="O24" s="252">
        <v>36.764335000000003</v>
      </c>
      <c r="P24" s="252">
        <v>36.909990999999998</v>
      </c>
      <c r="Q24" s="252">
        <v>36.450811999999999</v>
      </c>
      <c r="R24" s="252">
        <v>36.239392000000002</v>
      </c>
      <c r="S24" s="252">
        <v>36.537478999999998</v>
      </c>
      <c r="T24" s="252">
        <v>36.489471000000002</v>
      </c>
      <c r="U24" s="252">
        <v>36.733506990000002</v>
      </c>
      <c r="V24" s="252">
        <v>37.038530999999999</v>
      </c>
      <c r="W24" s="252">
        <v>37.351056</v>
      </c>
      <c r="X24" s="252">
        <v>37.695382000000002</v>
      </c>
      <c r="Y24" s="252">
        <v>37.122013789999997</v>
      </c>
      <c r="Z24" s="252">
        <v>37.390272000000003</v>
      </c>
      <c r="AA24" s="252">
        <v>37.113911999999999</v>
      </c>
      <c r="AB24" s="252">
        <v>36.976323000000001</v>
      </c>
      <c r="AC24" s="252">
        <v>37.741919000000003</v>
      </c>
      <c r="AD24" s="252">
        <v>37.958089999999999</v>
      </c>
      <c r="AE24" s="252">
        <v>38.207389999999997</v>
      </c>
      <c r="AF24" s="252">
        <v>38.647233999999997</v>
      </c>
      <c r="AG24" s="252">
        <v>38.751994000000003</v>
      </c>
      <c r="AH24" s="252">
        <v>38.544328999999998</v>
      </c>
      <c r="AI24" s="252">
        <v>38.822172000000002</v>
      </c>
      <c r="AJ24" s="252">
        <v>38.573182000000003</v>
      </c>
      <c r="AK24" s="252">
        <v>38.699198000000003</v>
      </c>
      <c r="AL24" s="252">
        <v>38.703473000000002</v>
      </c>
      <c r="AM24" s="252">
        <v>38.988197</v>
      </c>
      <c r="AN24" s="252">
        <v>38.548197000000002</v>
      </c>
      <c r="AO24" s="252">
        <v>38.746197000000002</v>
      </c>
      <c r="AP24" s="252">
        <v>38.889197000000003</v>
      </c>
      <c r="AQ24" s="252">
        <v>38.838197000000001</v>
      </c>
      <c r="AR24" s="252">
        <v>39.292197000000002</v>
      </c>
      <c r="AS24" s="252">
        <v>39.395197000000003</v>
      </c>
      <c r="AT24" s="252">
        <v>39.321196999999998</v>
      </c>
      <c r="AU24" s="252">
        <v>39.330196999999998</v>
      </c>
      <c r="AV24" s="252">
        <v>39.625197</v>
      </c>
      <c r="AW24" s="252">
        <v>40.069197000000003</v>
      </c>
      <c r="AX24" s="252">
        <v>39.750197</v>
      </c>
      <c r="AY24" s="747">
        <v>38.945197</v>
      </c>
      <c r="AZ24" s="252">
        <v>38.782196999999996</v>
      </c>
      <c r="BA24" s="252">
        <v>38.799196999999999</v>
      </c>
      <c r="BB24" s="252">
        <v>38.877197000000002</v>
      </c>
      <c r="BC24" s="747">
        <v>39.358196999999997</v>
      </c>
      <c r="BD24" s="252">
        <v>39.611196999999997</v>
      </c>
      <c r="BE24" s="252">
        <v>39.741197</v>
      </c>
      <c r="BF24" s="252">
        <v>39.605095347000002</v>
      </c>
      <c r="BG24" s="252">
        <v>39.706796891000003</v>
      </c>
      <c r="BH24" s="252">
        <v>39.526395014000002</v>
      </c>
      <c r="BI24" s="409">
        <v>39.583622996000003</v>
      </c>
      <c r="BJ24" s="740">
        <v>39.567166153000002</v>
      </c>
      <c r="BK24" s="409">
        <v>39.532332601</v>
      </c>
      <c r="BL24" s="409">
        <v>39.747286066999997</v>
      </c>
      <c r="BM24" s="409">
        <v>39.694968469999999</v>
      </c>
      <c r="BN24" s="409">
        <v>39.842917012000001</v>
      </c>
      <c r="BO24" s="409">
        <v>39.890898827999997</v>
      </c>
      <c r="BP24" s="409">
        <v>39.889547131</v>
      </c>
      <c r="BQ24" s="409">
        <v>40.243757514999999</v>
      </c>
      <c r="BR24" s="409">
        <v>40.071985785000003</v>
      </c>
      <c r="BS24" s="409">
        <v>40.094296561</v>
      </c>
      <c r="BT24" s="409">
        <v>40.160999646999997</v>
      </c>
      <c r="BU24" s="409">
        <v>40.183442612999997</v>
      </c>
      <c r="BV24" s="409">
        <v>40.043153062999998</v>
      </c>
    </row>
    <row r="25" spans="1:74" ht="11.1" customHeight="1" x14ac:dyDescent="0.2">
      <c r="C25" s="223"/>
      <c r="D25" s="223"/>
      <c r="E25" s="223"/>
      <c r="F25" s="223"/>
      <c r="G25" s="223"/>
      <c r="H25" s="223"/>
      <c r="I25" s="223"/>
      <c r="J25" s="223"/>
      <c r="K25" s="223"/>
      <c r="L25" s="223"/>
      <c r="M25" s="223"/>
      <c r="N25" s="223"/>
      <c r="O25" s="223"/>
      <c r="P25" s="223"/>
      <c r="Q25" s="223"/>
      <c r="R25" s="223"/>
      <c r="S25" s="223"/>
      <c r="T25" s="223"/>
      <c r="U25" s="223"/>
      <c r="V25" s="223"/>
      <c r="W25" s="223"/>
      <c r="X25" s="223"/>
      <c r="Y25" s="223"/>
      <c r="Z25" s="223"/>
      <c r="AA25" s="223"/>
      <c r="AB25" s="223"/>
      <c r="AC25" s="223"/>
      <c r="AD25" s="223"/>
      <c r="AE25" s="223"/>
      <c r="AF25" s="223"/>
      <c r="AG25" s="223"/>
      <c r="AH25" s="223"/>
      <c r="AI25" s="223"/>
      <c r="AJ25" s="223"/>
      <c r="AK25" s="223"/>
      <c r="AL25" s="223"/>
      <c r="AM25" s="223"/>
      <c r="AN25" s="223"/>
      <c r="AO25" s="223"/>
      <c r="AP25" s="223"/>
      <c r="AQ25" s="223"/>
      <c r="AR25" s="223"/>
      <c r="AS25" s="223"/>
      <c r="AT25" s="223"/>
      <c r="AU25" s="223"/>
      <c r="AV25" s="223"/>
      <c r="AW25" s="223"/>
      <c r="AX25" s="223"/>
      <c r="AY25" s="748"/>
      <c r="AZ25" s="746"/>
      <c r="BA25" s="746"/>
      <c r="BB25" s="746"/>
      <c r="BC25" s="748"/>
      <c r="BD25" s="746"/>
      <c r="BE25" s="746"/>
      <c r="BF25" s="746"/>
      <c r="BG25" s="746"/>
      <c r="BH25" s="746"/>
      <c r="BI25" s="492"/>
      <c r="BJ25" s="223"/>
      <c r="BK25" s="492"/>
      <c r="BL25" s="492"/>
      <c r="BM25" s="492"/>
      <c r="BN25" s="492"/>
      <c r="BO25" s="492"/>
      <c r="BP25" s="492"/>
      <c r="BQ25" s="492"/>
      <c r="BR25" s="492"/>
      <c r="BS25" s="492"/>
      <c r="BT25" s="492"/>
      <c r="BU25" s="492"/>
      <c r="BV25" s="492"/>
    </row>
    <row r="26" spans="1:74" ht="11.1" customHeight="1" x14ac:dyDescent="0.2">
      <c r="B26" s="254" t="s">
        <v>341</v>
      </c>
      <c r="C26" s="252"/>
      <c r="D26" s="252"/>
      <c r="E26" s="252"/>
      <c r="F26" s="252"/>
      <c r="G26" s="252"/>
      <c r="H26" s="252"/>
      <c r="I26" s="252"/>
      <c r="J26" s="252"/>
      <c r="K26" s="252"/>
      <c r="L26" s="252"/>
      <c r="M26" s="252"/>
      <c r="N26" s="252"/>
      <c r="O26" s="252"/>
      <c r="P26" s="252"/>
      <c r="Q26" s="252"/>
      <c r="R26" s="252"/>
      <c r="S26" s="252"/>
      <c r="T26" s="252"/>
      <c r="U26" s="252"/>
      <c r="V26" s="252"/>
      <c r="W26" s="252"/>
      <c r="X26" s="252"/>
      <c r="Y26" s="252"/>
      <c r="Z26" s="252"/>
      <c r="AA26" s="252"/>
      <c r="AB26" s="252"/>
      <c r="AC26" s="252"/>
      <c r="AD26" s="252"/>
      <c r="AE26" s="252"/>
      <c r="AF26" s="252"/>
      <c r="AG26" s="252"/>
      <c r="AH26" s="252"/>
      <c r="AI26" s="252"/>
      <c r="AJ26" s="252"/>
      <c r="AK26" s="252"/>
      <c r="AL26" s="252"/>
      <c r="AM26" s="252"/>
      <c r="AN26" s="252"/>
      <c r="AO26" s="252"/>
      <c r="AP26" s="252"/>
      <c r="AQ26" s="252"/>
      <c r="AR26" s="252"/>
      <c r="AS26" s="252"/>
      <c r="AT26" s="252"/>
      <c r="AU26" s="252"/>
      <c r="AV26" s="252"/>
      <c r="AW26" s="252"/>
      <c r="AX26" s="252"/>
      <c r="AY26" s="747"/>
      <c r="AZ26" s="252"/>
      <c r="BA26" s="252"/>
      <c r="BB26" s="252"/>
      <c r="BC26" s="747"/>
      <c r="BD26" s="252"/>
      <c r="BE26" s="252"/>
      <c r="BF26" s="252"/>
      <c r="BG26" s="252"/>
      <c r="BH26" s="252"/>
      <c r="BI26" s="409"/>
      <c r="BJ26" s="740"/>
      <c r="BK26" s="409"/>
      <c r="BL26" s="409"/>
      <c r="BM26" s="409"/>
      <c r="BN26" s="409"/>
      <c r="BO26" s="409"/>
      <c r="BP26" s="409"/>
      <c r="BQ26" s="409"/>
      <c r="BR26" s="409"/>
      <c r="BS26" s="409"/>
      <c r="BT26" s="409"/>
      <c r="BU26" s="409"/>
      <c r="BV26" s="409"/>
    </row>
    <row r="27" spans="1:74" ht="11.1" customHeight="1" x14ac:dyDescent="0.2">
      <c r="A27" s="162" t="s">
        <v>688</v>
      </c>
      <c r="B27" s="173" t="s">
        <v>689</v>
      </c>
      <c r="C27" s="252">
        <v>6.6380420000000004</v>
      </c>
      <c r="D27" s="252">
        <v>6.5119999999999996</v>
      </c>
      <c r="E27" s="252">
        <v>6.673</v>
      </c>
      <c r="F27" s="252">
        <v>6.7183450000000002</v>
      </c>
      <c r="G27" s="252">
        <v>6.6104450000000003</v>
      </c>
      <c r="H27" s="252">
        <v>6.2664749999999998</v>
      </c>
      <c r="I27" s="252">
        <v>6.1980000000000004</v>
      </c>
      <c r="J27" s="252">
        <v>5.8529999999999998</v>
      </c>
      <c r="K27" s="252">
        <v>5.603345</v>
      </c>
      <c r="L27" s="252">
        <v>5.7220000000000004</v>
      </c>
      <c r="M27" s="252">
        <v>5.2233450000000001</v>
      </c>
      <c r="N27" s="252">
        <v>5.4219999999999997</v>
      </c>
      <c r="O27" s="252">
        <v>5.6070000000000002</v>
      </c>
      <c r="P27" s="252">
        <v>5.5010000000000003</v>
      </c>
      <c r="Q27" s="252">
        <v>5.2870419999999996</v>
      </c>
      <c r="R27" s="252">
        <v>5.3330000000000002</v>
      </c>
      <c r="S27" s="252">
        <v>5.3179999999999996</v>
      </c>
      <c r="T27" s="252">
        <v>5.3011780000000002</v>
      </c>
      <c r="U27" s="252">
        <v>5.460445</v>
      </c>
      <c r="V27" s="252">
        <v>5.7359999999999998</v>
      </c>
      <c r="W27" s="252">
        <v>5.9123599999999996</v>
      </c>
      <c r="X27" s="252">
        <v>6.2030000000000003</v>
      </c>
      <c r="Y27" s="252">
        <v>5.7650199999999998</v>
      </c>
      <c r="Z27" s="252">
        <v>5.6619999999999999</v>
      </c>
      <c r="AA27" s="252">
        <v>5.4640000000000004</v>
      </c>
      <c r="AB27" s="252">
        <v>5.3940000000000001</v>
      </c>
      <c r="AC27" s="252">
        <v>5.407</v>
      </c>
      <c r="AD27" s="252">
        <v>5.4989999999999997</v>
      </c>
      <c r="AE27" s="252">
        <v>5.3890000000000002</v>
      </c>
      <c r="AF27" s="252">
        <v>5.3239999999999998</v>
      </c>
      <c r="AG27" s="252">
        <v>5.5140000000000002</v>
      </c>
      <c r="AH27" s="252">
        <v>5.4580000000000002</v>
      </c>
      <c r="AI27" s="252">
        <v>5.4189999999999996</v>
      </c>
      <c r="AJ27" s="252">
        <v>5.4630000000000001</v>
      </c>
      <c r="AK27" s="252">
        <v>5.5000099999999996</v>
      </c>
      <c r="AL27" s="252">
        <v>5.4080000000000004</v>
      </c>
      <c r="AM27" s="252">
        <v>5.3949999999999996</v>
      </c>
      <c r="AN27" s="252">
        <v>5.335</v>
      </c>
      <c r="AO27" s="252">
        <v>5.0990000000000002</v>
      </c>
      <c r="AP27" s="252">
        <v>5.095345</v>
      </c>
      <c r="AQ27" s="252">
        <v>4.8140000000000001</v>
      </c>
      <c r="AR27" s="252">
        <v>4.97</v>
      </c>
      <c r="AS27" s="252">
        <v>4.8810000000000002</v>
      </c>
      <c r="AT27" s="252">
        <v>4.6950000000000003</v>
      </c>
      <c r="AU27" s="252">
        <v>4.75</v>
      </c>
      <c r="AV27" s="252">
        <v>4.97</v>
      </c>
      <c r="AW27" s="252">
        <v>5.1903449999999998</v>
      </c>
      <c r="AX27" s="252">
        <v>5.05</v>
      </c>
      <c r="AY27" s="747">
        <v>5.085</v>
      </c>
      <c r="AZ27" s="252">
        <v>5.15</v>
      </c>
      <c r="BA27" s="252">
        <v>4.8949999999999996</v>
      </c>
      <c r="BB27" s="252">
        <v>4.97</v>
      </c>
      <c r="BC27" s="747">
        <v>5.3049999999999997</v>
      </c>
      <c r="BD27" s="252">
        <v>5.4450000000000003</v>
      </c>
      <c r="BE27" s="252">
        <v>5.6950000000000003</v>
      </c>
      <c r="BF27" s="252">
        <v>5.6</v>
      </c>
      <c r="BG27" s="252">
        <v>5.64</v>
      </c>
      <c r="BH27" s="252">
        <v>5.6849999999999996</v>
      </c>
      <c r="BI27" s="409">
        <v>5.62</v>
      </c>
      <c r="BJ27" s="742">
        <v>5.625</v>
      </c>
      <c r="BK27" s="493">
        <v>5.5570000000000004</v>
      </c>
      <c r="BL27" s="493">
        <v>5.5620000000000003</v>
      </c>
      <c r="BM27" s="493">
        <v>5.5570000000000004</v>
      </c>
      <c r="BN27" s="493">
        <v>5.5369999999999999</v>
      </c>
      <c r="BO27" s="493">
        <v>5.532</v>
      </c>
      <c r="BP27" s="493">
        <v>5.5220000000000002</v>
      </c>
      <c r="BQ27" s="493">
        <v>5.5170000000000003</v>
      </c>
      <c r="BR27" s="493">
        <v>5.5220000000000002</v>
      </c>
      <c r="BS27" s="493">
        <v>5.5270000000000001</v>
      </c>
      <c r="BT27" s="493">
        <v>5.532</v>
      </c>
      <c r="BU27" s="493">
        <v>5.5369999999999999</v>
      </c>
      <c r="BV27" s="493">
        <v>5.5270000000000001</v>
      </c>
    </row>
    <row r="28" spans="1:74" ht="11.1" customHeight="1" x14ac:dyDescent="0.2">
      <c r="A28" s="162" t="s">
        <v>690</v>
      </c>
      <c r="B28" s="173" t="s">
        <v>691</v>
      </c>
      <c r="C28" s="252">
        <v>23.56</v>
      </c>
      <c r="D28" s="252">
        <v>23.56</v>
      </c>
      <c r="E28" s="252">
        <v>23.56</v>
      </c>
      <c r="F28" s="252">
        <v>23.66</v>
      </c>
      <c r="G28" s="252">
        <v>23.66</v>
      </c>
      <c r="H28" s="252">
        <v>23.585000000000001</v>
      </c>
      <c r="I28" s="252">
        <v>23.585000000000001</v>
      </c>
      <c r="J28" s="252">
        <v>23.76</v>
      </c>
      <c r="K28" s="252">
        <v>23.31</v>
      </c>
      <c r="L28" s="252">
        <v>23.46</v>
      </c>
      <c r="M28" s="252">
        <v>23.46</v>
      </c>
      <c r="N28" s="252">
        <v>23.43</v>
      </c>
      <c r="O28" s="252">
        <v>23.69</v>
      </c>
      <c r="P28" s="252">
        <v>23.99</v>
      </c>
      <c r="Q28" s="252">
        <v>23.94</v>
      </c>
      <c r="R28" s="252">
        <v>23.704999999999998</v>
      </c>
      <c r="S28" s="252">
        <v>24.03</v>
      </c>
      <c r="T28" s="252">
        <v>24.03</v>
      </c>
      <c r="U28" s="252">
        <v>23.95</v>
      </c>
      <c r="V28" s="252">
        <v>24.06</v>
      </c>
      <c r="W28" s="252">
        <v>24.21</v>
      </c>
      <c r="X28" s="252">
        <v>24.045000000000002</v>
      </c>
      <c r="Y28" s="252">
        <v>23.95</v>
      </c>
      <c r="Z28" s="252">
        <v>24.34</v>
      </c>
      <c r="AA28" s="252">
        <v>24.12</v>
      </c>
      <c r="AB28" s="252">
        <v>23.98</v>
      </c>
      <c r="AC28" s="252">
        <v>24.39</v>
      </c>
      <c r="AD28" s="252">
        <v>24.49</v>
      </c>
      <c r="AE28" s="252">
        <v>24.61</v>
      </c>
      <c r="AF28" s="252">
        <v>24.92</v>
      </c>
      <c r="AG28" s="252">
        <v>25</v>
      </c>
      <c r="AH28" s="252">
        <v>24.95</v>
      </c>
      <c r="AI28" s="252">
        <v>25.15</v>
      </c>
      <c r="AJ28" s="252">
        <v>24.96</v>
      </c>
      <c r="AK28" s="252">
        <v>25.15</v>
      </c>
      <c r="AL28" s="252">
        <v>25.22</v>
      </c>
      <c r="AM28" s="252">
        <v>25.574999999999999</v>
      </c>
      <c r="AN28" s="252">
        <v>25.335000000000001</v>
      </c>
      <c r="AO28" s="252">
        <v>25.7</v>
      </c>
      <c r="AP28" s="252">
        <v>25.73</v>
      </c>
      <c r="AQ28" s="252">
        <v>26.02</v>
      </c>
      <c r="AR28" s="252">
        <v>26.11</v>
      </c>
      <c r="AS28" s="252">
        <v>26.2</v>
      </c>
      <c r="AT28" s="252">
        <v>26.305</v>
      </c>
      <c r="AU28" s="252">
        <v>26.315000000000001</v>
      </c>
      <c r="AV28" s="252">
        <v>26.42</v>
      </c>
      <c r="AW28" s="252">
        <v>26.58</v>
      </c>
      <c r="AX28" s="252">
        <v>26.68</v>
      </c>
      <c r="AY28" s="747">
        <v>26.7</v>
      </c>
      <c r="AZ28" s="252">
        <v>26.7</v>
      </c>
      <c r="BA28" s="252">
        <v>26.71</v>
      </c>
      <c r="BB28" s="252">
        <v>26.69</v>
      </c>
      <c r="BC28" s="747">
        <v>26.69</v>
      </c>
      <c r="BD28" s="252">
        <v>26.7</v>
      </c>
      <c r="BE28" s="252">
        <v>26.71</v>
      </c>
      <c r="BF28" s="252">
        <v>26.71</v>
      </c>
      <c r="BG28" s="252">
        <v>26.72</v>
      </c>
      <c r="BH28" s="252">
        <v>26.73</v>
      </c>
      <c r="BI28" s="409">
        <v>26.736999999999998</v>
      </c>
      <c r="BJ28" s="742">
        <v>26.727</v>
      </c>
      <c r="BK28" s="493">
        <v>26.731999999999999</v>
      </c>
      <c r="BL28" s="493">
        <v>26.722000000000001</v>
      </c>
      <c r="BM28" s="493">
        <v>26.712</v>
      </c>
      <c r="BN28" s="493">
        <v>26.376999999999999</v>
      </c>
      <c r="BO28" s="493">
        <v>26.367000000000001</v>
      </c>
      <c r="BP28" s="493">
        <v>26.361999999999998</v>
      </c>
      <c r="BQ28" s="493">
        <v>26.521999999999998</v>
      </c>
      <c r="BR28" s="493">
        <v>26.527000000000001</v>
      </c>
      <c r="BS28" s="493">
        <v>26.536999999999999</v>
      </c>
      <c r="BT28" s="493">
        <v>26.536999999999999</v>
      </c>
      <c r="BU28" s="493">
        <v>26.542000000000002</v>
      </c>
      <c r="BV28" s="493">
        <v>26.552</v>
      </c>
    </row>
    <row r="29" spans="1:74" ht="11.1" customHeight="1" x14ac:dyDescent="0.2">
      <c r="A29" s="162" t="s">
        <v>1261</v>
      </c>
      <c r="B29" s="173" t="s">
        <v>1267</v>
      </c>
      <c r="C29" s="252">
        <v>2.905335</v>
      </c>
      <c r="D29" s="252">
        <v>2.9058609999999998</v>
      </c>
      <c r="E29" s="252">
        <v>2.9042349999999999</v>
      </c>
      <c r="F29" s="252">
        <v>2.915727</v>
      </c>
      <c r="G29" s="252">
        <v>2.9215080000000002</v>
      </c>
      <c r="H29" s="252">
        <v>2.9240409999999999</v>
      </c>
      <c r="I29" s="252">
        <v>2.930288</v>
      </c>
      <c r="J29" s="252">
        <v>2.936655</v>
      </c>
      <c r="K29" s="252">
        <v>2.9351189999999998</v>
      </c>
      <c r="L29" s="252">
        <v>2.939886</v>
      </c>
      <c r="M29" s="252">
        <v>2.944998</v>
      </c>
      <c r="N29" s="252">
        <v>2.9482339999999998</v>
      </c>
      <c r="O29" s="252">
        <v>2.9501379999999999</v>
      </c>
      <c r="P29" s="252">
        <v>2.9507940000000001</v>
      </c>
      <c r="Q29" s="252">
        <v>2.9566150000000002</v>
      </c>
      <c r="R29" s="252">
        <v>2.9601950000000001</v>
      </c>
      <c r="S29" s="252">
        <v>2.9542820000000001</v>
      </c>
      <c r="T29" s="252">
        <v>2.9552740000000002</v>
      </c>
      <c r="U29" s="252">
        <v>2.95831</v>
      </c>
      <c r="V29" s="252">
        <v>2.9583339999999998</v>
      </c>
      <c r="W29" s="252">
        <v>2.9508589999999999</v>
      </c>
      <c r="X29" s="252">
        <v>2.957185</v>
      </c>
      <c r="Y29" s="252">
        <v>2.9628169999999998</v>
      </c>
      <c r="Z29" s="252">
        <v>2.9610750000000001</v>
      </c>
      <c r="AA29" s="252">
        <v>2.9577230000000001</v>
      </c>
      <c r="AB29" s="252">
        <v>2.9531260000000001</v>
      </c>
      <c r="AC29" s="252">
        <v>2.9527239999999999</v>
      </c>
      <c r="AD29" s="252">
        <v>2.9478930000000001</v>
      </c>
      <c r="AE29" s="252">
        <v>2.9431929999999999</v>
      </c>
      <c r="AF29" s="252">
        <v>2.9410440000000002</v>
      </c>
      <c r="AG29" s="252">
        <v>2.9377970000000002</v>
      </c>
      <c r="AH29" s="252">
        <v>2.9371320000000001</v>
      </c>
      <c r="AI29" s="252">
        <v>2.9389750000000001</v>
      </c>
      <c r="AJ29" s="252">
        <v>2.9379849999999998</v>
      </c>
      <c r="AK29" s="252">
        <v>2.937001</v>
      </c>
      <c r="AL29" s="252">
        <v>2.9332760000000002</v>
      </c>
      <c r="AM29" s="252">
        <v>2.8340000000000001</v>
      </c>
      <c r="AN29" s="252">
        <v>2.84</v>
      </c>
      <c r="AO29" s="252">
        <v>2.8519999999999999</v>
      </c>
      <c r="AP29" s="252">
        <v>2.855</v>
      </c>
      <c r="AQ29" s="252">
        <v>2.7559999999999998</v>
      </c>
      <c r="AR29" s="252">
        <v>2.73</v>
      </c>
      <c r="AS29" s="252">
        <v>2.665</v>
      </c>
      <c r="AT29" s="252">
        <v>2.6589999999999998</v>
      </c>
      <c r="AU29" s="252">
        <v>2.66</v>
      </c>
      <c r="AV29" s="252">
        <v>2.6419999999999999</v>
      </c>
      <c r="AW29" s="252">
        <v>2.6240000000000001</v>
      </c>
      <c r="AX29" s="252">
        <v>2.5939999999999999</v>
      </c>
      <c r="AY29" s="747">
        <v>2.536</v>
      </c>
      <c r="AZ29" s="252">
        <v>2.5249999999999999</v>
      </c>
      <c r="BA29" s="252">
        <v>2.5209999999999999</v>
      </c>
      <c r="BB29" s="252">
        <v>2.508</v>
      </c>
      <c r="BC29" s="747">
        <v>2.5129999999999999</v>
      </c>
      <c r="BD29" s="252">
        <v>2.5</v>
      </c>
      <c r="BE29" s="252">
        <v>2.5009999999999999</v>
      </c>
      <c r="BF29" s="252">
        <v>2.4900000000000002</v>
      </c>
      <c r="BG29" s="252">
        <v>2.4700000000000002</v>
      </c>
      <c r="BH29" s="252">
        <v>2.4500000000000002</v>
      </c>
      <c r="BI29" s="409">
        <v>2.46</v>
      </c>
      <c r="BJ29" s="742">
        <v>2.46</v>
      </c>
      <c r="BK29" s="493">
        <v>2.42</v>
      </c>
      <c r="BL29" s="493">
        <v>2.42</v>
      </c>
      <c r="BM29" s="493">
        <v>2.37</v>
      </c>
      <c r="BN29" s="493">
        <v>2.37</v>
      </c>
      <c r="BO29" s="493">
        <v>2.37</v>
      </c>
      <c r="BP29" s="493">
        <v>2.3199999999999998</v>
      </c>
      <c r="BQ29" s="493">
        <v>2.3559549999999998</v>
      </c>
      <c r="BR29" s="493">
        <v>2.311045</v>
      </c>
      <c r="BS29" s="493">
        <v>2.305307</v>
      </c>
      <c r="BT29" s="493">
        <v>2.254286</v>
      </c>
      <c r="BU29" s="493">
        <v>2.2532730000000001</v>
      </c>
      <c r="BV29" s="493">
        <v>2.2494350000000001</v>
      </c>
    </row>
    <row r="30" spans="1:74" ht="11.1" customHeight="1" x14ac:dyDescent="0.2">
      <c r="A30" s="162" t="s">
        <v>704</v>
      </c>
      <c r="B30" s="173" t="s">
        <v>89</v>
      </c>
      <c r="C30" s="252">
        <v>33.103377000000002</v>
      </c>
      <c r="D30" s="252">
        <v>32.977860999999997</v>
      </c>
      <c r="E30" s="252">
        <v>33.137234999999997</v>
      </c>
      <c r="F30" s="252">
        <v>33.294072</v>
      </c>
      <c r="G30" s="252">
        <v>33.191952999999998</v>
      </c>
      <c r="H30" s="252">
        <v>32.775516000000003</v>
      </c>
      <c r="I30" s="252">
        <v>32.713287999999999</v>
      </c>
      <c r="J30" s="252">
        <v>32.549655000000001</v>
      </c>
      <c r="K30" s="252">
        <v>31.848464</v>
      </c>
      <c r="L30" s="252">
        <v>32.121886000000003</v>
      </c>
      <c r="M30" s="252">
        <v>31.628343000000001</v>
      </c>
      <c r="N30" s="252">
        <v>31.800234</v>
      </c>
      <c r="O30" s="252">
        <v>32.247138</v>
      </c>
      <c r="P30" s="252">
        <v>32.441794000000002</v>
      </c>
      <c r="Q30" s="252">
        <v>32.183656999999997</v>
      </c>
      <c r="R30" s="252">
        <v>31.998194999999999</v>
      </c>
      <c r="S30" s="252">
        <v>32.302281999999998</v>
      </c>
      <c r="T30" s="252">
        <v>32.286451999999997</v>
      </c>
      <c r="U30" s="252">
        <v>32.368755</v>
      </c>
      <c r="V30" s="252">
        <v>32.754334</v>
      </c>
      <c r="W30" s="252">
        <v>33.073219000000002</v>
      </c>
      <c r="X30" s="252">
        <v>33.205185</v>
      </c>
      <c r="Y30" s="252">
        <v>32.677836999999997</v>
      </c>
      <c r="Z30" s="252">
        <v>32.963075000000003</v>
      </c>
      <c r="AA30" s="252">
        <v>32.541722999999998</v>
      </c>
      <c r="AB30" s="252">
        <v>32.327126</v>
      </c>
      <c r="AC30" s="252">
        <v>32.749724000000001</v>
      </c>
      <c r="AD30" s="252">
        <v>32.936892999999998</v>
      </c>
      <c r="AE30" s="252">
        <v>32.942193000000003</v>
      </c>
      <c r="AF30" s="252">
        <v>33.185043999999998</v>
      </c>
      <c r="AG30" s="252">
        <v>33.451796999999999</v>
      </c>
      <c r="AH30" s="252">
        <v>33.345132</v>
      </c>
      <c r="AI30" s="252">
        <v>33.507975000000002</v>
      </c>
      <c r="AJ30" s="252">
        <v>33.360984999999999</v>
      </c>
      <c r="AK30" s="252">
        <v>33.587010999999997</v>
      </c>
      <c r="AL30" s="252">
        <v>33.561275999999999</v>
      </c>
      <c r="AM30" s="252">
        <v>33.804000000000002</v>
      </c>
      <c r="AN30" s="252">
        <v>33.51</v>
      </c>
      <c r="AO30" s="252">
        <v>33.651000000000003</v>
      </c>
      <c r="AP30" s="252">
        <v>33.680345000000003</v>
      </c>
      <c r="AQ30" s="252">
        <v>33.590000000000003</v>
      </c>
      <c r="AR30" s="252">
        <v>33.81</v>
      </c>
      <c r="AS30" s="252">
        <v>33.746000000000002</v>
      </c>
      <c r="AT30" s="252">
        <v>33.658999999999999</v>
      </c>
      <c r="AU30" s="252">
        <v>33.725000000000001</v>
      </c>
      <c r="AV30" s="252">
        <v>34.031999999999996</v>
      </c>
      <c r="AW30" s="252">
        <v>34.394345000000001</v>
      </c>
      <c r="AX30" s="252">
        <v>34.323999999999998</v>
      </c>
      <c r="AY30" s="747">
        <v>34.320999999999998</v>
      </c>
      <c r="AZ30" s="252">
        <v>34.375</v>
      </c>
      <c r="BA30" s="252">
        <v>34.125999999999998</v>
      </c>
      <c r="BB30" s="252">
        <v>34.167999999999999</v>
      </c>
      <c r="BC30" s="747">
        <v>34.508000000000003</v>
      </c>
      <c r="BD30" s="252">
        <v>34.645000000000003</v>
      </c>
      <c r="BE30" s="252">
        <v>34.905999999999999</v>
      </c>
      <c r="BF30" s="252">
        <v>34.799999999999997</v>
      </c>
      <c r="BG30" s="252">
        <v>34.83</v>
      </c>
      <c r="BH30" s="252">
        <v>34.865000000000002</v>
      </c>
      <c r="BI30" s="409">
        <v>34.817</v>
      </c>
      <c r="BJ30" s="740">
        <v>34.811999999999998</v>
      </c>
      <c r="BK30" s="409">
        <v>34.709000000000003</v>
      </c>
      <c r="BL30" s="409">
        <v>34.704000000000001</v>
      </c>
      <c r="BM30" s="409">
        <v>34.639000000000003</v>
      </c>
      <c r="BN30" s="409">
        <v>34.283999999999999</v>
      </c>
      <c r="BO30" s="409">
        <v>34.268999999999998</v>
      </c>
      <c r="BP30" s="409">
        <v>34.204000000000001</v>
      </c>
      <c r="BQ30" s="409">
        <v>34.394955000000003</v>
      </c>
      <c r="BR30" s="409">
        <v>34.360045</v>
      </c>
      <c r="BS30" s="409">
        <v>34.369306999999999</v>
      </c>
      <c r="BT30" s="409">
        <v>34.323286000000003</v>
      </c>
      <c r="BU30" s="409">
        <v>34.332273000000001</v>
      </c>
      <c r="BV30" s="409">
        <v>34.328434999999999</v>
      </c>
    </row>
    <row r="31" spans="1:74" ht="11.1" customHeight="1" x14ac:dyDescent="0.2">
      <c r="B31" s="172"/>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c r="AA31" s="252"/>
      <c r="AB31" s="252"/>
      <c r="AC31" s="252"/>
      <c r="AD31" s="252"/>
      <c r="AE31" s="252"/>
      <c r="AF31" s="252"/>
      <c r="AG31" s="252"/>
      <c r="AH31" s="252"/>
      <c r="AI31" s="252"/>
      <c r="AJ31" s="252"/>
      <c r="AK31" s="252"/>
      <c r="AL31" s="252"/>
      <c r="AM31" s="252"/>
      <c r="AN31" s="252"/>
      <c r="AO31" s="252"/>
      <c r="AP31" s="252"/>
      <c r="AQ31" s="252"/>
      <c r="AR31" s="252"/>
      <c r="AS31" s="252"/>
      <c r="AT31" s="252"/>
      <c r="AU31" s="252"/>
      <c r="AV31" s="252"/>
      <c r="AW31" s="252"/>
      <c r="AX31" s="252"/>
      <c r="AY31" s="747"/>
      <c r="AZ31" s="252"/>
      <c r="BA31" s="252"/>
      <c r="BB31" s="252"/>
      <c r="BC31" s="747"/>
      <c r="BD31" s="252"/>
      <c r="BE31" s="252"/>
      <c r="BF31" s="252"/>
      <c r="BG31" s="252"/>
      <c r="BH31" s="252"/>
      <c r="BI31" s="409"/>
      <c r="BJ31" s="740"/>
      <c r="BK31" s="409"/>
      <c r="BL31" s="409"/>
      <c r="BM31" s="409"/>
      <c r="BN31" s="409"/>
      <c r="BO31" s="409"/>
      <c r="BP31" s="409"/>
      <c r="BQ31" s="409"/>
      <c r="BR31" s="409"/>
      <c r="BS31" s="409"/>
      <c r="BT31" s="409"/>
      <c r="BU31" s="409"/>
      <c r="BV31" s="409"/>
    </row>
    <row r="32" spans="1:74" ht="11.1" customHeight="1" x14ac:dyDescent="0.2">
      <c r="B32" s="254" t="s">
        <v>18</v>
      </c>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747"/>
      <c r="AZ32" s="252"/>
      <c r="BA32" s="252"/>
      <c r="BB32" s="252"/>
      <c r="BC32" s="747"/>
      <c r="BD32" s="252"/>
      <c r="BE32" s="252"/>
      <c r="BF32" s="252"/>
      <c r="BG32" s="252"/>
      <c r="BH32" s="252"/>
      <c r="BI32" s="409"/>
      <c r="BJ32" s="740"/>
      <c r="BK32" s="409"/>
      <c r="BL32" s="409"/>
      <c r="BM32" s="409"/>
      <c r="BN32" s="409"/>
      <c r="BO32" s="409"/>
      <c r="BP32" s="409"/>
      <c r="BQ32" s="409"/>
      <c r="BR32" s="409"/>
      <c r="BS32" s="409"/>
      <c r="BT32" s="409"/>
      <c r="BU32" s="409"/>
      <c r="BV32" s="409"/>
    </row>
    <row r="33" spans="1:74" ht="11.1" customHeight="1" x14ac:dyDescent="0.2">
      <c r="A33" s="162" t="s">
        <v>692</v>
      </c>
      <c r="B33" s="173" t="s">
        <v>689</v>
      </c>
      <c r="C33" s="252">
        <v>4.1999999999999998E-5</v>
      </c>
      <c r="D33" s="252">
        <v>0</v>
      </c>
      <c r="E33" s="252">
        <v>0</v>
      </c>
      <c r="F33" s="252">
        <v>3.4499999999999998E-4</v>
      </c>
      <c r="G33" s="252">
        <v>4.4499999999999997E-4</v>
      </c>
      <c r="H33" s="252">
        <v>4.75E-4</v>
      </c>
      <c r="I33" s="252">
        <v>0</v>
      </c>
      <c r="J33" s="252">
        <v>0</v>
      </c>
      <c r="K33" s="252">
        <v>3.4499999999999998E-4</v>
      </c>
      <c r="L33" s="252">
        <v>0</v>
      </c>
      <c r="M33" s="252">
        <v>3.4499999999999998E-4</v>
      </c>
      <c r="N33" s="252">
        <v>0</v>
      </c>
      <c r="O33" s="252">
        <v>0</v>
      </c>
      <c r="P33" s="252">
        <v>0</v>
      </c>
      <c r="Q33" s="252">
        <v>4.1999999999999998E-5</v>
      </c>
      <c r="R33" s="252">
        <v>0</v>
      </c>
      <c r="S33" s="252">
        <v>0</v>
      </c>
      <c r="T33" s="252">
        <v>1.7799999999999999E-4</v>
      </c>
      <c r="U33" s="252">
        <v>4.4499999999999997E-4</v>
      </c>
      <c r="V33" s="252">
        <v>0</v>
      </c>
      <c r="W33" s="252">
        <v>3.6000000000000002E-4</v>
      </c>
      <c r="X33" s="252">
        <v>0</v>
      </c>
      <c r="Y33" s="252">
        <v>2.0000000000000002E-5</v>
      </c>
      <c r="Z33" s="252">
        <v>0</v>
      </c>
      <c r="AA33" s="252">
        <v>0</v>
      </c>
      <c r="AB33" s="252">
        <v>0</v>
      </c>
      <c r="AC33" s="252">
        <v>0</v>
      </c>
      <c r="AD33" s="252">
        <v>0</v>
      </c>
      <c r="AE33" s="252">
        <v>0</v>
      </c>
      <c r="AF33" s="252">
        <v>0</v>
      </c>
      <c r="AG33" s="252">
        <v>0</v>
      </c>
      <c r="AH33" s="252">
        <v>0</v>
      </c>
      <c r="AI33" s="252">
        <v>0</v>
      </c>
      <c r="AJ33" s="252">
        <v>0</v>
      </c>
      <c r="AK33" s="252">
        <v>1.0000000000000001E-5</v>
      </c>
      <c r="AL33" s="252">
        <v>0</v>
      </c>
      <c r="AM33" s="252">
        <v>0</v>
      </c>
      <c r="AN33" s="252">
        <v>0</v>
      </c>
      <c r="AO33" s="252">
        <v>0</v>
      </c>
      <c r="AP33" s="252">
        <v>3.4499999999999998E-4</v>
      </c>
      <c r="AQ33" s="252">
        <v>0</v>
      </c>
      <c r="AR33" s="252">
        <v>0</v>
      </c>
      <c r="AS33" s="252">
        <v>0</v>
      </c>
      <c r="AT33" s="252">
        <v>0</v>
      </c>
      <c r="AU33" s="252">
        <v>0</v>
      </c>
      <c r="AV33" s="252">
        <v>0</v>
      </c>
      <c r="AW33" s="252">
        <v>3.4499999999999998E-4</v>
      </c>
      <c r="AX33" s="252">
        <v>0</v>
      </c>
      <c r="AY33" s="747">
        <v>0</v>
      </c>
      <c r="AZ33" s="252">
        <v>0</v>
      </c>
      <c r="BA33" s="252">
        <v>0</v>
      </c>
      <c r="BB33" s="252">
        <v>0</v>
      </c>
      <c r="BC33" s="747">
        <v>0</v>
      </c>
      <c r="BD33" s="252">
        <v>0</v>
      </c>
      <c r="BE33" s="252">
        <v>0</v>
      </c>
      <c r="BF33" s="252">
        <v>0</v>
      </c>
      <c r="BG33" s="252">
        <v>0</v>
      </c>
      <c r="BH33" s="252">
        <v>0</v>
      </c>
      <c r="BI33" s="409">
        <v>0</v>
      </c>
      <c r="BJ33" s="742">
        <v>0</v>
      </c>
      <c r="BK33" s="493">
        <v>0</v>
      </c>
      <c r="BL33" s="493">
        <v>0</v>
      </c>
      <c r="BM33" s="493">
        <v>0</v>
      </c>
      <c r="BN33" s="493">
        <v>0</v>
      </c>
      <c r="BO33" s="493">
        <v>0</v>
      </c>
      <c r="BP33" s="493">
        <v>0</v>
      </c>
      <c r="BQ33" s="493">
        <v>0</v>
      </c>
      <c r="BR33" s="493">
        <v>0</v>
      </c>
      <c r="BS33" s="493">
        <v>0</v>
      </c>
      <c r="BT33" s="493">
        <v>0</v>
      </c>
      <c r="BU33" s="493">
        <v>0</v>
      </c>
      <c r="BV33" s="493">
        <v>0</v>
      </c>
    </row>
    <row r="34" spans="1:74" ht="11.1" customHeight="1" x14ac:dyDescent="0.2">
      <c r="A34" s="162" t="s">
        <v>693</v>
      </c>
      <c r="B34" s="173" t="s">
        <v>691</v>
      </c>
      <c r="C34" s="252">
        <v>2.7</v>
      </c>
      <c r="D34" s="252">
        <v>2.7</v>
      </c>
      <c r="E34" s="252">
        <v>2.7</v>
      </c>
      <c r="F34" s="252">
        <v>2.4</v>
      </c>
      <c r="G34" s="252">
        <v>2.2999999999999998</v>
      </c>
      <c r="H34" s="252">
        <v>2</v>
      </c>
      <c r="I34" s="252">
        <v>1.8</v>
      </c>
      <c r="J34" s="252">
        <v>1.6</v>
      </c>
      <c r="K34" s="252">
        <v>1.7</v>
      </c>
      <c r="L34" s="252">
        <v>2</v>
      </c>
      <c r="M34" s="252">
        <v>2</v>
      </c>
      <c r="N34" s="252">
        <v>2</v>
      </c>
      <c r="O34" s="252">
        <v>1.9</v>
      </c>
      <c r="P34" s="252">
        <v>1.95</v>
      </c>
      <c r="Q34" s="252">
        <v>2.15</v>
      </c>
      <c r="R34" s="252">
        <v>2.15</v>
      </c>
      <c r="S34" s="252">
        <v>2.15</v>
      </c>
      <c r="T34" s="252">
        <v>2.15</v>
      </c>
      <c r="U34" s="252">
        <v>2</v>
      </c>
      <c r="V34" s="252">
        <v>2.1</v>
      </c>
      <c r="W34" s="252">
        <v>2.2000000000000002</v>
      </c>
      <c r="X34" s="252">
        <v>2.0249999999999999</v>
      </c>
      <c r="Y34" s="252">
        <v>2.0499999999999998</v>
      </c>
      <c r="Z34" s="252">
        <v>2.0499999999999998</v>
      </c>
      <c r="AA34" s="252">
        <v>2.0499999999999998</v>
      </c>
      <c r="AB34" s="252">
        <v>1.95</v>
      </c>
      <c r="AC34" s="252">
        <v>1.55</v>
      </c>
      <c r="AD34" s="252">
        <v>1.55</v>
      </c>
      <c r="AE34" s="252">
        <v>1.3</v>
      </c>
      <c r="AF34" s="252">
        <v>1.1000000000000001</v>
      </c>
      <c r="AG34" s="252">
        <v>1.19</v>
      </c>
      <c r="AH34" s="252">
        <v>1.3</v>
      </c>
      <c r="AI34" s="252">
        <v>1.3</v>
      </c>
      <c r="AJ34" s="252">
        <v>1.35</v>
      </c>
      <c r="AK34" s="252">
        <v>1.45</v>
      </c>
      <c r="AL34" s="252">
        <v>1.45</v>
      </c>
      <c r="AM34" s="252">
        <v>1.35</v>
      </c>
      <c r="AN34" s="252">
        <v>1.45</v>
      </c>
      <c r="AO34" s="252">
        <v>1.45</v>
      </c>
      <c r="AP34" s="252">
        <v>1.36</v>
      </c>
      <c r="AQ34" s="252">
        <v>1.25</v>
      </c>
      <c r="AR34" s="252">
        <v>1.05</v>
      </c>
      <c r="AS34" s="252">
        <v>0.92</v>
      </c>
      <c r="AT34" s="252">
        <v>0.95</v>
      </c>
      <c r="AU34" s="252">
        <v>0.99</v>
      </c>
      <c r="AV34" s="252">
        <v>1</v>
      </c>
      <c r="AW34" s="252">
        <v>0.95</v>
      </c>
      <c r="AX34" s="252">
        <v>1.05</v>
      </c>
      <c r="AY34" s="747">
        <v>2.0299999999999998</v>
      </c>
      <c r="AZ34" s="252">
        <v>2.23</v>
      </c>
      <c r="BA34" s="252">
        <v>2.3250000000000002</v>
      </c>
      <c r="BB34" s="252">
        <v>2.2999999999999998</v>
      </c>
      <c r="BC34" s="747">
        <v>2.16</v>
      </c>
      <c r="BD34" s="252">
        <v>2.0150000000000001</v>
      </c>
      <c r="BE34" s="252">
        <v>1.9650000000000001</v>
      </c>
      <c r="BF34" s="252">
        <v>2</v>
      </c>
      <c r="BG34" s="252">
        <v>1.89</v>
      </c>
      <c r="BH34" s="252">
        <v>2.105</v>
      </c>
      <c r="BI34" s="409">
        <v>2.0699999999999998</v>
      </c>
      <c r="BJ34" s="742">
        <v>2.11</v>
      </c>
      <c r="BK34" s="493">
        <v>2.0699999999999998</v>
      </c>
      <c r="BL34" s="493">
        <v>1.86</v>
      </c>
      <c r="BM34" s="493">
        <v>1.86</v>
      </c>
      <c r="BN34" s="493">
        <v>1.37</v>
      </c>
      <c r="BO34" s="493">
        <v>1.32</v>
      </c>
      <c r="BP34" s="493">
        <v>1.27</v>
      </c>
      <c r="BQ34" s="493">
        <v>1.1200000000000001</v>
      </c>
      <c r="BR34" s="493">
        <v>1.27</v>
      </c>
      <c r="BS34" s="493">
        <v>1.27</v>
      </c>
      <c r="BT34" s="493">
        <v>1.17</v>
      </c>
      <c r="BU34" s="493">
        <v>1.17</v>
      </c>
      <c r="BV34" s="493">
        <v>1.32</v>
      </c>
    </row>
    <row r="35" spans="1:74" ht="11.1" customHeight="1" x14ac:dyDescent="0.2">
      <c r="A35" s="162" t="s">
        <v>1262</v>
      </c>
      <c r="B35" s="173" t="s">
        <v>1267</v>
      </c>
      <c r="C35" s="252">
        <v>0</v>
      </c>
      <c r="D35" s="252">
        <v>0</v>
      </c>
      <c r="E35" s="252">
        <v>0</v>
      </c>
      <c r="F35" s="252">
        <v>1.1102230246E-16</v>
      </c>
      <c r="G35" s="252">
        <v>0</v>
      </c>
      <c r="H35" s="252">
        <v>1.1999999993999999E-7</v>
      </c>
      <c r="I35" s="252">
        <v>0</v>
      </c>
      <c r="J35" s="252">
        <v>0</v>
      </c>
      <c r="K35" s="252">
        <v>0</v>
      </c>
      <c r="L35" s="252">
        <v>0</v>
      </c>
      <c r="M35" s="252">
        <v>0</v>
      </c>
      <c r="N35" s="252">
        <v>0</v>
      </c>
      <c r="O35" s="252">
        <v>0</v>
      </c>
      <c r="P35" s="252">
        <v>0</v>
      </c>
      <c r="Q35" s="252">
        <v>0</v>
      </c>
      <c r="R35" s="252">
        <v>0</v>
      </c>
      <c r="S35" s="252">
        <v>0</v>
      </c>
      <c r="T35" s="252">
        <v>0</v>
      </c>
      <c r="U35" s="252">
        <v>1.0000000049999999E-8</v>
      </c>
      <c r="V35" s="252">
        <v>0</v>
      </c>
      <c r="W35" s="252">
        <v>0</v>
      </c>
      <c r="X35" s="252">
        <v>1.1102230246E-16</v>
      </c>
      <c r="Y35" s="252">
        <v>2.1000000006E-7</v>
      </c>
      <c r="Z35" s="252">
        <v>0</v>
      </c>
      <c r="AA35" s="252">
        <v>7.9999999999000006E-6</v>
      </c>
      <c r="AB35" s="252">
        <v>0</v>
      </c>
      <c r="AC35" s="252">
        <v>2.0000000001000002E-6</v>
      </c>
      <c r="AD35" s="252">
        <v>0</v>
      </c>
      <c r="AE35" s="252">
        <v>0</v>
      </c>
      <c r="AF35" s="252">
        <v>6.9999999999999999E-6</v>
      </c>
      <c r="AG35" s="252">
        <v>0</v>
      </c>
      <c r="AH35" s="252">
        <v>1.1102230246E-16</v>
      </c>
      <c r="AI35" s="252">
        <v>0</v>
      </c>
      <c r="AJ35" s="252">
        <v>0</v>
      </c>
      <c r="AK35" s="252">
        <v>0</v>
      </c>
      <c r="AL35" s="252">
        <v>0</v>
      </c>
      <c r="AM35" s="252">
        <v>0</v>
      </c>
      <c r="AN35" s="252">
        <v>0</v>
      </c>
      <c r="AO35" s="252">
        <v>0</v>
      </c>
      <c r="AP35" s="252">
        <v>0</v>
      </c>
      <c r="AQ35" s="252">
        <v>0</v>
      </c>
      <c r="AR35" s="252">
        <v>0</v>
      </c>
      <c r="AS35" s="252">
        <v>0</v>
      </c>
      <c r="AT35" s="252">
        <v>0</v>
      </c>
      <c r="AU35" s="252">
        <v>0</v>
      </c>
      <c r="AV35" s="252">
        <v>0</v>
      </c>
      <c r="AW35" s="252">
        <v>0</v>
      </c>
      <c r="AX35" s="252">
        <v>0</v>
      </c>
      <c r="AY35" s="747">
        <v>0</v>
      </c>
      <c r="AZ35" s="252">
        <v>0</v>
      </c>
      <c r="BA35" s="252">
        <v>0</v>
      </c>
      <c r="BB35" s="252">
        <v>0</v>
      </c>
      <c r="BC35" s="747">
        <v>0</v>
      </c>
      <c r="BD35" s="252">
        <v>0</v>
      </c>
      <c r="BE35" s="252">
        <v>0</v>
      </c>
      <c r="BF35" s="252">
        <v>0</v>
      </c>
      <c r="BG35" s="252">
        <v>0</v>
      </c>
      <c r="BH35" s="252">
        <v>0</v>
      </c>
      <c r="BI35" s="409">
        <v>0</v>
      </c>
      <c r="BJ35" s="742">
        <v>0</v>
      </c>
      <c r="BK35" s="493">
        <v>0</v>
      </c>
      <c r="BL35" s="493">
        <v>0</v>
      </c>
      <c r="BM35" s="493">
        <v>0</v>
      </c>
      <c r="BN35" s="493">
        <v>0</v>
      </c>
      <c r="BO35" s="493">
        <v>0</v>
      </c>
      <c r="BP35" s="493">
        <v>0</v>
      </c>
      <c r="BQ35" s="493">
        <v>0</v>
      </c>
      <c r="BR35" s="493">
        <v>0</v>
      </c>
      <c r="BS35" s="493">
        <v>0</v>
      </c>
      <c r="BT35" s="493">
        <v>0</v>
      </c>
      <c r="BU35" s="493">
        <v>0</v>
      </c>
      <c r="BV35" s="493">
        <v>0</v>
      </c>
    </row>
    <row r="36" spans="1:74" ht="11.1" customHeight="1" x14ac:dyDescent="0.2">
      <c r="A36" s="162" t="s">
        <v>1016</v>
      </c>
      <c r="B36" s="173" t="s">
        <v>89</v>
      </c>
      <c r="C36" s="252">
        <v>2.7000419999999998</v>
      </c>
      <c r="D36" s="252">
        <v>2.7</v>
      </c>
      <c r="E36" s="252">
        <v>2.7</v>
      </c>
      <c r="F36" s="252">
        <v>2.4003450000000002</v>
      </c>
      <c r="G36" s="252">
        <v>2.3004449999999999</v>
      </c>
      <c r="H36" s="252">
        <v>2.0004751199999999</v>
      </c>
      <c r="I36" s="252">
        <v>1.8</v>
      </c>
      <c r="J36" s="252">
        <v>1.6</v>
      </c>
      <c r="K36" s="252">
        <v>1.700345</v>
      </c>
      <c r="L36" s="252">
        <v>2</v>
      </c>
      <c r="M36" s="252">
        <v>2.0003449999999998</v>
      </c>
      <c r="N36" s="252">
        <v>2</v>
      </c>
      <c r="O36" s="252">
        <v>1.9</v>
      </c>
      <c r="P36" s="252">
        <v>1.95</v>
      </c>
      <c r="Q36" s="252">
        <v>2.150042</v>
      </c>
      <c r="R36" s="252">
        <v>2.15</v>
      </c>
      <c r="S36" s="252">
        <v>2.15</v>
      </c>
      <c r="T36" s="252">
        <v>2.1501779999999999</v>
      </c>
      <c r="U36" s="252">
        <v>2.00044501</v>
      </c>
      <c r="V36" s="252">
        <v>2.1</v>
      </c>
      <c r="W36" s="252">
        <v>2.2003599999999999</v>
      </c>
      <c r="X36" s="252">
        <v>2.0249999999999999</v>
      </c>
      <c r="Y36" s="252">
        <v>2.05002021</v>
      </c>
      <c r="Z36" s="252">
        <v>2.0499999999999998</v>
      </c>
      <c r="AA36" s="252">
        <v>2.0500080000000001</v>
      </c>
      <c r="AB36" s="252">
        <v>1.95</v>
      </c>
      <c r="AC36" s="252">
        <v>1.5500020000000001</v>
      </c>
      <c r="AD36" s="252">
        <v>1.55</v>
      </c>
      <c r="AE36" s="252">
        <v>1.3</v>
      </c>
      <c r="AF36" s="252">
        <v>1.100007</v>
      </c>
      <c r="AG36" s="252">
        <v>1.19</v>
      </c>
      <c r="AH36" s="252">
        <v>1.3</v>
      </c>
      <c r="AI36" s="252">
        <v>1.3</v>
      </c>
      <c r="AJ36" s="252">
        <v>1.35</v>
      </c>
      <c r="AK36" s="252">
        <v>1.45001</v>
      </c>
      <c r="AL36" s="252">
        <v>1.45</v>
      </c>
      <c r="AM36" s="252">
        <v>1.35</v>
      </c>
      <c r="AN36" s="252">
        <v>1.45</v>
      </c>
      <c r="AO36" s="252">
        <v>1.45</v>
      </c>
      <c r="AP36" s="252">
        <v>1.3603449999999999</v>
      </c>
      <c r="AQ36" s="252">
        <v>1.25</v>
      </c>
      <c r="AR36" s="252">
        <v>1.05</v>
      </c>
      <c r="AS36" s="252">
        <v>0.92</v>
      </c>
      <c r="AT36" s="252">
        <v>0.95</v>
      </c>
      <c r="AU36" s="252">
        <v>0.99</v>
      </c>
      <c r="AV36" s="252">
        <v>1</v>
      </c>
      <c r="AW36" s="252">
        <v>0.950345</v>
      </c>
      <c r="AX36" s="252">
        <v>1.05</v>
      </c>
      <c r="AY36" s="747">
        <v>2.0299999999999998</v>
      </c>
      <c r="AZ36" s="252">
        <v>2.23</v>
      </c>
      <c r="BA36" s="252">
        <v>2.3250000000000002</v>
      </c>
      <c r="BB36" s="252">
        <v>2.2999999999999998</v>
      </c>
      <c r="BC36" s="747">
        <v>2.16</v>
      </c>
      <c r="BD36" s="252">
        <v>2.0150000000000001</v>
      </c>
      <c r="BE36" s="252">
        <v>1.9650000000000001</v>
      </c>
      <c r="BF36" s="252">
        <v>2</v>
      </c>
      <c r="BG36" s="252">
        <v>1.89</v>
      </c>
      <c r="BH36" s="252">
        <v>2.105</v>
      </c>
      <c r="BI36" s="409">
        <v>2.0699999999999998</v>
      </c>
      <c r="BJ36" s="740">
        <v>2.11</v>
      </c>
      <c r="BK36" s="409">
        <v>2.0699999999999998</v>
      </c>
      <c r="BL36" s="409">
        <v>1.86</v>
      </c>
      <c r="BM36" s="409">
        <v>1.86</v>
      </c>
      <c r="BN36" s="409">
        <v>1.37</v>
      </c>
      <c r="BO36" s="409">
        <v>1.32</v>
      </c>
      <c r="BP36" s="409">
        <v>1.27</v>
      </c>
      <c r="BQ36" s="409">
        <v>1.1200000000000001</v>
      </c>
      <c r="BR36" s="409">
        <v>1.27</v>
      </c>
      <c r="BS36" s="409">
        <v>1.27</v>
      </c>
      <c r="BT36" s="409">
        <v>1.17</v>
      </c>
      <c r="BU36" s="409">
        <v>1.17</v>
      </c>
      <c r="BV36" s="409">
        <v>1.32</v>
      </c>
    </row>
    <row r="37" spans="1:74" ht="11.1" customHeight="1" x14ac:dyDescent="0.2">
      <c r="B37" s="173"/>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c r="AA37" s="252"/>
      <c r="AB37" s="252"/>
      <c r="AC37" s="252"/>
      <c r="AD37" s="252"/>
      <c r="AE37" s="252"/>
      <c r="AF37" s="252"/>
      <c r="AG37" s="252"/>
      <c r="AH37" s="252"/>
      <c r="AI37" s="252"/>
      <c r="AJ37" s="252"/>
      <c r="AK37" s="252"/>
      <c r="AL37" s="252"/>
      <c r="AM37" s="252"/>
      <c r="AN37" s="252"/>
      <c r="AO37" s="252"/>
      <c r="AP37" s="252"/>
      <c r="AQ37" s="252"/>
      <c r="AR37" s="252"/>
      <c r="AS37" s="252"/>
      <c r="AT37" s="252"/>
      <c r="AU37" s="252"/>
      <c r="AV37" s="252"/>
      <c r="AW37" s="252"/>
      <c r="AX37" s="252"/>
      <c r="AY37" s="747"/>
      <c r="AZ37" s="252"/>
      <c r="BA37" s="252"/>
      <c r="BB37" s="252"/>
      <c r="BC37" s="747"/>
      <c r="BD37" s="252"/>
      <c r="BE37" s="252"/>
      <c r="BF37" s="252"/>
      <c r="BG37" s="252"/>
      <c r="BH37" s="252"/>
      <c r="BI37" s="409"/>
      <c r="BJ37" s="740"/>
      <c r="BK37" s="409"/>
      <c r="BL37" s="409"/>
      <c r="BM37" s="409"/>
      <c r="BN37" s="409"/>
      <c r="BO37" s="409"/>
      <c r="BP37" s="409"/>
      <c r="BQ37" s="409"/>
      <c r="BR37" s="409"/>
      <c r="BS37" s="409"/>
      <c r="BT37" s="409"/>
      <c r="BU37" s="409"/>
      <c r="BV37" s="409"/>
    </row>
    <row r="38" spans="1:74" ht="11.1" customHeight="1" x14ac:dyDescent="0.2">
      <c r="A38" s="162" t="s">
        <v>1127</v>
      </c>
      <c r="B38" s="174" t="s">
        <v>1128</v>
      </c>
      <c r="C38" s="253">
        <v>1.3754200000000001</v>
      </c>
      <c r="D38" s="253">
        <v>1.2802500000000001</v>
      </c>
      <c r="E38" s="253">
        <v>1.3105850000000001</v>
      </c>
      <c r="F38" s="253">
        <v>1.18801</v>
      </c>
      <c r="G38" s="253">
        <v>1.23092</v>
      </c>
      <c r="H38" s="253">
        <v>1.785955</v>
      </c>
      <c r="I38" s="253">
        <v>1.8038650000000001</v>
      </c>
      <c r="J38" s="253">
        <v>2.1346500000000002</v>
      </c>
      <c r="K38" s="253">
        <v>2.6767750000000001</v>
      </c>
      <c r="L38" s="253">
        <v>2.3567749999999998</v>
      </c>
      <c r="M38" s="253">
        <v>2.536775</v>
      </c>
      <c r="N38" s="253">
        <v>2.6067749999999998</v>
      </c>
      <c r="O38" s="253">
        <v>2.1938411289999999</v>
      </c>
      <c r="P38" s="253">
        <v>2.1581999999999999</v>
      </c>
      <c r="Q38" s="253">
        <v>2.6052</v>
      </c>
      <c r="R38" s="253">
        <v>2.5312000000000001</v>
      </c>
      <c r="S38" s="253">
        <v>2.6012</v>
      </c>
      <c r="T38" s="253">
        <v>2.5962000000000001</v>
      </c>
      <c r="U38" s="253">
        <v>2.4462000000000002</v>
      </c>
      <c r="V38" s="253">
        <v>2.2559999999999998</v>
      </c>
      <c r="W38" s="253">
        <v>2.0606</v>
      </c>
      <c r="X38" s="253">
        <v>2.1301999999999999</v>
      </c>
      <c r="Y38" s="253">
        <v>2.5497999999999998</v>
      </c>
      <c r="Z38" s="253">
        <v>2.6095999999999999</v>
      </c>
      <c r="AA38" s="253">
        <v>2.6507499999999999</v>
      </c>
      <c r="AB38" s="253">
        <v>2.5939000000000001</v>
      </c>
      <c r="AC38" s="253">
        <v>2.4468999999999999</v>
      </c>
      <c r="AD38" s="253">
        <v>2.3030499999999998</v>
      </c>
      <c r="AE38" s="253">
        <v>2.7580499999999999</v>
      </c>
      <c r="AF38" s="253">
        <v>2.7900499999999999</v>
      </c>
      <c r="AG38" s="253">
        <v>2.7500499999999999</v>
      </c>
      <c r="AH38" s="253">
        <v>2.7508875000000002</v>
      </c>
      <c r="AI38" s="253">
        <v>2.7293866250000001</v>
      </c>
      <c r="AJ38" s="253">
        <v>2.8432472588</v>
      </c>
      <c r="AK38" s="253">
        <v>2.7071192862000002</v>
      </c>
      <c r="AL38" s="253">
        <v>2.7906525932999999</v>
      </c>
      <c r="AM38" s="253">
        <v>1.8809165167999999</v>
      </c>
      <c r="AN38" s="253">
        <v>2.1528573515999998</v>
      </c>
      <c r="AO38" s="253">
        <v>2.2516287781000002</v>
      </c>
      <c r="AP38" s="253">
        <v>2.444</v>
      </c>
      <c r="AQ38" s="253">
        <v>2.5842083653999999</v>
      </c>
      <c r="AR38" s="253">
        <v>2.2890162817999999</v>
      </c>
      <c r="AS38" s="253">
        <v>2.3178361189999999</v>
      </c>
      <c r="AT38" s="253">
        <v>2.4166677578</v>
      </c>
      <c r="AU38" s="253">
        <v>2.2935110802000001</v>
      </c>
      <c r="AV38" s="253">
        <v>1.9973659694000001</v>
      </c>
      <c r="AW38" s="253">
        <v>1.9082323097</v>
      </c>
      <c r="AX38" s="253">
        <v>1.8971099866000001</v>
      </c>
      <c r="AY38" s="749">
        <v>1.814754467</v>
      </c>
      <c r="AZ38" s="253">
        <v>1.7863269224</v>
      </c>
      <c r="BA38" s="253">
        <v>1.8379136531</v>
      </c>
      <c r="BB38" s="253">
        <v>1.8945145165999999</v>
      </c>
      <c r="BC38" s="749">
        <v>1.5401293713999999</v>
      </c>
      <c r="BD38" s="253">
        <v>1.3697580777</v>
      </c>
      <c r="BE38" s="253">
        <v>1.1484004969999999</v>
      </c>
      <c r="BF38" s="253">
        <v>1.237056492</v>
      </c>
      <c r="BG38" s="253">
        <v>1.125</v>
      </c>
      <c r="BH38" s="253">
        <v>1.2250000000000001</v>
      </c>
      <c r="BI38" s="633" t="s">
        <v>1372</v>
      </c>
      <c r="BJ38" s="741" t="s">
        <v>1372</v>
      </c>
      <c r="BK38" s="633" t="s">
        <v>1372</v>
      </c>
      <c r="BL38" s="633" t="s">
        <v>1372</v>
      </c>
      <c r="BM38" s="633" t="s">
        <v>1372</v>
      </c>
      <c r="BN38" s="633" t="s">
        <v>1372</v>
      </c>
      <c r="BO38" s="633" t="s">
        <v>1372</v>
      </c>
      <c r="BP38" s="633" t="s">
        <v>1372</v>
      </c>
      <c r="BQ38" s="633" t="s">
        <v>1372</v>
      </c>
      <c r="BR38" s="633" t="s">
        <v>1372</v>
      </c>
      <c r="BS38" s="633" t="s">
        <v>1372</v>
      </c>
      <c r="BT38" s="633" t="s">
        <v>1372</v>
      </c>
      <c r="BU38" s="633" t="s">
        <v>1372</v>
      </c>
      <c r="BV38" s="633" t="s">
        <v>1372</v>
      </c>
    </row>
    <row r="39" spans="1:74" ht="11.1" customHeight="1" x14ac:dyDescent="0.2">
      <c r="B39" s="172"/>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c r="AA39" s="252"/>
      <c r="AB39" s="252"/>
      <c r="AC39" s="252"/>
      <c r="AD39" s="252"/>
      <c r="AE39" s="252"/>
      <c r="AF39" s="252"/>
      <c r="AG39" s="252"/>
      <c r="AH39" s="252"/>
      <c r="AI39" s="252"/>
      <c r="AJ39" s="252"/>
      <c r="AK39" s="252"/>
      <c r="AL39" s="252"/>
      <c r="AM39" s="252"/>
      <c r="AN39" s="252"/>
      <c r="AO39" s="252"/>
      <c r="AP39" s="252"/>
      <c r="AQ39" s="252"/>
      <c r="AR39" s="252"/>
      <c r="AS39" s="252"/>
      <c r="AT39" s="252"/>
      <c r="AU39" s="252"/>
      <c r="AV39" s="252"/>
      <c r="AW39" s="252"/>
      <c r="AX39" s="252"/>
      <c r="AY39" s="409"/>
      <c r="AZ39" s="409"/>
      <c r="BA39" s="409"/>
      <c r="BB39" s="409"/>
      <c r="BC39" s="409"/>
      <c r="BD39" s="252"/>
      <c r="BE39" s="252"/>
      <c r="BF39" s="252"/>
      <c r="BG39" s="409"/>
      <c r="BH39" s="252"/>
      <c r="BI39" s="409"/>
      <c r="BJ39" s="409"/>
      <c r="BK39" s="409"/>
      <c r="BL39" s="409"/>
      <c r="BM39" s="409"/>
      <c r="BN39" s="409"/>
      <c r="BO39" s="409"/>
      <c r="BP39" s="409"/>
      <c r="BQ39" s="409"/>
      <c r="BR39" s="409"/>
      <c r="BS39" s="409"/>
      <c r="BT39" s="409"/>
      <c r="BU39" s="409"/>
      <c r="BV39" s="409"/>
    </row>
    <row r="40" spans="1:74" ht="12" customHeight="1" x14ac:dyDescent="0.2">
      <c r="B40" s="837" t="s">
        <v>1104</v>
      </c>
      <c r="C40" s="801"/>
      <c r="D40" s="801"/>
      <c r="E40" s="801"/>
      <c r="F40" s="801"/>
      <c r="G40" s="801"/>
      <c r="H40" s="801"/>
      <c r="I40" s="801"/>
      <c r="J40" s="801"/>
      <c r="K40" s="801"/>
      <c r="L40" s="801"/>
      <c r="M40" s="801"/>
      <c r="N40" s="801"/>
      <c r="O40" s="801"/>
      <c r="P40" s="801"/>
      <c r="Q40" s="801"/>
    </row>
    <row r="41" spans="1:74" ht="24" customHeight="1" x14ac:dyDescent="0.2">
      <c r="B41" s="833" t="s">
        <v>1358</v>
      </c>
      <c r="C41" s="823"/>
      <c r="D41" s="823"/>
      <c r="E41" s="823"/>
      <c r="F41" s="823"/>
      <c r="G41" s="823"/>
      <c r="H41" s="823"/>
      <c r="I41" s="823"/>
      <c r="J41" s="823"/>
      <c r="K41" s="823"/>
      <c r="L41" s="823"/>
      <c r="M41" s="823"/>
      <c r="N41" s="823"/>
      <c r="O41" s="823"/>
      <c r="P41" s="823"/>
      <c r="Q41" s="819"/>
    </row>
    <row r="42" spans="1:74" ht="13.15" customHeight="1" x14ac:dyDescent="0.2">
      <c r="B42" s="838" t="s">
        <v>1260</v>
      </c>
      <c r="C42" s="819"/>
      <c r="D42" s="819"/>
      <c r="E42" s="819"/>
      <c r="F42" s="819"/>
      <c r="G42" s="819"/>
      <c r="H42" s="819"/>
      <c r="I42" s="819"/>
      <c r="J42" s="819"/>
      <c r="K42" s="819"/>
      <c r="L42" s="819"/>
      <c r="M42" s="819"/>
      <c r="N42" s="819"/>
      <c r="O42" s="819"/>
      <c r="P42" s="819"/>
      <c r="Q42" s="819"/>
    </row>
    <row r="43" spans="1:74" s="440" customFormat="1" ht="12" customHeight="1" x14ac:dyDescent="0.2">
      <c r="A43" s="441"/>
      <c r="B43" s="822" t="s">
        <v>1043</v>
      </c>
      <c r="C43" s="823"/>
      <c r="D43" s="823"/>
      <c r="E43" s="823"/>
      <c r="F43" s="823"/>
      <c r="G43" s="823"/>
      <c r="H43" s="823"/>
      <c r="I43" s="823"/>
      <c r="J43" s="823"/>
      <c r="K43" s="823"/>
      <c r="L43" s="823"/>
      <c r="M43" s="823"/>
      <c r="N43" s="823"/>
      <c r="O43" s="823"/>
      <c r="P43" s="823"/>
      <c r="Q43" s="819"/>
      <c r="AY43" s="537"/>
      <c r="AZ43" s="537"/>
      <c r="BA43" s="537"/>
      <c r="BB43" s="537"/>
      <c r="BC43" s="537"/>
      <c r="BD43" s="651"/>
      <c r="BE43" s="651"/>
      <c r="BF43" s="651"/>
      <c r="BG43" s="537"/>
      <c r="BH43" s="537"/>
      <c r="BI43" s="537"/>
      <c r="BJ43" s="537"/>
    </row>
    <row r="44" spans="1:74" s="440" customFormat="1" ht="14.1" customHeight="1" x14ac:dyDescent="0.2">
      <c r="A44" s="441"/>
      <c r="B44" s="836" t="s">
        <v>1068</v>
      </c>
      <c r="C44" s="819"/>
      <c r="D44" s="819"/>
      <c r="E44" s="819"/>
      <c r="F44" s="819"/>
      <c r="G44" s="819"/>
      <c r="H44" s="819"/>
      <c r="I44" s="819"/>
      <c r="J44" s="819"/>
      <c r="K44" s="819"/>
      <c r="L44" s="819"/>
      <c r="M44" s="819"/>
      <c r="N44" s="819"/>
      <c r="O44" s="819"/>
      <c r="P44" s="819"/>
      <c r="Q44" s="819"/>
      <c r="AY44" s="537"/>
      <c r="AZ44" s="537"/>
      <c r="BA44" s="537"/>
      <c r="BB44" s="537"/>
      <c r="BC44" s="537"/>
      <c r="BD44" s="651"/>
      <c r="BE44" s="651"/>
      <c r="BF44" s="651"/>
      <c r="BG44" s="537"/>
      <c r="BH44" s="537"/>
      <c r="BI44" s="537"/>
      <c r="BJ44" s="537"/>
    </row>
    <row r="45" spans="1:74" s="440" customFormat="1" ht="12" customHeight="1" x14ac:dyDescent="0.2">
      <c r="A45" s="441"/>
      <c r="B45" s="817" t="s">
        <v>1047</v>
      </c>
      <c r="C45" s="818"/>
      <c r="D45" s="818"/>
      <c r="E45" s="818"/>
      <c r="F45" s="818"/>
      <c r="G45" s="818"/>
      <c r="H45" s="818"/>
      <c r="I45" s="818"/>
      <c r="J45" s="818"/>
      <c r="K45" s="818"/>
      <c r="L45" s="818"/>
      <c r="M45" s="818"/>
      <c r="N45" s="818"/>
      <c r="O45" s="818"/>
      <c r="P45" s="818"/>
      <c r="Q45" s="819"/>
      <c r="AY45" s="537"/>
      <c r="AZ45" s="537"/>
      <c r="BA45" s="537"/>
      <c r="BB45" s="537"/>
      <c r="BC45" s="537"/>
      <c r="BD45" s="651"/>
      <c r="BE45" s="651"/>
      <c r="BF45" s="651"/>
      <c r="BG45" s="537"/>
      <c r="BH45" s="537"/>
      <c r="BI45" s="537"/>
      <c r="BJ45" s="537"/>
    </row>
    <row r="46" spans="1:74" s="440" customFormat="1" ht="12" customHeight="1" x14ac:dyDescent="0.2">
      <c r="A46" s="436"/>
      <c r="B46" s="831" t="s">
        <v>1156</v>
      </c>
      <c r="C46" s="819"/>
      <c r="D46" s="819"/>
      <c r="E46" s="819"/>
      <c r="F46" s="819"/>
      <c r="G46" s="819"/>
      <c r="H46" s="819"/>
      <c r="I46" s="819"/>
      <c r="J46" s="819"/>
      <c r="K46" s="819"/>
      <c r="L46" s="819"/>
      <c r="M46" s="819"/>
      <c r="N46" s="819"/>
      <c r="O46" s="819"/>
      <c r="P46" s="819"/>
      <c r="Q46" s="819"/>
      <c r="AY46" s="537"/>
      <c r="AZ46" s="537"/>
      <c r="BA46" s="537"/>
      <c r="BB46" s="537"/>
      <c r="BC46" s="537"/>
      <c r="BD46" s="651"/>
      <c r="BE46" s="651"/>
      <c r="BF46" s="651"/>
      <c r="BG46" s="537"/>
      <c r="BH46" s="537"/>
      <c r="BI46" s="537"/>
      <c r="BJ46" s="537"/>
    </row>
    <row r="47" spans="1:74" x14ac:dyDescent="0.2">
      <c r="BK47" s="411"/>
      <c r="BL47" s="411"/>
      <c r="BM47" s="411"/>
      <c r="BN47" s="411"/>
      <c r="BO47" s="411"/>
      <c r="BP47" s="411"/>
      <c r="BQ47" s="411"/>
      <c r="BR47" s="411"/>
      <c r="BS47" s="411"/>
      <c r="BT47" s="411"/>
      <c r="BU47" s="411"/>
      <c r="BV47" s="411"/>
    </row>
    <row r="48" spans="1:74" x14ac:dyDescent="0.2">
      <c r="BK48" s="411"/>
      <c r="BL48" s="411"/>
      <c r="BM48" s="411"/>
      <c r="BN48" s="411"/>
      <c r="BO48" s="411"/>
      <c r="BP48" s="411"/>
      <c r="BQ48" s="411"/>
      <c r="BR48" s="411"/>
      <c r="BS48" s="411"/>
      <c r="BT48" s="411"/>
      <c r="BU48" s="411"/>
      <c r="BV48" s="411"/>
    </row>
    <row r="49" spans="63:74" x14ac:dyDescent="0.2">
      <c r="BK49" s="411"/>
      <c r="BL49" s="411"/>
      <c r="BM49" s="411"/>
      <c r="BN49" s="411"/>
      <c r="BO49" s="411"/>
      <c r="BP49" s="411"/>
      <c r="BQ49" s="411"/>
      <c r="BR49" s="411"/>
      <c r="BS49" s="411"/>
      <c r="BT49" s="411"/>
      <c r="BU49" s="411"/>
      <c r="BV49" s="411"/>
    </row>
    <row r="50" spans="63:74" x14ac:dyDescent="0.2">
      <c r="BK50" s="411"/>
      <c r="BL50" s="411"/>
      <c r="BM50" s="411"/>
      <c r="BN50" s="411"/>
      <c r="BO50" s="411"/>
      <c r="BP50" s="411"/>
      <c r="BQ50" s="411"/>
      <c r="BR50" s="411"/>
      <c r="BS50" s="411"/>
      <c r="BT50" s="411"/>
      <c r="BU50" s="411"/>
      <c r="BV50" s="411"/>
    </row>
    <row r="51" spans="63:74" x14ac:dyDescent="0.2">
      <c r="BK51" s="411"/>
      <c r="BL51" s="411"/>
      <c r="BM51" s="411"/>
      <c r="BN51" s="411"/>
      <c r="BO51" s="411"/>
      <c r="BP51" s="411"/>
      <c r="BQ51" s="411"/>
      <c r="BR51" s="411"/>
      <c r="BS51" s="411"/>
      <c r="BT51" s="411"/>
      <c r="BU51" s="411"/>
      <c r="BV51" s="411"/>
    </row>
    <row r="52" spans="63:74" x14ac:dyDescent="0.2">
      <c r="BK52" s="411"/>
      <c r="BL52" s="411"/>
      <c r="BM52" s="411"/>
      <c r="BN52" s="411"/>
      <c r="BO52" s="411"/>
      <c r="BP52" s="411"/>
      <c r="BQ52" s="411"/>
      <c r="BR52" s="411"/>
      <c r="BS52" s="411"/>
      <c r="BT52" s="411"/>
      <c r="BU52" s="411"/>
      <c r="BV52" s="411"/>
    </row>
    <row r="53" spans="63:74" x14ac:dyDescent="0.2">
      <c r="BK53" s="411"/>
      <c r="BL53" s="411"/>
      <c r="BM53" s="411"/>
      <c r="BN53" s="411"/>
      <c r="BO53" s="411"/>
      <c r="BP53" s="411"/>
      <c r="BQ53" s="411"/>
      <c r="BR53" s="411"/>
      <c r="BS53" s="411"/>
      <c r="BT53" s="411"/>
      <c r="BU53" s="411"/>
      <c r="BV53" s="411"/>
    </row>
    <row r="54" spans="63:74" x14ac:dyDescent="0.2">
      <c r="BK54" s="411"/>
      <c r="BL54" s="411"/>
      <c r="BM54" s="411"/>
      <c r="BN54" s="411"/>
      <c r="BO54" s="411"/>
      <c r="BP54" s="411"/>
      <c r="BQ54" s="411"/>
      <c r="BR54" s="411"/>
      <c r="BS54" s="411"/>
      <c r="BT54" s="411"/>
      <c r="BU54" s="411"/>
      <c r="BV54" s="411"/>
    </row>
    <row r="55" spans="63:74" x14ac:dyDescent="0.2">
      <c r="BK55" s="411"/>
      <c r="BL55" s="411"/>
      <c r="BM55" s="411"/>
      <c r="BN55" s="411"/>
      <c r="BO55" s="411"/>
      <c r="BP55" s="411"/>
      <c r="BQ55" s="411"/>
      <c r="BR55" s="411"/>
      <c r="BS55" s="411"/>
      <c r="BT55" s="411"/>
      <c r="BU55" s="411"/>
      <c r="BV55" s="411"/>
    </row>
    <row r="56" spans="63:74" x14ac:dyDescent="0.2">
      <c r="BK56" s="411"/>
      <c r="BL56" s="411"/>
      <c r="BM56" s="411"/>
      <c r="BN56" s="411"/>
      <c r="BO56" s="411"/>
      <c r="BP56" s="411"/>
      <c r="BQ56" s="411"/>
      <c r="BR56" s="411"/>
      <c r="BS56" s="411"/>
      <c r="BT56" s="411"/>
      <c r="BU56" s="411"/>
      <c r="BV56" s="411"/>
    </row>
    <row r="57" spans="63:74" x14ac:dyDescent="0.2">
      <c r="BK57" s="411"/>
      <c r="BL57" s="411"/>
      <c r="BM57" s="411"/>
      <c r="BN57" s="411"/>
      <c r="BO57" s="411"/>
      <c r="BP57" s="411"/>
      <c r="BQ57" s="411"/>
      <c r="BR57" s="411"/>
      <c r="BS57" s="411"/>
      <c r="BT57" s="411"/>
      <c r="BU57" s="411"/>
      <c r="BV57" s="411"/>
    </row>
    <row r="58" spans="63:74" x14ac:dyDescent="0.2">
      <c r="BK58" s="411"/>
      <c r="BL58" s="411"/>
      <c r="BM58" s="411"/>
      <c r="BN58" s="411"/>
      <c r="BO58" s="411"/>
      <c r="BP58" s="411"/>
      <c r="BQ58" s="411"/>
      <c r="BR58" s="411"/>
      <c r="BS58" s="411"/>
      <c r="BT58" s="411"/>
      <c r="BU58" s="411"/>
      <c r="BV58" s="411"/>
    </row>
    <row r="59" spans="63:74" x14ac:dyDescent="0.2">
      <c r="BK59" s="411"/>
      <c r="BL59" s="411"/>
      <c r="BM59" s="411"/>
      <c r="BN59" s="411"/>
      <c r="BO59" s="411"/>
      <c r="BP59" s="411"/>
      <c r="BQ59" s="411"/>
      <c r="BR59" s="411"/>
      <c r="BS59" s="411"/>
      <c r="BT59" s="411"/>
      <c r="BU59" s="411"/>
      <c r="BV59" s="411"/>
    </row>
    <row r="60" spans="63:74" x14ac:dyDescent="0.2">
      <c r="BK60" s="411"/>
      <c r="BL60" s="411"/>
      <c r="BM60" s="411"/>
      <c r="BN60" s="411"/>
      <c r="BO60" s="411"/>
      <c r="BP60" s="411"/>
      <c r="BQ60" s="411"/>
      <c r="BR60" s="411"/>
      <c r="BS60" s="411"/>
      <c r="BT60" s="411"/>
      <c r="BU60" s="411"/>
      <c r="BV60" s="411"/>
    </row>
    <row r="61" spans="63:74" x14ac:dyDescent="0.2">
      <c r="BK61" s="411"/>
      <c r="BL61" s="411"/>
      <c r="BM61" s="411"/>
      <c r="BN61" s="411"/>
      <c r="BO61" s="411"/>
      <c r="BP61" s="411"/>
      <c r="BQ61" s="411"/>
      <c r="BR61" s="411"/>
      <c r="BS61" s="411"/>
      <c r="BT61" s="411"/>
      <c r="BU61" s="411"/>
      <c r="BV61" s="411"/>
    </row>
    <row r="62" spans="63:74" x14ac:dyDescent="0.2">
      <c r="BK62" s="411"/>
      <c r="BL62" s="411"/>
      <c r="BM62" s="411"/>
      <c r="BN62" s="411"/>
      <c r="BO62" s="411"/>
      <c r="BP62" s="411"/>
      <c r="BQ62" s="411"/>
      <c r="BR62" s="411"/>
      <c r="BS62" s="411"/>
      <c r="BT62" s="411"/>
      <c r="BU62" s="411"/>
      <c r="BV62" s="411"/>
    </row>
    <row r="63" spans="63:74" x14ac:dyDescent="0.2">
      <c r="BK63" s="411"/>
      <c r="BL63" s="411"/>
      <c r="BM63" s="411"/>
      <c r="BN63" s="411"/>
      <c r="BO63" s="411"/>
      <c r="BP63" s="411"/>
      <c r="BQ63" s="411"/>
      <c r="BR63" s="411"/>
      <c r="BS63" s="411"/>
      <c r="BT63" s="411"/>
      <c r="BU63" s="411"/>
      <c r="BV63" s="411"/>
    </row>
    <row r="64" spans="63: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sheetData>
  <mergeCells count="15">
    <mergeCell ref="B46:Q46"/>
    <mergeCell ref="B40:Q40"/>
    <mergeCell ref="B43:Q43"/>
    <mergeCell ref="B44:Q44"/>
    <mergeCell ref="B45:Q45"/>
    <mergeCell ref="B41:Q41"/>
    <mergeCell ref="B42:Q42"/>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AX5" activePane="bottomRight" state="frozen"/>
      <selection activeCell="BF63" sqref="BF63"/>
      <selection pane="topRight" activeCell="BF63" sqref="BF63"/>
      <selection pane="bottomLeft" activeCell="BF63" sqref="BF63"/>
      <selection pane="bottomRight" activeCell="B1" sqref="B1:BV1"/>
    </sheetView>
  </sheetViews>
  <sheetFormatPr defaultColWidth="8.5703125" defaultRowHeight="11.25" x14ac:dyDescent="0.2"/>
  <cols>
    <col min="1" max="1" width="11.5703125" style="162" customWidth="1"/>
    <col min="2" max="2" width="34.5703125" style="153" customWidth="1"/>
    <col min="3" max="50" width="6.5703125" style="153" customWidth="1"/>
    <col min="51" max="55" width="6.5703125" style="494" customWidth="1"/>
    <col min="56" max="58" width="6.5703125" style="646" customWidth="1"/>
    <col min="59" max="62" width="6.5703125" style="494" customWidth="1"/>
    <col min="63" max="74" width="6.5703125" style="153" customWidth="1"/>
    <col min="75" max="16384" width="8.5703125" style="153"/>
  </cols>
  <sheetData>
    <row r="1" spans="1:74" ht="12.75" customHeight="1" x14ac:dyDescent="0.2">
      <c r="A1" s="810" t="s">
        <v>997</v>
      </c>
      <c r="B1" s="839" t="s">
        <v>1159</v>
      </c>
      <c r="C1" s="839"/>
      <c r="D1" s="839"/>
      <c r="E1" s="839"/>
      <c r="F1" s="839"/>
      <c r="G1" s="839"/>
      <c r="H1" s="839"/>
      <c r="I1" s="839"/>
      <c r="J1" s="839"/>
      <c r="K1" s="839"/>
      <c r="L1" s="839"/>
      <c r="M1" s="839"/>
      <c r="N1" s="839"/>
      <c r="O1" s="839"/>
      <c r="P1" s="839"/>
      <c r="Q1" s="839"/>
      <c r="R1" s="839"/>
      <c r="S1" s="839"/>
      <c r="T1" s="839"/>
      <c r="U1" s="839"/>
      <c r="V1" s="839"/>
      <c r="W1" s="839"/>
      <c r="X1" s="839"/>
      <c r="Y1" s="839"/>
      <c r="Z1" s="839"/>
      <c r="AA1" s="839"/>
      <c r="AB1" s="839"/>
      <c r="AC1" s="839"/>
      <c r="AD1" s="839"/>
      <c r="AE1" s="839"/>
      <c r="AF1" s="839"/>
      <c r="AG1" s="839"/>
      <c r="AH1" s="839"/>
      <c r="AI1" s="839"/>
      <c r="AJ1" s="839"/>
      <c r="AK1" s="839"/>
      <c r="AL1" s="839"/>
      <c r="AM1" s="839"/>
      <c r="AN1" s="839"/>
      <c r="AO1" s="839"/>
      <c r="AP1" s="839"/>
      <c r="AQ1" s="839"/>
      <c r="AR1" s="839"/>
      <c r="AS1" s="839"/>
      <c r="AT1" s="839"/>
      <c r="AU1" s="839"/>
      <c r="AV1" s="839"/>
      <c r="AW1" s="839"/>
      <c r="AX1" s="839"/>
      <c r="AY1" s="839"/>
      <c r="AZ1" s="839"/>
      <c r="BA1" s="839"/>
      <c r="BB1" s="839"/>
      <c r="BC1" s="839"/>
      <c r="BD1" s="839"/>
      <c r="BE1" s="839"/>
      <c r="BF1" s="839"/>
      <c r="BG1" s="839"/>
      <c r="BH1" s="839"/>
      <c r="BI1" s="839"/>
      <c r="BJ1" s="839"/>
      <c r="BK1" s="839"/>
      <c r="BL1" s="839"/>
      <c r="BM1" s="839"/>
      <c r="BN1" s="839"/>
      <c r="BO1" s="839"/>
      <c r="BP1" s="839"/>
      <c r="BQ1" s="839"/>
      <c r="BR1" s="839"/>
      <c r="BS1" s="839"/>
      <c r="BT1" s="839"/>
      <c r="BU1" s="839"/>
      <c r="BV1" s="839"/>
    </row>
    <row r="2" spans="1:74" ht="12.75" customHeight="1" x14ac:dyDescent="0.2">
      <c r="A2" s="811"/>
      <c r="B2" s="542" t="str">
        <f>"U.S. Energy Information Administration  |  Short-Term Energy Outlook  - "&amp;Dates!D1</f>
        <v>U.S. Energy Information Administration  |  Short-Term Energy Outlook  - November 2017</v>
      </c>
      <c r="C2" s="543"/>
      <c r="D2" s="543"/>
      <c r="E2" s="543"/>
      <c r="F2" s="543"/>
      <c r="G2" s="543"/>
      <c r="H2" s="543"/>
      <c r="I2" s="619"/>
      <c r="J2" s="620"/>
      <c r="K2" s="620"/>
      <c r="L2" s="620"/>
      <c r="M2" s="620"/>
      <c r="N2" s="620"/>
      <c r="O2" s="620"/>
      <c r="P2" s="620"/>
      <c r="Q2" s="620"/>
      <c r="R2" s="620"/>
      <c r="S2" s="620"/>
      <c r="T2" s="620"/>
      <c r="U2" s="620"/>
      <c r="V2" s="620"/>
      <c r="W2" s="620"/>
      <c r="X2" s="620"/>
      <c r="Y2" s="620"/>
      <c r="Z2" s="620"/>
      <c r="AA2" s="620"/>
      <c r="AB2" s="620"/>
      <c r="AC2" s="620"/>
      <c r="AD2" s="620"/>
      <c r="AE2" s="620"/>
      <c r="AF2" s="620"/>
      <c r="AG2" s="620"/>
      <c r="AH2" s="620"/>
      <c r="AI2" s="620"/>
      <c r="AJ2" s="620"/>
      <c r="AK2" s="620"/>
      <c r="AL2" s="620"/>
      <c r="AM2" s="621"/>
      <c r="AN2" s="621"/>
      <c r="AO2" s="621"/>
      <c r="AP2" s="621"/>
      <c r="AQ2" s="621"/>
      <c r="AR2" s="621"/>
      <c r="AS2" s="621"/>
      <c r="AT2" s="621"/>
      <c r="AU2" s="621"/>
      <c r="AV2" s="621"/>
      <c r="AW2" s="621"/>
      <c r="AX2" s="621"/>
      <c r="AY2" s="622"/>
      <c r="AZ2" s="622"/>
      <c r="BA2" s="622"/>
      <c r="BB2" s="622"/>
      <c r="BC2" s="622"/>
      <c r="BD2" s="659"/>
      <c r="BE2" s="659"/>
      <c r="BF2" s="659"/>
      <c r="BG2" s="622"/>
      <c r="BH2" s="622"/>
      <c r="BI2" s="622"/>
      <c r="BJ2" s="622"/>
      <c r="BK2" s="621"/>
      <c r="BL2" s="621"/>
      <c r="BM2" s="621"/>
      <c r="BN2" s="621"/>
      <c r="BO2" s="621"/>
      <c r="BP2" s="621"/>
      <c r="BQ2" s="621"/>
      <c r="BR2" s="621"/>
      <c r="BS2" s="621"/>
      <c r="BT2" s="621"/>
      <c r="BU2" s="621"/>
      <c r="BV2" s="623"/>
    </row>
    <row r="3" spans="1:74" ht="12.75" x14ac:dyDescent="0.2">
      <c r="B3" s="475"/>
      <c r="C3" s="815">
        <f>Dates!D3</f>
        <v>2013</v>
      </c>
      <c r="D3" s="806"/>
      <c r="E3" s="806"/>
      <c r="F3" s="806"/>
      <c r="G3" s="806"/>
      <c r="H3" s="806"/>
      <c r="I3" s="806"/>
      <c r="J3" s="806"/>
      <c r="K3" s="806"/>
      <c r="L3" s="806"/>
      <c r="M3" s="806"/>
      <c r="N3" s="807"/>
      <c r="O3" s="815">
        <f>C3+1</f>
        <v>2014</v>
      </c>
      <c r="P3" s="816"/>
      <c r="Q3" s="816"/>
      <c r="R3" s="816"/>
      <c r="S3" s="816"/>
      <c r="T3" s="816"/>
      <c r="U3" s="816"/>
      <c r="V3" s="816"/>
      <c r="W3" s="816"/>
      <c r="X3" s="806"/>
      <c r="Y3" s="806"/>
      <c r="Z3" s="807"/>
      <c r="AA3" s="805">
        <f>O3+1</f>
        <v>2015</v>
      </c>
      <c r="AB3" s="806"/>
      <c r="AC3" s="806"/>
      <c r="AD3" s="806"/>
      <c r="AE3" s="806"/>
      <c r="AF3" s="806"/>
      <c r="AG3" s="806"/>
      <c r="AH3" s="806"/>
      <c r="AI3" s="806"/>
      <c r="AJ3" s="806"/>
      <c r="AK3" s="806"/>
      <c r="AL3" s="807"/>
      <c r="AM3" s="805">
        <f>AA3+1</f>
        <v>2016</v>
      </c>
      <c r="AN3" s="806"/>
      <c r="AO3" s="806"/>
      <c r="AP3" s="806"/>
      <c r="AQ3" s="806"/>
      <c r="AR3" s="806"/>
      <c r="AS3" s="806"/>
      <c r="AT3" s="806"/>
      <c r="AU3" s="806"/>
      <c r="AV3" s="806"/>
      <c r="AW3" s="806"/>
      <c r="AX3" s="807"/>
      <c r="AY3" s="805">
        <f>AM3+1</f>
        <v>2017</v>
      </c>
      <c r="AZ3" s="812"/>
      <c r="BA3" s="812"/>
      <c r="BB3" s="812"/>
      <c r="BC3" s="812"/>
      <c r="BD3" s="812"/>
      <c r="BE3" s="812"/>
      <c r="BF3" s="812"/>
      <c r="BG3" s="812"/>
      <c r="BH3" s="812"/>
      <c r="BI3" s="812"/>
      <c r="BJ3" s="813"/>
      <c r="BK3" s="805">
        <f>AY3+1</f>
        <v>2018</v>
      </c>
      <c r="BL3" s="806"/>
      <c r="BM3" s="806"/>
      <c r="BN3" s="806"/>
      <c r="BO3" s="806"/>
      <c r="BP3" s="806"/>
      <c r="BQ3" s="806"/>
      <c r="BR3" s="806"/>
      <c r="BS3" s="806"/>
      <c r="BT3" s="806"/>
      <c r="BU3" s="806"/>
      <c r="BV3" s="807"/>
    </row>
    <row r="4" spans="1:74" x14ac:dyDescent="0.2">
      <c r="B4" s="476"/>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BG5" s="646"/>
      <c r="BH5" s="646"/>
    </row>
    <row r="6" spans="1:74" ht="11.1" customHeight="1" x14ac:dyDescent="0.2">
      <c r="A6" s="162" t="s">
        <v>736</v>
      </c>
      <c r="B6" s="172" t="s">
        <v>249</v>
      </c>
      <c r="C6" s="252">
        <v>23.391393999999998</v>
      </c>
      <c r="D6" s="252">
        <v>23.317087000000001</v>
      </c>
      <c r="E6" s="252">
        <v>22.958750999999999</v>
      </c>
      <c r="F6" s="252">
        <v>23.149457999999999</v>
      </c>
      <c r="G6" s="252">
        <v>23.350121000000001</v>
      </c>
      <c r="H6" s="252">
        <v>23.381117</v>
      </c>
      <c r="I6" s="252">
        <v>23.873631</v>
      </c>
      <c r="J6" s="252">
        <v>23.782184999999998</v>
      </c>
      <c r="K6" s="252">
        <v>23.683168999999999</v>
      </c>
      <c r="L6" s="252">
        <v>23.856007000000002</v>
      </c>
      <c r="M6" s="252">
        <v>24.009817999999999</v>
      </c>
      <c r="N6" s="252">
        <v>23.495702000000001</v>
      </c>
      <c r="O6" s="252">
        <v>23.476265808000001</v>
      </c>
      <c r="P6" s="252">
        <v>23.464785807999998</v>
      </c>
      <c r="Q6" s="252">
        <v>22.822882807999999</v>
      </c>
      <c r="R6" s="252">
        <v>23.142083807999999</v>
      </c>
      <c r="S6" s="252">
        <v>22.936765808000001</v>
      </c>
      <c r="T6" s="252">
        <v>23.274809808000001</v>
      </c>
      <c r="U6" s="252">
        <v>23.818562807999999</v>
      </c>
      <c r="V6" s="252">
        <v>23.735153808</v>
      </c>
      <c r="W6" s="252">
        <v>23.702177807999998</v>
      </c>
      <c r="X6" s="252">
        <v>24.181906808000001</v>
      </c>
      <c r="Y6" s="252">
        <v>23.715531808000001</v>
      </c>
      <c r="Z6" s="252">
        <v>23.992164807999998</v>
      </c>
      <c r="AA6" s="252">
        <v>23.609863000000001</v>
      </c>
      <c r="AB6" s="252">
        <v>24.121544</v>
      </c>
      <c r="AC6" s="252">
        <v>23.586563999999999</v>
      </c>
      <c r="AD6" s="252">
        <v>23.463560000000001</v>
      </c>
      <c r="AE6" s="252">
        <v>23.569942999999999</v>
      </c>
      <c r="AF6" s="252">
        <v>24.229510000000001</v>
      </c>
      <c r="AG6" s="252">
        <v>24.667069000000001</v>
      </c>
      <c r="AH6" s="252">
        <v>24.399618</v>
      </c>
      <c r="AI6" s="252">
        <v>23.925560999999998</v>
      </c>
      <c r="AJ6" s="252">
        <v>23.948034</v>
      </c>
      <c r="AK6" s="252">
        <v>23.481262999999998</v>
      </c>
      <c r="AL6" s="252">
        <v>24.063585</v>
      </c>
      <c r="AM6" s="252">
        <v>23.470916781</v>
      </c>
      <c r="AN6" s="252">
        <v>24.248721781</v>
      </c>
      <c r="AO6" s="252">
        <v>24.116321781</v>
      </c>
      <c r="AP6" s="252">
        <v>23.589344781000001</v>
      </c>
      <c r="AQ6" s="252">
        <v>23.641273780999999</v>
      </c>
      <c r="AR6" s="252">
        <v>24.322291781000001</v>
      </c>
      <c r="AS6" s="252">
        <v>24.191777780999999</v>
      </c>
      <c r="AT6" s="252">
        <v>24.863901780999999</v>
      </c>
      <c r="AU6" s="252">
        <v>24.191944781</v>
      </c>
      <c r="AV6" s="252">
        <v>23.974225781000001</v>
      </c>
      <c r="AW6" s="252">
        <v>24.048986781</v>
      </c>
      <c r="AX6" s="252">
        <v>24.579076781000001</v>
      </c>
      <c r="AY6" s="252">
        <v>23.491309398999999</v>
      </c>
      <c r="AZ6" s="252">
        <v>23.495457398999999</v>
      </c>
      <c r="BA6" s="252">
        <v>24.416618399000001</v>
      </c>
      <c r="BB6" s="252">
        <v>23.650831399000001</v>
      </c>
      <c r="BC6" s="252">
        <v>24.459658398999998</v>
      </c>
      <c r="BD6" s="252">
        <v>24.953523399000002</v>
      </c>
      <c r="BE6" s="252">
        <v>24.470486398999999</v>
      </c>
      <c r="BF6" s="252">
        <v>24.641973704000002</v>
      </c>
      <c r="BG6" s="252">
        <v>23.982069526</v>
      </c>
      <c r="BH6" s="252">
        <v>24.196779851999999</v>
      </c>
      <c r="BI6" s="409">
        <v>24.34588566</v>
      </c>
      <c r="BJ6" s="409">
        <v>24.593180865000001</v>
      </c>
      <c r="BK6" s="409">
        <v>24.001862278000001</v>
      </c>
      <c r="BL6" s="409">
        <v>24.235862565000001</v>
      </c>
      <c r="BM6" s="409">
        <v>24.349171356999999</v>
      </c>
      <c r="BN6" s="409">
        <v>24.043748371</v>
      </c>
      <c r="BO6" s="409">
        <v>24.421996264000001</v>
      </c>
      <c r="BP6" s="409">
        <v>24.953574270000001</v>
      </c>
      <c r="BQ6" s="409">
        <v>25.176218335000002</v>
      </c>
      <c r="BR6" s="409">
        <v>25.210825632999999</v>
      </c>
      <c r="BS6" s="409">
        <v>24.777040417999999</v>
      </c>
      <c r="BT6" s="409">
        <v>24.833646063</v>
      </c>
      <c r="BU6" s="409">
        <v>24.812993080999998</v>
      </c>
      <c r="BV6" s="409">
        <v>25.092320381</v>
      </c>
    </row>
    <row r="7" spans="1:74" ht="11.1" customHeight="1" x14ac:dyDescent="0.2">
      <c r="A7" s="162" t="s">
        <v>296</v>
      </c>
      <c r="B7" s="173" t="s">
        <v>358</v>
      </c>
      <c r="C7" s="252">
        <v>2.5171000000000001</v>
      </c>
      <c r="D7" s="252">
        <v>2.4839000000000002</v>
      </c>
      <c r="E7" s="252">
        <v>2.41</v>
      </c>
      <c r="F7" s="252">
        <v>2.4016000000000002</v>
      </c>
      <c r="G7" s="252">
        <v>2.4925999999999999</v>
      </c>
      <c r="H7" s="252">
        <v>2.4257</v>
      </c>
      <c r="I7" s="252">
        <v>2.4813000000000001</v>
      </c>
      <c r="J7" s="252">
        <v>2.4552</v>
      </c>
      <c r="K7" s="252">
        <v>2.4689999999999999</v>
      </c>
      <c r="L7" s="252">
        <v>2.4068999999999998</v>
      </c>
      <c r="M7" s="252">
        <v>2.5213999999999999</v>
      </c>
      <c r="N7" s="252">
        <v>2.4157999999999999</v>
      </c>
      <c r="O7" s="252">
        <v>2.3833000000000002</v>
      </c>
      <c r="P7" s="252">
        <v>2.4931000000000001</v>
      </c>
      <c r="Q7" s="252">
        <v>2.3077000000000001</v>
      </c>
      <c r="R7" s="252">
        <v>2.2265999999999999</v>
      </c>
      <c r="S7" s="252">
        <v>2.2974999999999999</v>
      </c>
      <c r="T7" s="252">
        <v>2.3769999999999998</v>
      </c>
      <c r="U7" s="252">
        <v>2.4491999999999998</v>
      </c>
      <c r="V7" s="252">
        <v>2.3633000000000002</v>
      </c>
      <c r="W7" s="252">
        <v>2.4567000000000001</v>
      </c>
      <c r="X7" s="252">
        <v>2.4058999999999999</v>
      </c>
      <c r="Y7" s="252">
        <v>2.3458000000000001</v>
      </c>
      <c r="Z7" s="252">
        <v>2.4035000000000002</v>
      </c>
      <c r="AA7" s="252">
        <v>2.4102000000000001</v>
      </c>
      <c r="AB7" s="252">
        <v>2.4916</v>
      </c>
      <c r="AC7" s="252">
        <v>2.3062</v>
      </c>
      <c r="AD7" s="252">
        <v>2.2477999999999998</v>
      </c>
      <c r="AE7" s="252">
        <v>2.2885</v>
      </c>
      <c r="AF7" s="252">
        <v>2.3588</v>
      </c>
      <c r="AG7" s="252">
        <v>2.4081999999999999</v>
      </c>
      <c r="AH7" s="252">
        <v>2.4241999999999999</v>
      </c>
      <c r="AI7" s="252">
        <v>2.4264000000000001</v>
      </c>
      <c r="AJ7" s="252">
        <v>2.4085999999999999</v>
      </c>
      <c r="AK7" s="252">
        <v>2.3714</v>
      </c>
      <c r="AL7" s="252">
        <v>2.3353999999999999</v>
      </c>
      <c r="AM7" s="252">
        <v>2.371</v>
      </c>
      <c r="AN7" s="252">
        <v>2.3279999999999998</v>
      </c>
      <c r="AO7" s="252">
        <v>2.3039999999999998</v>
      </c>
      <c r="AP7" s="252">
        <v>2.258</v>
      </c>
      <c r="AQ7" s="252">
        <v>2.3039999999999998</v>
      </c>
      <c r="AR7" s="252">
        <v>2.3889999999999998</v>
      </c>
      <c r="AS7" s="252">
        <v>2.4009999999999998</v>
      </c>
      <c r="AT7" s="252">
        <v>2.532</v>
      </c>
      <c r="AU7" s="252">
        <v>2.4550000000000001</v>
      </c>
      <c r="AV7" s="252">
        <v>2.347</v>
      </c>
      <c r="AW7" s="252">
        <v>2.3860000000000001</v>
      </c>
      <c r="AX7" s="252">
        <v>2.4670000000000001</v>
      </c>
      <c r="AY7" s="252">
        <v>2.35</v>
      </c>
      <c r="AZ7" s="252">
        <v>2.3250000000000002</v>
      </c>
      <c r="BA7" s="252">
        <v>2.3759999999999999</v>
      </c>
      <c r="BB7" s="252">
        <v>2.1589999999999998</v>
      </c>
      <c r="BC7" s="252">
        <v>2.4129999999999998</v>
      </c>
      <c r="BD7" s="252">
        <v>2.4460000000000002</v>
      </c>
      <c r="BE7" s="252">
        <v>2.5249999999999999</v>
      </c>
      <c r="BF7" s="252">
        <v>2.4817604229999999</v>
      </c>
      <c r="BG7" s="252">
        <v>2.4428023059999999</v>
      </c>
      <c r="BH7" s="252">
        <v>2.4196073930000002</v>
      </c>
      <c r="BI7" s="409">
        <v>2.4594448870000001</v>
      </c>
      <c r="BJ7" s="409">
        <v>2.4294905760000001</v>
      </c>
      <c r="BK7" s="409">
        <v>2.3674583999999999</v>
      </c>
      <c r="BL7" s="409">
        <v>2.4741391510000001</v>
      </c>
      <c r="BM7" s="409">
        <v>2.393196053</v>
      </c>
      <c r="BN7" s="409">
        <v>2.2630794660000002</v>
      </c>
      <c r="BO7" s="409">
        <v>2.3428161410000001</v>
      </c>
      <c r="BP7" s="409">
        <v>2.434160597</v>
      </c>
      <c r="BQ7" s="409">
        <v>2.4466647199999998</v>
      </c>
      <c r="BR7" s="409">
        <v>2.4869093040000001</v>
      </c>
      <c r="BS7" s="409">
        <v>2.4478703610000001</v>
      </c>
      <c r="BT7" s="409">
        <v>2.4246273249999999</v>
      </c>
      <c r="BU7" s="409">
        <v>2.4645474699999999</v>
      </c>
      <c r="BV7" s="409">
        <v>2.434531013</v>
      </c>
    </row>
    <row r="8" spans="1:74" ht="11.1" customHeight="1" x14ac:dyDescent="0.2">
      <c r="A8" s="162" t="s">
        <v>737</v>
      </c>
      <c r="B8" s="173" t="s">
        <v>359</v>
      </c>
      <c r="C8" s="252">
        <v>2.1109</v>
      </c>
      <c r="D8" s="252">
        <v>2.1709000000000001</v>
      </c>
      <c r="E8" s="252">
        <v>2.0093999999999999</v>
      </c>
      <c r="F8" s="252">
        <v>2.1604999999999999</v>
      </c>
      <c r="G8" s="252">
        <v>2.0831</v>
      </c>
      <c r="H8" s="252">
        <v>2.1457000000000002</v>
      </c>
      <c r="I8" s="252">
        <v>2.1175999999999999</v>
      </c>
      <c r="J8" s="252">
        <v>2.1707000000000001</v>
      </c>
      <c r="K8" s="252">
        <v>1.9340999999999999</v>
      </c>
      <c r="L8" s="252">
        <v>2.1124999999999998</v>
      </c>
      <c r="M8" s="252">
        <v>1.9897</v>
      </c>
      <c r="N8" s="252">
        <v>2.0834999999999999</v>
      </c>
      <c r="O8" s="252">
        <v>1.9898</v>
      </c>
      <c r="P8" s="252">
        <v>2.0474000000000001</v>
      </c>
      <c r="Q8" s="252">
        <v>2.0506000000000002</v>
      </c>
      <c r="R8" s="252">
        <v>2.0693999999999999</v>
      </c>
      <c r="S8" s="252">
        <v>2.0575999999999999</v>
      </c>
      <c r="T8" s="252">
        <v>2.0194000000000001</v>
      </c>
      <c r="U8" s="252">
        <v>2.1042999999999998</v>
      </c>
      <c r="V8" s="252">
        <v>1.986</v>
      </c>
      <c r="W8" s="252">
        <v>1.9978</v>
      </c>
      <c r="X8" s="252">
        <v>2.0590999999999999</v>
      </c>
      <c r="Y8" s="252">
        <v>1.9892000000000001</v>
      </c>
      <c r="Z8" s="252">
        <v>2.1036999999999999</v>
      </c>
      <c r="AA8" s="252">
        <v>1.9283999999999999</v>
      </c>
      <c r="AB8" s="252">
        <v>1.9556</v>
      </c>
      <c r="AC8" s="252">
        <v>1.9305000000000001</v>
      </c>
      <c r="AD8" s="252">
        <v>1.9545999999999999</v>
      </c>
      <c r="AE8" s="252">
        <v>1.9556</v>
      </c>
      <c r="AF8" s="252">
        <v>2.0076999999999998</v>
      </c>
      <c r="AG8" s="252">
        <v>2.1145999999999998</v>
      </c>
      <c r="AH8" s="252">
        <v>2.0259999999999998</v>
      </c>
      <c r="AI8" s="252">
        <v>2.0567000000000002</v>
      </c>
      <c r="AJ8" s="252">
        <v>2.0388000000000002</v>
      </c>
      <c r="AK8" s="252">
        <v>1.9724999999999999</v>
      </c>
      <c r="AL8" s="252">
        <v>2.1291000000000002</v>
      </c>
      <c r="AM8" s="252">
        <v>2.0270000000000001</v>
      </c>
      <c r="AN8" s="252">
        <v>2.0640000000000001</v>
      </c>
      <c r="AO8" s="252">
        <v>2.0739999999999998</v>
      </c>
      <c r="AP8" s="252">
        <v>1.9810000000000001</v>
      </c>
      <c r="AQ8" s="252">
        <v>1.9990000000000001</v>
      </c>
      <c r="AR8" s="252">
        <v>2.077</v>
      </c>
      <c r="AS8" s="252">
        <v>2.0049999999999999</v>
      </c>
      <c r="AT8" s="252">
        <v>2.0470000000000002</v>
      </c>
      <c r="AU8" s="252">
        <v>1.97</v>
      </c>
      <c r="AV8" s="252">
        <v>1.9670000000000001</v>
      </c>
      <c r="AW8" s="252">
        <v>1.994</v>
      </c>
      <c r="AX8" s="252">
        <v>2.1179999999999999</v>
      </c>
      <c r="AY8" s="252">
        <v>1.887</v>
      </c>
      <c r="AZ8" s="252">
        <v>2.0009999999999999</v>
      </c>
      <c r="BA8" s="252">
        <v>1.9830000000000001</v>
      </c>
      <c r="BB8" s="252">
        <v>1.925</v>
      </c>
      <c r="BC8" s="252">
        <v>1.9970000000000001</v>
      </c>
      <c r="BD8" s="252">
        <v>2.0030000000000001</v>
      </c>
      <c r="BE8" s="252">
        <v>1.915</v>
      </c>
      <c r="BF8" s="252">
        <v>1.9890508819999999</v>
      </c>
      <c r="BG8" s="252">
        <v>1.944275521</v>
      </c>
      <c r="BH8" s="252">
        <v>1.957486708</v>
      </c>
      <c r="BI8" s="409">
        <v>1.9630493739999999</v>
      </c>
      <c r="BJ8" s="409">
        <v>2.0523588899999998</v>
      </c>
      <c r="BK8" s="409">
        <v>1.9568285759999999</v>
      </c>
      <c r="BL8" s="409">
        <v>1.9662781119999999</v>
      </c>
      <c r="BM8" s="409">
        <v>1.9940300019999999</v>
      </c>
      <c r="BN8" s="409">
        <v>1.950943603</v>
      </c>
      <c r="BO8" s="409">
        <v>2.0011048210000002</v>
      </c>
      <c r="BP8" s="409">
        <v>2.018608371</v>
      </c>
      <c r="BQ8" s="409">
        <v>1.993948313</v>
      </c>
      <c r="BR8" s="409">
        <v>1.969101027</v>
      </c>
      <c r="BS8" s="409">
        <v>1.9247747550000001</v>
      </c>
      <c r="BT8" s="409">
        <v>1.9378534359999999</v>
      </c>
      <c r="BU8" s="409">
        <v>1.943360309</v>
      </c>
      <c r="BV8" s="409">
        <v>2.0317740660000001</v>
      </c>
    </row>
    <row r="9" spans="1:74" ht="11.1" customHeight="1" x14ac:dyDescent="0.2">
      <c r="A9" s="162" t="s">
        <v>294</v>
      </c>
      <c r="B9" s="173" t="s">
        <v>360</v>
      </c>
      <c r="C9" s="252">
        <v>18.755193999999999</v>
      </c>
      <c r="D9" s="252">
        <v>18.654087000000001</v>
      </c>
      <c r="E9" s="252">
        <v>18.531151000000001</v>
      </c>
      <c r="F9" s="252">
        <v>18.579158</v>
      </c>
      <c r="G9" s="252">
        <v>18.766221000000002</v>
      </c>
      <c r="H9" s="252">
        <v>18.801517</v>
      </c>
      <c r="I9" s="252">
        <v>19.266531000000001</v>
      </c>
      <c r="J9" s="252">
        <v>19.148084999999998</v>
      </c>
      <c r="K9" s="252">
        <v>19.271868999999999</v>
      </c>
      <c r="L9" s="252">
        <v>19.328406999999999</v>
      </c>
      <c r="M9" s="252">
        <v>19.490518000000002</v>
      </c>
      <c r="N9" s="252">
        <v>18.988202000000001</v>
      </c>
      <c r="O9" s="252">
        <v>19.094940000000001</v>
      </c>
      <c r="P9" s="252">
        <v>18.916060000000002</v>
      </c>
      <c r="Q9" s="252">
        <v>18.456357000000001</v>
      </c>
      <c r="R9" s="252">
        <v>18.837858000000001</v>
      </c>
      <c r="S9" s="252">
        <v>18.573440000000002</v>
      </c>
      <c r="T9" s="252">
        <v>18.870183999999998</v>
      </c>
      <c r="U9" s="252">
        <v>19.256837000000001</v>
      </c>
      <c r="V9" s="252">
        <v>19.377628000000001</v>
      </c>
      <c r="W9" s="252">
        <v>19.239452</v>
      </c>
      <c r="X9" s="252">
        <v>19.708680999999999</v>
      </c>
      <c r="Y9" s="252">
        <v>19.372305999999998</v>
      </c>
      <c r="Z9" s="252">
        <v>19.476738999999998</v>
      </c>
      <c r="AA9" s="252">
        <v>19.261333</v>
      </c>
      <c r="AB9" s="252">
        <v>19.664414000000001</v>
      </c>
      <c r="AC9" s="252">
        <v>19.339934</v>
      </c>
      <c r="AD9" s="252">
        <v>19.25123</v>
      </c>
      <c r="AE9" s="252">
        <v>19.315912999999998</v>
      </c>
      <c r="AF9" s="252">
        <v>19.853079999999999</v>
      </c>
      <c r="AG9" s="252">
        <v>20.134339000000001</v>
      </c>
      <c r="AH9" s="252">
        <v>19.939488000000001</v>
      </c>
      <c r="AI9" s="252">
        <v>19.432531000000001</v>
      </c>
      <c r="AJ9" s="252">
        <v>19.490704000000001</v>
      </c>
      <c r="AK9" s="252">
        <v>19.127433</v>
      </c>
      <c r="AL9" s="252">
        <v>19.589155000000002</v>
      </c>
      <c r="AM9" s="252">
        <v>19.062798999999998</v>
      </c>
      <c r="AN9" s="252">
        <v>19.846603999999999</v>
      </c>
      <c r="AO9" s="252">
        <v>19.728204000000002</v>
      </c>
      <c r="AP9" s="252">
        <v>19.340226999999999</v>
      </c>
      <c r="AQ9" s="252">
        <v>19.328156</v>
      </c>
      <c r="AR9" s="252">
        <v>19.846174000000001</v>
      </c>
      <c r="AS9" s="252">
        <v>19.775659999999998</v>
      </c>
      <c r="AT9" s="252">
        <v>20.274784</v>
      </c>
      <c r="AU9" s="252">
        <v>19.756827000000001</v>
      </c>
      <c r="AV9" s="252">
        <v>19.650107999999999</v>
      </c>
      <c r="AW9" s="252">
        <v>19.658868999999999</v>
      </c>
      <c r="AX9" s="252">
        <v>19.983958999999999</v>
      </c>
      <c r="AY9" s="252">
        <v>19.243898000000002</v>
      </c>
      <c r="AZ9" s="252">
        <v>19.159046</v>
      </c>
      <c r="BA9" s="252">
        <v>20.047207</v>
      </c>
      <c r="BB9" s="252">
        <v>19.556419999999999</v>
      </c>
      <c r="BC9" s="252">
        <v>20.039247</v>
      </c>
      <c r="BD9" s="252">
        <v>20.494112000000001</v>
      </c>
      <c r="BE9" s="252">
        <v>20.020074999999999</v>
      </c>
      <c r="BF9" s="252">
        <v>20.160751000000001</v>
      </c>
      <c r="BG9" s="252">
        <v>19.584580299999999</v>
      </c>
      <c r="BH9" s="252">
        <v>19.809274351999999</v>
      </c>
      <c r="BI9" s="409">
        <v>19.912980000000001</v>
      </c>
      <c r="BJ9" s="409">
        <v>20.100919999999999</v>
      </c>
      <c r="BK9" s="409">
        <v>19.66686</v>
      </c>
      <c r="BL9" s="409">
        <v>19.78473</v>
      </c>
      <c r="BM9" s="409">
        <v>19.951229999999999</v>
      </c>
      <c r="BN9" s="409">
        <v>19.819009999999999</v>
      </c>
      <c r="BO9" s="409">
        <v>20.067360000000001</v>
      </c>
      <c r="BP9" s="409">
        <v>20.490089999999999</v>
      </c>
      <c r="BQ9" s="409">
        <v>20.724889999999998</v>
      </c>
      <c r="BR9" s="409">
        <v>20.7441</v>
      </c>
      <c r="BS9" s="409">
        <v>20.39368</v>
      </c>
      <c r="BT9" s="409">
        <v>20.460450000000002</v>
      </c>
      <c r="BU9" s="409">
        <v>20.394369999999999</v>
      </c>
      <c r="BV9" s="409">
        <v>20.615300000000001</v>
      </c>
    </row>
    <row r="10" spans="1:74" ht="11.1" customHeight="1" x14ac:dyDescent="0.2">
      <c r="AY10" s="646"/>
      <c r="AZ10" s="646"/>
      <c r="BA10" s="646"/>
      <c r="BB10" s="646"/>
      <c r="BC10" s="646"/>
      <c r="BG10" s="646"/>
      <c r="BH10" s="646"/>
    </row>
    <row r="11" spans="1:74" ht="11.1" customHeight="1" x14ac:dyDescent="0.2">
      <c r="A11" s="162" t="s">
        <v>738</v>
      </c>
      <c r="B11" s="172" t="s">
        <v>515</v>
      </c>
      <c r="C11" s="252">
        <v>6.6949089369000001</v>
      </c>
      <c r="D11" s="252">
        <v>6.7754681574999998</v>
      </c>
      <c r="E11" s="252">
        <v>6.6932416895999998</v>
      </c>
      <c r="F11" s="252">
        <v>6.9257388381</v>
      </c>
      <c r="G11" s="252">
        <v>6.9323503854000004</v>
      </c>
      <c r="H11" s="252">
        <v>7.0252140442000002</v>
      </c>
      <c r="I11" s="252">
        <v>7.0960380427</v>
      </c>
      <c r="J11" s="252">
        <v>7.0913576215000003</v>
      </c>
      <c r="K11" s="252">
        <v>7.0480332787000002</v>
      </c>
      <c r="L11" s="252">
        <v>7.1040065912000001</v>
      </c>
      <c r="M11" s="252">
        <v>7.1425264618000002</v>
      </c>
      <c r="N11" s="252">
        <v>7.0335536018999996</v>
      </c>
      <c r="O11" s="252">
        <v>6.9146897552000004</v>
      </c>
      <c r="P11" s="252">
        <v>7.2018991201000002</v>
      </c>
      <c r="Q11" s="252">
        <v>6.9515330143999998</v>
      </c>
      <c r="R11" s="252">
        <v>7.2979333930000001</v>
      </c>
      <c r="S11" s="252">
        <v>7.116355907</v>
      </c>
      <c r="T11" s="252">
        <v>7.1818765913</v>
      </c>
      <c r="U11" s="252">
        <v>7.2949201810000002</v>
      </c>
      <c r="V11" s="252">
        <v>7.3198022927000004</v>
      </c>
      <c r="W11" s="252">
        <v>7.4575175504000004</v>
      </c>
      <c r="X11" s="252">
        <v>7.3869523821999996</v>
      </c>
      <c r="Y11" s="252">
        <v>7.1534258555000001</v>
      </c>
      <c r="Z11" s="252">
        <v>7.4197305086999998</v>
      </c>
      <c r="AA11" s="252">
        <v>6.8940326298999999</v>
      </c>
      <c r="AB11" s="252">
        <v>6.8865181018000001</v>
      </c>
      <c r="AC11" s="252">
        <v>6.9864230606</v>
      </c>
      <c r="AD11" s="252">
        <v>7.1695938019999996</v>
      </c>
      <c r="AE11" s="252">
        <v>6.8792905144000001</v>
      </c>
      <c r="AF11" s="252">
        <v>7.1235522502000004</v>
      </c>
      <c r="AG11" s="252">
        <v>7.1597466892000003</v>
      </c>
      <c r="AH11" s="252">
        <v>7.0688015868000003</v>
      </c>
      <c r="AI11" s="252">
        <v>7.1565638503000004</v>
      </c>
      <c r="AJ11" s="252">
        <v>7.1168552524999997</v>
      </c>
      <c r="AK11" s="252">
        <v>6.9534554953000001</v>
      </c>
      <c r="AL11" s="252">
        <v>7.148402581</v>
      </c>
      <c r="AM11" s="252">
        <v>6.7779010419999999</v>
      </c>
      <c r="AN11" s="252">
        <v>7.0736908500000002</v>
      </c>
      <c r="AO11" s="252">
        <v>7.0372564009999996</v>
      </c>
      <c r="AP11" s="252">
        <v>7.134319595</v>
      </c>
      <c r="AQ11" s="252">
        <v>7.0229218199999996</v>
      </c>
      <c r="AR11" s="252">
        <v>7.1920351419999999</v>
      </c>
      <c r="AS11" s="252">
        <v>7.1580206349999997</v>
      </c>
      <c r="AT11" s="252">
        <v>7.2233439859999997</v>
      </c>
      <c r="AU11" s="252">
        <v>7.2537093410000004</v>
      </c>
      <c r="AV11" s="252">
        <v>7.0890005619999998</v>
      </c>
      <c r="AW11" s="252">
        <v>7.0966585450000004</v>
      </c>
      <c r="AX11" s="252">
        <v>7.2311058880000001</v>
      </c>
      <c r="AY11" s="252">
        <v>7.026755434</v>
      </c>
      <c r="AZ11" s="252">
        <v>7.0848700879999997</v>
      </c>
      <c r="BA11" s="252">
        <v>7.0637868739999998</v>
      </c>
      <c r="BB11" s="252">
        <v>7.0745833679999999</v>
      </c>
      <c r="BC11" s="252">
        <v>7.0262314110000004</v>
      </c>
      <c r="BD11" s="252">
        <v>7.1470606569999999</v>
      </c>
      <c r="BE11" s="252">
        <v>7.1742379649999997</v>
      </c>
      <c r="BF11" s="252">
        <v>7.2324384860000004</v>
      </c>
      <c r="BG11" s="252">
        <v>7.1567299599999998</v>
      </c>
      <c r="BH11" s="252">
        <v>7.1375595079999998</v>
      </c>
      <c r="BI11" s="409">
        <v>7.0785200650000002</v>
      </c>
      <c r="BJ11" s="409">
        <v>7.1617671740000004</v>
      </c>
      <c r="BK11" s="409">
        <v>6.761376286</v>
      </c>
      <c r="BL11" s="409">
        <v>7.0161865350000001</v>
      </c>
      <c r="BM11" s="409">
        <v>6.973134054</v>
      </c>
      <c r="BN11" s="409">
        <v>7.0973370899999999</v>
      </c>
      <c r="BO11" s="409">
        <v>7.0307748390000002</v>
      </c>
      <c r="BP11" s="409">
        <v>7.1607315539999998</v>
      </c>
      <c r="BQ11" s="409">
        <v>7.1970357979999999</v>
      </c>
      <c r="BR11" s="409">
        <v>7.2591413380000001</v>
      </c>
      <c r="BS11" s="409">
        <v>7.2524516969999997</v>
      </c>
      <c r="BT11" s="409">
        <v>7.2437616760000001</v>
      </c>
      <c r="BU11" s="409">
        <v>7.1938605899999999</v>
      </c>
      <c r="BV11" s="409">
        <v>7.289534497</v>
      </c>
    </row>
    <row r="12" spans="1:74" ht="11.1" customHeight="1" x14ac:dyDescent="0.2">
      <c r="A12" s="162" t="s">
        <v>739</v>
      </c>
      <c r="B12" s="173" t="s">
        <v>362</v>
      </c>
      <c r="C12" s="252">
        <v>2.8881912862000001</v>
      </c>
      <c r="D12" s="252">
        <v>2.9416925521000001</v>
      </c>
      <c r="E12" s="252">
        <v>2.9123594355</v>
      </c>
      <c r="F12" s="252">
        <v>3.0513266398000001</v>
      </c>
      <c r="G12" s="252">
        <v>3.0014311002</v>
      </c>
      <c r="H12" s="252">
        <v>2.9814533939999999</v>
      </c>
      <c r="I12" s="252">
        <v>3.0383655005999999</v>
      </c>
      <c r="J12" s="252">
        <v>3.1157425679999999</v>
      </c>
      <c r="K12" s="252">
        <v>3.0666266461</v>
      </c>
      <c r="L12" s="252">
        <v>3.1916581087</v>
      </c>
      <c r="M12" s="252">
        <v>3.1605708461000002</v>
      </c>
      <c r="N12" s="252">
        <v>3.0418740253999998</v>
      </c>
      <c r="O12" s="252">
        <v>2.9886396374999999</v>
      </c>
      <c r="P12" s="252">
        <v>3.1870648343000001</v>
      </c>
      <c r="Q12" s="252">
        <v>3.0068375343999998</v>
      </c>
      <c r="R12" s="252">
        <v>3.1548031426000001</v>
      </c>
      <c r="S12" s="252">
        <v>3.1275401786999999</v>
      </c>
      <c r="T12" s="252">
        <v>3.0342030161000002</v>
      </c>
      <c r="U12" s="252">
        <v>3.1440209815000002</v>
      </c>
      <c r="V12" s="252">
        <v>3.2077407664000002</v>
      </c>
      <c r="W12" s="252">
        <v>3.3012894713000001</v>
      </c>
      <c r="X12" s="252">
        <v>3.3560863074</v>
      </c>
      <c r="Y12" s="252">
        <v>3.1474630608999998</v>
      </c>
      <c r="Z12" s="252">
        <v>3.2271898521</v>
      </c>
      <c r="AA12" s="252">
        <v>2.9927287356000001</v>
      </c>
      <c r="AB12" s="252">
        <v>2.9098361145</v>
      </c>
      <c r="AC12" s="252">
        <v>3.0018466088000002</v>
      </c>
      <c r="AD12" s="252">
        <v>3.0140195915999999</v>
      </c>
      <c r="AE12" s="252">
        <v>2.8784034175</v>
      </c>
      <c r="AF12" s="252">
        <v>3.0337531644000002</v>
      </c>
      <c r="AG12" s="252">
        <v>3.0184517682999998</v>
      </c>
      <c r="AH12" s="252">
        <v>2.9922788079</v>
      </c>
      <c r="AI12" s="252">
        <v>3.0569367419</v>
      </c>
      <c r="AJ12" s="252">
        <v>3.0841053903</v>
      </c>
      <c r="AK12" s="252">
        <v>2.9097462507</v>
      </c>
      <c r="AL12" s="252">
        <v>3.0054406374</v>
      </c>
      <c r="AM12" s="252">
        <v>2.8104013819999998</v>
      </c>
      <c r="AN12" s="252">
        <v>3.0129387369999998</v>
      </c>
      <c r="AO12" s="252">
        <v>3.0256547980000001</v>
      </c>
      <c r="AP12" s="252">
        <v>3.0200137389999999</v>
      </c>
      <c r="AQ12" s="252">
        <v>2.9453124850000001</v>
      </c>
      <c r="AR12" s="252">
        <v>3.0279166900000001</v>
      </c>
      <c r="AS12" s="252">
        <v>2.9886187450000001</v>
      </c>
      <c r="AT12" s="252">
        <v>3.0751819010000001</v>
      </c>
      <c r="AU12" s="252">
        <v>3.1109067320000001</v>
      </c>
      <c r="AV12" s="252">
        <v>2.9907495700000002</v>
      </c>
      <c r="AW12" s="252">
        <v>2.9757018839999998</v>
      </c>
      <c r="AX12" s="252">
        <v>3.0217780639999998</v>
      </c>
      <c r="AY12" s="252">
        <v>3.0832914200000001</v>
      </c>
      <c r="AZ12" s="252">
        <v>3.0699560479999999</v>
      </c>
      <c r="BA12" s="252">
        <v>3.0701112639999999</v>
      </c>
      <c r="BB12" s="252">
        <v>3.0094581589999998</v>
      </c>
      <c r="BC12" s="252">
        <v>2.9738193669999999</v>
      </c>
      <c r="BD12" s="252">
        <v>3.009243777</v>
      </c>
      <c r="BE12" s="252">
        <v>3.0200191799999998</v>
      </c>
      <c r="BF12" s="252">
        <v>3.0979341279999999</v>
      </c>
      <c r="BG12" s="252">
        <v>3.1047198580000002</v>
      </c>
      <c r="BH12" s="252">
        <v>3.1254165679999999</v>
      </c>
      <c r="BI12" s="409">
        <v>3.05884855</v>
      </c>
      <c r="BJ12" s="409">
        <v>3.0582184080000001</v>
      </c>
      <c r="BK12" s="409">
        <v>2.932318655</v>
      </c>
      <c r="BL12" s="409">
        <v>3.0859792220000002</v>
      </c>
      <c r="BM12" s="409">
        <v>3.075858888</v>
      </c>
      <c r="BN12" s="409">
        <v>3.0936913129999999</v>
      </c>
      <c r="BO12" s="409">
        <v>3.05705501</v>
      </c>
      <c r="BP12" s="409">
        <v>3.0934709310000001</v>
      </c>
      <c r="BQ12" s="409">
        <v>3.104547932</v>
      </c>
      <c r="BR12" s="409">
        <v>3.184643678</v>
      </c>
      <c r="BS12" s="409">
        <v>3.1916193380000002</v>
      </c>
      <c r="BT12" s="409">
        <v>3.212895337</v>
      </c>
      <c r="BU12" s="409">
        <v>3.1444641149999999</v>
      </c>
      <c r="BV12" s="409">
        <v>3.143816336</v>
      </c>
    </row>
    <row r="13" spans="1:74" ht="11.1" customHeight="1" x14ac:dyDescent="0.2">
      <c r="AY13" s="646"/>
      <c r="AZ13" s="646"/>
      <c r="BA13" s="646"/>
      <c r="BB13" s="646"/>
      <c r="BC13" s="646"/>
      <c r="BG13" s="646"/>
      <c r="BH13" s="646"/>
    </row>
    <row r="14" spans="1:74" ht="11.1" customHeight="1" x14ac:dyDescent="0.2">
      <c r="A14" s="162" t="s">
        <v>740</v>
      </c>
      <c r="B14" s="172" t="s">
        <v>516</v>
      </c>
      <c r="C14" s="252">
        <v>13.443798749000001</v>
      </c>
      <c r="D14" s="252">
        <v>14.048977735999999</v>
      </c>
      <c r="E14" s="252">
        <v>13.739717861999999</v>
      </c>
      <c r="F14" s="252">
        <v>14.700116478</v>
      </c>
      <c r="G14" s="252">
        <v>14.474137496999999</v>
      </c>
      <c r="H14" s="252">
        <v>14.366270119999999</v>
      </c>
      <c r="I14" s="252">
        <v>14.915937294000001</v>
      </c>
      <c r="J14" s="252">
        <v>14.477388192999999</v>
      </c>
      <c r="K14" s="252">
        <v>14.564839917</v>
      </c>
      <c r="L14" s="252">
        <v>14.760465817</v>
      </c>
      <c r="M14" s="252">
        <v>14.251873719000001</v>
      </c>
      <c r="N14" s="252">
        <v>13.687145438</v>
      </c>
      <c r="O14" s="252">
        <v>13.289160739</v>
      </c>
      <c r="P14" s="252">
        <v>14.021624081000001</v>
      </c>
      <c r="Q14" s="252">
        <v>13.951343179</v>
      </c>
      <c r="R14" s="252">
        <v>14.198364132</v>
      </c>
      <c r="S14" s="252">
        <v>13.908432352</v>
      </c>
      <c r="T14" s="252">
        <v>14.375287587000001</v>
      </c>
      <c r="U14" s="252">
        <v>14.757439778</v>
      </c>
      <c r="V14" s="252">
        <v>14.325553664999999</v>
      </c>
      <c r="W14" s="252">
        <v>14.801251693999999</v>
      </c>
      <c r="X14" s="252">
        <v>14.682844765</v>
      </c>
      <c r="Y14" s="252">
        <v>13.781377217999999</v>
      </c>
      <c r="Z14" s="252">
        <v>14.117665175000001</v>
      </c>
      <c r="AA14" s="252">
        <v>13.698665239</v>
      </c>
      <c r="AB14" s="252">
        <v>14.605733947999999</v>
      </c>
      <c r="AC14" s="252">
        <v>14.231811429</v>
      </c>
      <c r="AD14" s="252">
        <v>14.441944286</v>
      </c>
      <c r="AE14" s="252">
        <v>13.843168607999999</v>
      </c>
      <c r="AF14" s="252">
        <v>14.763038939999999</v>
      </c>
      <c r="AG14" s="252">
        <v>14.973521657999999</v>
      </c>
      <c r="AH14" s="252">
        <v>14.770096257000001</v>
      </c>
      <c r="AI14" s="252">
        <v>15.213692526000001</v>
      </c>
      <c r="AJ14" s="252">
        <v>14.669650446</v>
      </c>
      <c r="AK14" s="252">
        <v>14.254962232</v>
      </c>
      <c r="AL14" s="252">
        <v>14.616642264999999</v>
      </c>
      <c r="AM14" s="252">
        <v>13.641845601</v>
      </c>
      <c r="AN14" s="252">
        <v>14.661358400999999</v>
      </c>
      <c r="AO14" s="252">
        <v>14.650562540999999</v>
      </c>
      <c r="AP14" s="252">
        <v>14.720786209</v>
      </c>
      <c r="AQ14" s="252">
        <v>14.376506063000001</v>
      </c>
      <c r="AR14" s="252">
        <v>14.779561047</v>
      </c>
      <c r="AS14" s="252">
        <v>14.834430609</v>
      </c>
      <c r="AT14" s="252">
        <v>15.342341117</v>
      </c>
      <c r="AU14" s="252">
        <v>15.317601718000001</v>
      </c>
      <c r="AV14" s="252">
        <v>15.062681365</v>
      </c>
      <c r="AW14" s="252">
        <v>14.831126680000001</v>
      </c>
      <c r="AX14" s="252">
        <v>14.834150938000001</v>
      </c>
      <c r="AY14" s="252">
        <v>14.295889825</v>
      </c>
      <c r="AZ14" s="252">
        <v>14.627549481000001</v>
      </c>
      <c r="BA14" s="252">
        <v>14.851707164</v>
      </c>
      <c r="BB14" s="252">
        <v>14.559825953000001</v>
      </c>
      <c r="BC14" s="252">
        <v>14.893342439</v>
      </c>
      <c r="BD14" s="252">
        <v>15.412648588</v>
      </c>
      <c r="BE14" s="252">
        <v>15.335494209</v>
      </c>
      <c r="BF14" s="252">
        <v>15.077189767</v>
      </c>
      <c r="BG14" s="252">
        <v>15.584710786</v>
      </c>
      <c r="BH14" s="252">
        <v>15.303940162</v>
      </c>
      <c r="BI14" s="409">
        <v>14.959404774999999</v>
      </c>
      <c r="BJ14" s="409">
        <v>14.628462323000001</v>
      </c>
      <c r="BK14" s="409">
        <v>14.388835995000001</v>
      </c>
      <c r="BL14" s="409">
        <v>15.131863699</v>
      </c>
      <c r="BM14" s="409">
        <v>14.884968443</v>
      </c>
      <c r="BN14" s="409">
        <v>14.835695585</v>
      </c>
      <c r="BO14" s="409">
        <v>14.595833568</v>
      </c>
      <c r="BP14" s="409">
        <v>15.130586678</v>
      </c>
      <c r="BQ14" s="409">
        <v>15.265430758999999</v>
      </c>
      <c r="BR14" s="409">
        <v>14.968872609</v>
      </c>
      <c r="BS14" s="409">
        <v>15.615746957000001</v>
      </c>
      <c r="BT14" s="409">
        <v>15.343314758</v>
      </c>
      <c r="BU14" s="409">
        <v>15.010730419</v>
      </c>
      <c r="BV14" s="409">
        <v>14.689370899</v>
      </c>
    </row>
    <row r="15" spans="1:74" ht="11.1" customHeight="1" x14ac:dyDescent="0.2">
      <c r="AY15" s="646"/>
      <c r="AZ15" s="646"/>
      <c r="BA15" s="646"/>
      <c r="BB15" s="646"/>
      <c r="BC15" s="646"/>
      <c r="BG15" s="646"/>
      <c r="BH15" s="646"/>
    </row>
    <row r="16" spans="1:74" ht="11.1" customHeight="1" x14ac:dyDescent="0.2">
      <c r="A16" s="162" t="s">
        <v>741</v>
      </c>
      <c r="B16" s="172" t="s">
        <v>1153</v>
      </c>
      <c r="C16" s="252">
        <v>4.1548709983999998</v>
      </c>
      <c r="D16" s="252">
        <v>4.4086301503999996</v>
      </c>
      <c r="E16" s="252">
        <v>4.3320816186000002</v>
      </c>
      <c r="F16" s="252">
        <v>4.2187400356999998</v>
      </c>
      <c r="G16" s="252">
        <v>4.4616112294999999</v>
      </c>
      <c r="H16" s="252">
        <v>4.7355914649999997</v>
      </c>
      <c r="I16" s="252">
        <v>4.7652103185000003</v>
      </c>
      <c r="J16" s="252">
        <v>4.8762112244000004</v>
      </c>
      <c r="K16" s="252">
        <v>4.8297721633000004</v>
      </c>
      <c r="L16" s="252">
        <v>4.7979395509999998</v>
      </c>
      <c r="M16" s="252">
        <v>4.7858012995000001</v>
      </c>
      <c r="N16" s="252">
        <v>4.8181462493999998</v>
      </c>
      <c r="O16" s="252">
        <v>4.3521300459000001</v>
      </c>
      <c r="P16" s="252">
        <v>4.5869927587000001</v>
      </c>
      <c r="Q16" s="252">
        <v>4.5077779896000001</v>
      </c>
      <c r="R16" s="252">
        <v>4.3695904910000003</v>
      </c>
      <c r="S16" s="252">
        <v>4.7990034426000001</v>
      </c>
      <c r="T16" s="252">
        <v>4.8997719869000003</v>
      </c>
      <c r="U16" s="252">
        <v>4.8813678653999997</v>
      </c>
      <c r="V16" s="252">
        <v>5.0551533584000001</v>
      </c>
      <c r="W16" s="252">
        <v>4.9788550347999996</v>
      </c>
      <c r="X16" s="252">
        <v>4.8132755107999996</v>
      </c>
      <c r="Y16" s="252">
        <v>4.8458694809000002</v>
      </c>
      <c r="Z16" s="252">
        <v>4.8560093629000001</v>
      </c>
      <c r="AA16" s="252">
        <v>4.4466611309999999</v>
      </c>
      <c r="AB16" s="252">
        <v>4.5286772955999997</v>
      </c>
      <c r="AC16" s="252">
        <v>4.2312084859999999</v>
      </c>
      <c r="AD16" s="252">
        <v>4.5752866147000004</v>
      </c>
      <c r="AE16" s="252">
        <v>4.6878954073000001</v>
      </c>
      <c r="AF16" s="252">
        <v>4.8340000932000002</v>
      </c>
      <c r="AG16" s="252">
        <v>4.8974371343999996</v>
      </c>
      <c r="AH16" s="252">
        <v>4.9629309918000004</v>
      </c>
      <c r="AI16" s="252">
        <v>4.6982392779</v>
      </c>
      <c r="AJ16" s="252">
        <v>4.7026147515999996</v>
      </c>
      <c r="AK16" s="252">
        <v>4.7405854771999998</v>
      </c>
      <c r="AL16" s="252">
        <v>4.8086292538000004</v>
      </c>
      <c r="AM16" s="252">
        <v>4.6281438670000004</v>
      </c>
      <c r="AN16" s="252">
        <v>4.846196376</v>
      </c>
      <c r="AO16" s="252">
        <v>4.6769693270000001</v>
      </c>
      <c r="AP16" s="252">
        <v>4.47505021</v>
      </c>
      <c r="AQ16" s="252">
        <v>4.5227380549999996</v>
      </c>
      <c r="AR16" s="252">
        <v>4.7526739820000001</v>
      </c>
      <c r="AS16" s="252">
        <v>4.9330446979999998</v>
      </c>
      <c r="AT16" s="252">
        <v>5.0696854389999997</v>
      </c>
      <c r="AU16" s="252">
        <v>4.8391400710000001</v>
      </c>
      <c r="AV16" s="252">
        <v>4.8679099609999996</v>
      </c>
      <c r="AW16" s="252">
        <v>4.9288116410000002</v>
      </c>
      <c r="AX16" s="252">
        <v>5.0089148569999997</v>
      </c>
      <c r="AY16" s="252">
        <v>4.8400061929999998</v>
      </c>
      <c r="AZ16" s="252">
        <v>4.8123691700000002</v>
      </c>
      <c r="BA16" s="252">
        <v>4.641450131</v>
      </c>
      <c r="BB16" s="252">
        <v>4.5563823619999999</v>
      </c>
      <c r="BC16" s="252">
        <v>4.7439961139999998</v>
      </c>
      <c r="BD16" s="252">
        <v>4.9436846799999996</v>
      </c>
      <c r="BE16" s="252">
        <v>5.0041487560000002</v>
      </c>
      <c r="BF16" s="252">
        <v>5.112171687</v>
      </c>
      <c r="BG16" s="252">
        <v>4.9262334230000002</v>
      </c>
      <c r="BH16" s="252">
        <v>4.84905103</v>
      </c>
      <c r="BI16" s="409">
        <v>4.9075341730000002</v>
      </c>
      <c r="BJ16" s="409">
        <v>4.926697366</v>
      </c>
      <c r="BK16" s="409">
        <v>4.7556973610000002</v>
      </c>
      <c r="BL16" s="409">
        <v>4.9068526779999999</v>
      </c>
      <c r="BM16" s="409">
        <v>4.7337606799999996</v>
      </c>
      <c r="BN16" s="409">
        <v>4.6471548780000003</v>
      </c>
      <c r="BO16" s="409">
        <v>4.8380650510000001</v>
      </c>
      <c r="BP16" s="409">
        <v>5.0413664929999999</v>
      </c>
      <c r="BQ16" s="409">
        <v>5.1035685820000003</v>
      </c>
      <c r="BR16" s="409">
        <v>5.2133175229999997</v>
      </c>
      <c r="BS16" s="409">
        <v>5.0241599289999996</v>
      </c>
      <c r="BT16" s="409">
        <v>4.9452942919999998</v>
      </c>
      <c r="BU16" s="409">
        <v>5.0047781020000004</v>
      </c>
      <c r="BV16" s="409">
        <v>5.0242141069999997</v>
      </c>
    </row>
    <row r="17" spans="1:74" ht="11.1" customHeight="1" x14ac:dyDescent="0.2">
      <c r="A17" s="162" t="s">
        <v>742</v>
      </c>
      <c r="B17" s="173" t="s">
        <v>503</v>
      </c>
      <c r="C17" s="252">
        <v>3.1207549994999999</v>
      </c>
      <c r="D17" s="252">
        <v>3.3376722837999999</v>
      </c>
      <c r="E17" s="252">
        <v>3.2785711091</v>
      </c>
      <c r="F17" s="252">
        <v>3.1209679766999998</v>
      </c>
      <c r="G17" s="252">
        <v>3.3681280241999998</v>
      </c>
      <c r="H17" s="252">
        <v>3.6272147953</v>
      </c>
      <c r="I17" s="252">
        <v>3.6560732066999999</v>
      </c>
      <c r="J17" s="252">
        <v>3.7766183053</v>
      </c>
      <c r="K17" s="252">
        <v>3.7066552931999999</v>
      </c>
      <c r="L17" s="252">
        <v>3.5794014126000002</v>
      </c>
      <c r="M17" s="252">
        <v>3.5972914979000001</v>
      </c>
      <c r="N17" s="252">
        <v>3.6988816251999999</v>
      </c>
      <c r="O17" s="252">
        <v>3.2989418354</v>
      </c>
      <c r="P17" s="252">
        <v>3.5194268762999998</v>
      </c>
      <c r="Q17" s="252">
        <v>3.4201417318999998</v>
      </c>
      <c r="R17" s="252">
        <v>3.2655038332999999</v>
      </c>
      <c r="S17" s="252">
        <v>3.6851764801</v>
      </c>
      <c r="T17" s="252">
        <v>3.7638843926000001</v>
      </c>
      <c r="U17" s="252">
        <v>3.7358993570000001</v>
      </c>
      <c r="V17" s="252">
        <v>3.9130693245999999</v>
      </c>
      <c r="W17" s="252">
        <v>3.8373451107999998</v>
      </c>
      <c r="X17" s="252">
        <v>3.5923731638</v>
      </c>
      <c r="Y17" s="252">
        <v>3.6368199848999998</v>
      </c>
      <c r="Z17" s="252">
        <v>3.7007122902999998</v>
      </c>
      <c r="AA17" s="252">
        <v>3.3874640796</v>
      </c>
      <c r="AB17" s="252">
        <v>3.443326023</v>
      </c>
      <c r="AC17" s="252">
        <v>3.1577631034000002</v>
      </c>
      <c r="AD17" s="252">
        <v>3.4543733476999998</v>
      </c>
      <c r="AE17" s="252">
        <v>3.5754770383999999</v>
      </c>
      <c r="AF17" s="252">
        <v>3.7249285810999999</v>
      </c>
      <c r="AG17" s="252">
        <v>3.7644279776</v>
      </c>
      <c r="AH17" s="252">
        <v>3.8283148643999998</v>
      </c>
      <c r="AI17" s="252">
        <v>3.5728715373000002</v>
      </c>
      <c r="AJ17" s="252">
        <v>3.4765722170000002</v>
      </c>
      <c r="AK17" s="252">
        <v>3.5790205198999998</v>
      </c>
      <c r="AL17" s="252">
        <v>3.6764662606999998</v>
      </c>
      <c r="AM17" s="252">
        <v>3.4667424169999999</v>
      </c>
      <c r="AN17" s="252">
        <v>3.6907760079999998</v>
      </c>
      <c r="AO17" s="252">
        <v>3.5493611390000002</v>
      </c>
      <c r="AP17" s="252">
        <v>3.344152459</v>
      </c>
      <c r="AQ17" s="252">
        <v>3.4042027579999998</v>
      </c>
      <c r="AR17" s="252">
        <v>3.6356804309999999</v>
      </c>
      <c r="AS17" s="252">
        <v>3.7380102229999999</v>
      </c>
      <c r="AT17" s="252">
        <v>3.8924518930000001</v>
      </c>
      <c r="AU17" s="252">
        <v>3.6507040169999998</v>
      </c>
      <c r="AV17" s="252">
        <v>3.681617073</v>
      </c>
      <c r="AW17" s="252">
        <v>3.7418932659999999</v>
      </c>
      <c r="AX17" s="252">
        <v>3.8107948390000002</v>
      </c>
      <c r="AY17" s="252">
        <v>3.6689223549999999</v>
      </c>
      <c r="AZ17" s="252">
        <v>3.6474830069999999</v>
      </c>
      <c r="BA17" s="252">
        <v>3.504270086</v>
      </c>
      <c r="BB17" s="252">
        <v>3.4158239749999999</v>
      </c>
      <c r="BC17" s="252">
        <v>3.6158250519999999</v>
      </c>
      <c r="BD17" s="252">
        <v>3.8169736460000001</v>
      </c>
      <c r="BE17" s="252">
        <v>3.7988945909999998</v>
      </c>
      <c r="BF17" s="252">
        <v>3.924711367</v>
      </c>
      <c r="BG17" s="252">
        <v>3.7275600820000001</v>
      </c>
      <c r="BH17" s="252">
        <v>3.652771408</v>
      </c>
      <c r="BI17" s="409">
        <v>3.710614037</v>
      </c>
      <c r="BJ17" s="409">
        <v>3.7185188060000001</v>
      </c>
      <c r="BK17" s="409">
        <v>3.5539019679999999</v>
      </c>
      <c r="BL17" s="409">
        <v>3.7121272780000001</v>
      </c>
      <c r="BM17" s="409">
        <v>3.5663761969999999</v>
      </c>
      <c r="BN17" s="409">
        <v>3.4763625579999999</v>
      </c>
      <c r="BO17" s="409">
        <v>3.67990825</v>
      </c>
      <c r="BP17" s="409">
        <v>3.8846217969999999</v>
      </c>
      <c r="BQ17" s="409">
        <v>3.866222327</v>
      </c>
      <c r="BR17" s="409">
        <v>3.9942689520000001</v>
      </c>
      <c r="BS17" s="409">
        <v>3.7936235580000002</v>
      </c>
      <c r="BT17" s="409">
        <v>3.717509406</v>
      </c>
      <c r="BU17" s="409">
        <v>3.7763771789999998</v>
      </c>
      <c r="BV17" s="409">
        <v>3.7844220439999998</v>
      </c>
    </row>
    <row r="18" spans="1:74" ht="11.1" customHeight="1" x14ac:dyDescent="0.2">
      <c r="AY18" s="646"/>
      <c r="AZ18" s="646"/>
      <c r="BA18" s="646"/>
      <c r="BB18" s="646"/>
      <c r="BC18" s="646"/>
      <c r="BG18" s="646"/>
      <c r="BH18" s="646"/>
    </row>
    <row r="19" spans="1:74" ht="11.1" customHeight="1" x14ac:dyDescent="0.2">
      <c r="A19" s="162" t="s">
        <v>743</v>
      </c>
      <c r="B19" s="172" t="s">
        <v>517</v>
      </c>
      <c r="C19" s="252">
        <v>7.9470018682000001</v>
      </c>
      <c r="D19" s="252">
        <v>7.7649450506999997</v>
      </c>
      <c r="E19" s="252">
        <v>8.0329096613999997</v>
      </c>
      <c r="F19" s="252">
        <v>7.8388192391000002</v>
      </c>
      <c r="G19" s="252">
        <v>8.3060781983999998</v>
      </c>
      <c r="H19" s="252">
        <v>8.7770122324000006</v>
      </c>
      <c r="I19" s="252">
        <v>9.0360478538999995</v>
      </c>
      <c r="J19" s="252">
        <v>8.6625413263999995</v>
      </c>
      <c r="K19" s="252">
        <v>8.3686851684000008</v>
      </c>
      <c r="L19" s="252">
        <v>8.0897569312000002</v>
      </c>
      <c r="M19" s="252">
        <v>7.7230245455000004</v>
      </c>
      <c r="N19" s="252">
        <v>8.0566675178999994</v>
      </c>
      <c r="O19" s="252">
        <v>8.2268092265000003</v>
      </c>
      <c r="P19" s="252">
        <v>8.3748286661000009</v>
      </c>
      <c r="Q19" s="252">
        <v>8.0544096363000008</v>
      </c>
      <c r="R19" s="252">
        <v>8.3547027236000009</v>
      </c>
      <c r="S19" s="252">
        <v>8.5077995991000002</v>
      </c>
      <c r="T19" s="252">
        <v>9.0356575267999997</v>
      </c>
      <c r="U19" s="252">
        <v>8.7612266108999997</v>
      </c>
      <c r="V19" s="252">
        <v>8.9957803747000007</v>
      </c>
      <c r="W19" s="252">
        <v>8.6727941896999994</v>
      </c>
      <c r="X19" s="252">
        <v>8.4070336028000003</v>
      </c>
      <c r="Y19" s="252">
        <v>8.0572480066000001</v>
      </c>
      <c r="Z19" s="252">
        <v>8.4163861001000004</v>
      </c>
      <c r="AA19" s="252">
        <v>8.0160255225999997</v>
      </c>
      <c r="AB19" s="252">
        <v>8.1904001041000001</v>
      </c>
      <c r="AC19" s="252">
        <v>8.1592002895999993</v>
      </c>
      <c r="AD19" s="252">
        <v>8.1489379635999999</v>
      </c>
      <c r="AE19" s="252">
        <v>8.9662278571999998</v>
      </c>
      <c r="AF19" s="252">
        <v>9.3083291184999997</v>
      </c>
      <c r="AG19" s="252">
        <v>8.8568746428999994</v>
      </c>
      <c r="AH19" s="252">
        <v>9.2236636885000003</v>
      </c>
      <c r="AI19" s="252">
        <v>9.3180505220000001</v>
      </c>
      <c r="AJ19" s="252">
        <v>8.9328134119999998</v>
      </c>
      <c r="AK19" s="252">
        <v>8.5963791841999999</v>
      </c>
      <c r="AL19" s="252">
        <v>8.4354997738000002</v>
      </c>
      <c r="AM19" s="252">
        <v>8.3396392145</v>
      </c>
      <c r="AN19" s="252">
        <v>8.2737133707999995</v>
      </c>
      <c r="AO19" s="252">
        <v>8.3738457346999997</v>
      </c>
      <c r="AP19" s="252">
        <v>8.2935344741999995</v>
      </c>
      <c r="AQ19" s="252">
        <v>8.8390279441999997</v>
      </c>
      <c r="AR19" s="252">
        <v>9.0801449786999999</v>
      </c>
      <c r="AS19" s="252">
        <v>8.9704470087000008</v>
      </c>
      <c r="AT19" s="252">
        <v>9.2920110542999996</v>
      </c>
      <c r="AU19" s="252">
        <v>9.0378590300999999</v>
      </c>
      <c r="AV19" s="252">
        <v>9.0339177420999999</v>
      </c>
      <c r="AW19" s="252">
        <v>8.3876431699000005</v>
      </c>
      <c r="AX19" s="252">
        <v>8.3315829749999999</v>
      </c>
      <c r="AY19" s="252">
        <v>8.2090397217</v>
      </c>
      <c r="AZ19" s="252">
        <v>8.2234876402000001</v>
      </c>
      <c r="BA19" s="252">
        <v>8.2931028693000002</v>
      </c>
      <c r="BB19" s="252">
        <v>8.3782500398999993</v>
      </c>
      <c r="BC19" s="252">
        <v>8.8392349801000005</v>
      </c>
      <c r="BD19" s="252">
        <v>9.1561505199000006</v>
      </c>
      <c r="BE19" s="252">
        <v>9.2673012351999997</v>
      </c>
      <c r="BF19" s="252">
        <v>9.3484629269999999</v>
      </c>
      <c r="BG19" s="252">
        <v>9.2376560880999996</v>
      </c>
      <c r="BH19" s="252">
        <v>9.1136484594000002</v>
      </c>
      <c r="BI19" s="409">
        <v>8.5730015265000006</v>
      </c>
      <c r="BJ19" s="409">
        <v>8.4304882970000001</v>
      </c>
      <c r="BK19" s="409">
        <v>8.4212384359999994</v>
      </c>
      <c r="BL19" s="409">
        <v>8.4559689608999999</v>
      </c>
      <c r="BM19" s="409">
        <v>8.5135808504000003</v>
      </c>
      <c r="BN19" s="409">
        <v>8.6037413893999997</v>
      </c>
      <c r="BO19" s="409">
        <v>9.0694665181000005</v>
      </c>
      <c r="BP19" s="409">
        <v>9.3888050672999999</v>
      </c>
      <c r="BQ19" s="409">
        <v>9.4860716830000005</v>
      </c>
      <c r="BR19" s="409">
        <v>9.5629656152999996</v>
      </c>
      <c r="BS19" s="409">
        <v>9.4473585208999999</v>
      </c>
      <c r="BT19" s="409">
        <v>9.3192716007000005</v>
      </c>
      <c r="BU19" s="409">
        <v>8.7684743303000001</v>
      </c>
      <c r="BV19" s="409">
        <v>8.6189658192999996</v>
      </c>
    </row>
    <row r="20" spans="1:74" ht="11.1" customHeight="1" x14ac:dyDescent="0.2">
      <c r="AY20" s="646"/>
      <c r="AZ20" s="646"/>
      <c r="BA20" s="646"/>
      <c r="BB20" s="646"/>
      <c r="BC20" s="646"/>
      <c r="BG20" s="646"/>
      <c r="BH20" s="646"/>
    </row>
    <row r="21" spans="1:74" ht="11.1" customHeight="1" x14ac:dyDescent="0.2">
      <c r="A21" s="162" t="s">
        <v>744</v>
      </c>
      <c r="B21" s="172" t="s">
        <v>518</v>
      </c>
      <c r="C21" s="252">
        <v>31.605646995000001</v>
      </c>
      <c r="D21" s="252">
        <v>32.774119958</v>
      </c>
      <c r="E21" s="252">
        <v>30.709195597000001</v>
      </c>
      <c r="F21" s="252">
        <v>30.216966806999999</v>
      </c>
      <c r="G21" s="252">
        <v>29.898904952999999</v>
      </c>
      <c r="H21" s="252">
        <v>30.141393041000001</v>
      </c>
      <c r="I21" s="252">
        <v>30.341713787</v>
      </c>
      <c r="J21" s="252">
        <v>30.018661642000001</v>
      </c>
      <c r="K21" s="252">
        <v>29.774797693</v>
      </c>
      <c r="L21" s="252">
        <v>30.293606490999998</v>
      </c>
      <c r="M21" s="252">
        <v>31.553046957999999</v>
      </c>
      <c r="N21" s="252">
        <v>32.035615120000003</v>
      </c>
      <c r="O21" s="252">
        <v>31.790656452</v>
      </c>
      <c r="P21" s="252">
        <v>32.146924343000002</v>
      </c>
      <c r="Q21" s="252">
        <v>31.705069624</v>
      </c>
      <c r="R21" s="252">
        <v>31.027549767</v>
      </c>
      <c r="S21" s="252">
        <v>30.870358316000001</v>
      </c>
      <c r="T21" s="252">
        <v>31.098132026999998</v>
      </c>
      <c r="U21" s="252">
        <v>30.194932700999999</v>
      </c>
      <c r="V21" s="252">
        <v>30.353898809</v>
      </c>
      <c r="W21" s="252">
        <v>31.013551743000001</v>
      </c>
      <c r="X21" s="252">
        <v>30.933872327</v>
      </c>
      <c r="Y21" s="252">
        <v>31.964462576999999</v>
      </c>
      <c r="Z21" s="252">
        <v>32.876367156000001</v>
      </c>
      <c r="AA21" s="252">
        <v>31.523590132999999</v>
      </c>
      <c r="AB21" s="252">
        <v>33.609618701000002</v>
      </c>
      <c r="AC21" s="252">
        <v>32.448375487</v>
      </c>
      <c r="AD21" s="252">
        <v>32.684530504000001</v>
      </c>
      <c r="AE21" s="252">
        <v>31.601523017000002</v>
      </c>
      <c r="AF21" s="252">
        <v>32.001049477000002</v>
      </c>
      <c r="AG21" s="252">
        <v>31.654688359000001</v>
      </c>
      <c r="AH21" s="252">
        <v>32.368720091999997</v>
      </c>
      <c r="AI21" s="252">
        <v>32.503325314999998</v>
      </c>
      <c r="AJ21" s="252">
        <v>32.530466994999998</v>
      </c>
      <c r="AK21" s="252">
        <v>32.481191514000002</v>
      </c>
      <c r="AL21" s="252">
        <v>33.828108217</v>
      </c>
      <c r="AM21" s="252">
        <v>32.973414437000002</v>
      </c>
      <c r="AN21" s="252">
        <v>34.175201735000002</v>
      </c>
      <c r="AO21" s="252">
        <v>33.494323301999998</v>
      </c>
      <c r="AP21" s="252">
        <v>33.783681279</v>
      </c>
      <c r="AQ21" s="252">
        <v>32.755201415999998</v>
      </c>
      <c r="AR21" s="252">
        <v>33.127074231000002</v>
      </c>
      <c r="AS21" s="252">
        <v>32.053633883000003</v>
      </c>
      <c r="AT21" s="252">
        <v>33.281550699</v>
      </c>
      <c r="AU21" s="252">
        <v>32.395559833999997</v>
      </c>
      <c r="AV21" s="252">
        <v>33.271116057</v>
      </c>
      <c r="AW21" s="252">
        <v>34.055851560999997</v>
      </c>
      <c r="AX21" s="252">
        <v>34.185490362000003</v>
      </c>
      <c r="AY21" s="252">
        <v>33.810495555999999</v>
      </c>
      <c r="AZ21" s="252">
        <v>35.132241028999999</v>
      </c>
      <c r="BA21" s="252">
        <v>34.288556475</v>
      </c>
      <c r="BB21" s="252">
        <v>34.310486582000003</v>
      </c>
      <c r="BC21" s="252">
        <v>33.872083554</v>
      </c>
      <c r="BD21" s="252">
        <v>33.824967567999998</v>
      </c>
      <c r="BE21" s="252">
        <v>33.156514194000003</v>
      </c>
      <c r="BF21" s="252">
        <v>33.233168378999999</v>
      </c>
      <c r="BG21" s="252">
        <v>33.392818658000003</v>
      </c>
      <c r="BH21" s="252">
        <v>33.560634696999998</v>
      </c>
      <c r="BI21" s="409">
        <v>34.446321642000001</v>
      </c>
      <c r="BJ21" s="409">
        <v>35.029558453999996</v>
      </c>
      <c r="BK21" s="409">
        <v>35.137786095999999</v>
      </c>
      <c r="BL21" s="409">
        <v>36.090936976000002</v>
      </c>
      <c r="BM21" s="409">
        <v>35.066034526999999</v>
      </c>
      <c r="BN21" s="409">
        <v>35.033246230000003</v>
      </c>
      <c r="BO21" s="409">
        <v>34.441851204999999</v>
      </c>
      <c r="BP21" s="409">
        <v>34.573246285000003</v>
      </c>
      <c r="BQ21" s="409">
        <v>33.938902112999997</v>
      </c>
      <c r="BR21" s="409">
        <v>34.043019016000002</v>
      </c>
      <c r="BS21" s="409">
        <v>34.006919856000003</v>
      </c>
      <c r="BT21" s="409">
        <v>34.167812994000002</v>
      </c>
      <c r="BU21" s="409">
        <v>35.072763858000002</v>
      </c>
      <c r="BV21" s="409">
        <v>35.663778244</v>
      </c>
    </row>
    <row r="22" spans="1:74" ht="11.1" customHeight="1" x14ac:dyDescent="0.2">
      <c r="A22" s="162" t="s">
        <v>303</v>
      </c>
      <c r="B22" s="173" t="s">
        <v>354</v>
      </c>
      <c r="C22" s="252">
        <v>11.377949737</v>
      </c>
      <c r="D22" s="252">
        <v>12.201261903000001</v>
      </c>
      <c r="E22" s="252">
        <v>10.851371885000001</v>
      </c>
      <c r="F22" s="252">
        <v>10.75221112</v>
      </c>
      <c r="G22" s="252">
        <v>10.659995883000001</v>
      </c>
      <c r="H22" s="252">
        <v>11.179521354</v>
      </c>
      <c r="I22" s="252">
        <v>11.091900851</v>
      </c>
      <c r="J22" s="252">
        <v>10.659461611999999</v>
      </c>
      <c r="K22" s="252">
        <v>10.817712789</v>
      </c>
      <c r="L22" s="252">
        <v>10.936107322</v>
      </c>
      <c r="M22" s="252">
        <v>11.206341776</v>
      </c>
      <c r="N22" s="252">
        <v>11.371217917999999</v>
      </c>
      <c r="O22" s="252">
        <v>11.479405475</v>
      </c>
      <c r="P22" s="252">
        <v>11.123938277000001</v>
      </c>
      <c r="Q22" s="252">
        <v>11.188423330999999</v>
      </c>
      <c r="R22" s="252">
        <v>11.507767575000001</v>
      </c>
      <c r="S22" s="252">
        <v>11.200764251000001</v>
      </c>
      <c r="T22" s="252">
        <v>11.65766797</v>
      </c>
      <c r="U22" s="252">
        <v>11.011366227</v>
      </c>
      <c r="V22" s="252">
        <v>11.227808332</v>
      </c>
      <c r="W22" s="252">
        <v>11.880641303000001</v>
      </c>
      <c r="X22" s="252">
        <v>11.760649130999999</v>
      </c>
      <c r="Y22" s="252">
        <v>11.877665591</v>
      </c>
      <c r="Z22" s="252">
        <v>11.991732419</v>
      </c>
      <c r="AA22" s="252">
        <v>11.186957577999999</v>
      </c>
      <c r="AB22" s="252">
        <v>11.884074847000001</v>
      </c>
      <c r="AC22" s="252">
        <v>11.835798816</v>
      </c>
      <c r="AD22" s="252">
        <v>12.297095666000001</v>
      </c>
      <c r="AE22" s="252">
        <v>11.964772403</v>
      </c>
      <c r="AF22" s="252">
        <v>12.078479517</v>
      </c>
      <c r="AG22" s="252">
        <v>11.939552898000001</v>
      </c>
      <c r="AH22" s="252">
        <v>12.451976804999999</v>
      </c>
      <c r="AI22" s="252">
        <v>12.252385495</v>
      </c>
      <c r="AJ22" s="252">
        <v>12.292683715000001</v>
      </c>
      <c r="AK22" s="252">
        <v>11.932143298</v>
      </c>
      <c r="AL22" s="252">
        <v>12.127039235</v>
      </c>
      <c r="AM22" s="252">
        <v>12.092389002000001</v>
      </c>
      <c r="AN22" s="252">
        <v>12.457380252</v>
      </c>
      <c r="AO22" s="252">
        <v>12.333875071</v>
      </c>
      <c r="AP22" s="252">
        <v>12.902908994000001</v>
      </c>
      <c r="AQ22" s="252">
        <v>12.305652904</v>
      </c>
      <c r="AR22" s="252">
        <v>12.73790996</v>
      </c>
      <c r="AS22" s="252">
        <v>12.077814331000001</v>
      </c>
      <c r="AT22" s="252">
        <v>12.593953031</v>
      </c>
      <c r="AU22" s="252">
        <v>12.259789905</v>
      </c>
      <c r="AV22" s="252">
        <v>12.594545581</v>
      </c>
      <c r="AW22" s="252">
        <v>12.616923253</v>
      </c>
      <c r="AX22" s="252">
        <v>12.450480057</v>
      </c>
      <c r="AY22" s="252">
        <v>12.874349036</v>
      </c>
      <c r="AZ22" s="252">
        <v>13.296497709</v>
      </c>
      <c r="BA22" s="252">
        <v>12.862371896999999</v>
      </c>
      <c r="BB22" s="252">
        <v>13.166820092</v>
      </c>
      <c r="BC22" s="252">
        <v>12.828021674</v>
      </c>
      <c r="BD22" s="252">
        <v>13.006429609</v>
      </c>
      <c r="BE22" s="252">
        <v>12.655394086999999</v>
      </c>
      <c r="BF22" s="252">
        <v>12.613065781</v>
      </c>
      <c r="BG22" s="252">
        <v>12.748191645</v>
      </c>
      <c r="BH22" s="252">
        <v>12.597235458</v>
      </c>
      <c r="BI22" s="409">
        <v>12.802098307</v>
      </c>
      <c r="BJ22" s="409">
        <v>12.803170924</v>
      </c>
      <c r="BK22" s="409">
        <v>13.44234425</v>
      </c>
      <c r="BL22" s="409">
        <v>13.637783021000001</v>
      </c>
      <c r="BM22" s="409">
        <v>13.192514369</v>
      </c>
      <c r="BN22" s="409">
        <v>13.504776929</v>
      </c>
      <c r="BO22" s="409">
        <v>13.157282468</v>
      </c>
      <c r="BP22" s="409">
        <v>13.340269654</v>
      </c>
      <c r="BQ22" s="409">
        <v>12.980223994999999</v>
      </c>
      <c r="BR22" s="409">
        <v>12.936809235</v>
      </c>
      <c r="BS22" s="409">
        <v>13.075403416</v>
      </c>
      <c r="BT22" s="409">
        <v>12.920572590000001</v>
      </c>
      <c r="BU22" s="409">
        <v>13.130693718</v>
      </c>
      <c r="BV22" s="409">
        <v>13.131793865000001</v>
      </c>
    </row>
    <row r="23" spans="1:74" ht="11.1" customHeight="1" x14ac:dyDescent="0.2">
      <c r="A23" s="162" t="s">
        <v>298</v>
      </c>
      <c r="B23" s="173" t="s">
        <v>745</v>
      </c>
      <c r="C23" s="252">
        <v>5.0808999999999997</v>
      </c>
      <c r="D23" s="252">
        <v>5.1940999999999997</v>
      </c>
      <c r="E23" s="252">
        <v>4.6843000000000004</v>
      </c>
      <c r="F23" s="252">
        <v>4.3235000000000001</v>
      </c>
      <c r="G23" s="252">
        <v>4.0587999999999997</v>
      </c>
      <c r="H23" s="252">
        <v>3.8570000000000002</v>
      </c>
      <c r="I23" s="252">
        <v>4.3352000000000004</v>
      </c>
      <c r="J23" s="252">
        <v>4.3495999999999997</v>
      </c>
      <c r="K23" s="252">
        <v>4.0804999999999998</v>
      </c>
      <c r="L23" s="252">
        <v>4.1425000000000001</v>
      </c>
      <c r="M23" s="252">
        <v>4.782</v>
      </c>
      <c r="N23" s="252">
        <v>5.1924999999999999</v>
      </c>
      <c r="O23" s="252">
        <v>4.9964000000000004</v>
      </c>
      <c r="P23" s="252">
        <v>5.2416</v>
      </c>
      <c r="Q23" s="252">
        <v>4.8315000000000001</v>
      </c>
      <c r="R23" s="252">
        <v>3.9935</v>
      </c>
      <c r="S23" s="252">
        <v>3.7263999999999999</v>
      </c>
      <c r="T23" s="252">
        <v>3.7122999999999999</v>
      </c>
      <c r="U23" s="252">
        <v>3.8635000000000002</v>
      </c>
      <c r="V23" s="252">
        <v>3.8357000000000001</v>
      </c>
      <c r="W23" s="252">
        <v>3.7305000000000001</v>
      </c>
      <c r="X23" s="252">
        <v>3.8860999999999999</v>
      </c>
      <c r="Y23" s="252">
        <v>4.2339000000000002</v>
      </c>
      <c r="Z23" s="252">
        <v>4.9762000000000004</v>
      </c>
      <c r="AA23" s="252">
        <v>4.5214999999999996</v>
      </c>
      <c r="AB23" s="252">
        <v>5.0340999999999996</v>
      </c>
      <c r="AC23" s="252">
        <v>4.5053000000000001</v>
      </c>
      <c r="AD23" s="252">
        <v>4.1627999999999998</v>
      </c>
      <c r="AE23" s="252">
        <v>3.5979000000000001</v>
      </c>
      <c r="AF23" s="252">
        <v>3.6772999999999998</v>
      </c>
      <c r="AG23" s="252">
        <v>3.8</v>
      </c>
      <c r="AH23" s="252">
        <v>3.9176000000000002</v>
      </c>
      <c r="AI23" s="252">
        <v>3.8593000000000002</v>
      </c>
      <c r="AJ23" s="252">
        <v>3.8363</v>
      </c>
      <c r="AK23" s="252">
        <v>3.9780000000000002</v>
      </c>
      <c r="AL23" s="252">
        <v>4.6158999999999999</v>
      </c>
      <c r="AM23" s="252">
        <v>4.3449999999999998</v>
      </c>
      <c r="AN23" s="252">
        <v>4.6289999999999996</v>
      </c>
      <c r="AO23" s="252">
        <v>4.3559999999999999</v>
      </c>
      <c r="AP23" s="252">
        <v>3.9729999999999999</v>
      </c>
      <c r="AQ23" s="252">
        <v>3.5790000000000002</v>
      </c>
      <c r="AR23" s="252">
        <v>3.5609999999999999</v>
      </c>
      <c r="AS23" s="252">
        <v>3.7789999999999999</v>
      </c>
      <c r="AT23" s="252">
        <v>3.86</v>
      </c>
      <c r="AU23" s="252">
        <v>3.7229999999999999</v>
      </c>
      <c r="AV23" s="252">
        <v>3.7770000000000001</v>
      </c>
      <c r="AW23" s="252">
        <v>4.1580000000000004</v>
      </c>
      <c r="AX23" s="252">
        <v>4.5960000000000001</v>
      </c>
      <c r="AY23" s="252">
        <v>4.1760000000000002</v>
      </c>
      <c r="AZ23" s="252">
        <v>4.5650000000000004</v>
      </c>
      <c r="BA23" s="252">
        <v>4.2789999999999999</v>
      </c>
      <c r="BB23" s="252">
        <v>3.8410000000000002</v>
      </c>
      <c r="BC23" s="252">
        <v>3.5529999999999999</v>
      </c>
      <c r="BD23" s="252">
        <v>3.524</v>
      </c>
      <c r="BE23" s="252">
        <v>3.6360000000000001</v>
      </c>
      <c r="BF23" s="252">
        <v>3.7371902270000001</v>
      </c>
      <c r="BG23" s="252">
        <v>3.6320878680000002</v>
      </c>
      <c r="BH23" s="252">
        <v>3.6509128639999999</v>
      </c>
      <c r="BI23" s="409">
        <v>3.9567810520000002</v>
      </c>
      <c r="BJ23" s="409">
        <v>4.5332918639999997</v>
      </c>
      <c r="BK23" s="409">
        <v>4.2156618769999996</v>
      </c>
      <c r="BL23" s="409">
        <v>4.4540547139999997</v>
      </c>
      <c r="BM23" s="409">
        <v>4.0854990549999997</v>
      </c>
      <c r="BN23" s="409">
        <v>3.663589387</v>
      </c>
      <c r="BO23" s="409">
        <v>3.3815040129999998</v>
      </c>
      <c r="BP23" s="409">
        <v>3.3640607239999998</v>
      </c>
      <c r="BQ23" s="409">
        <v>3.5372223190000001</v>
      </c>
      <c r="BR23" s="409">
        <v>3.64696343</v>
      </c>
      <c r="BS23" s="409">
        <v>3.545843654</v>
      </c>
      <c r="BT23" s="409">
        <v>3.5550071889999999</v>
      </c>
      <c r="BU23" s="409">
        <v>3.8674695610000001</v>
      </c>
      <c r="BV23" s="409">
        <v>4.4549676490000003</v>
      </c>
    </row>
    <row r="24" spans="1:74" ht="11.1" customHeight="1" x14ac:dyDescent="0.2">
      <c r="A24" s="162" t="s">
        <v>746</v>
      </c>
      <c r="B24" s="173" t="s">
        <v>355</v>
      </c>
      <c r="C24" s="252">
        <v>3.6516494529000001</v>
      </c>
      <c r="D24" s="252">
        <v>3.7778283646999999</v>
      </c>
      <c r="E24" s="252">
        <v>3.8148289419000001</v>
      </c>
      <c r="F24" s="252">
        <v>3.6945026682000002</v>
      </c>
      <c r="G24" s="252">
        <v>3.8434969494</v>
      </c>
      <c r="H24" s="252">
        <v>3.6586924582</v>
      </c>
      <c r="I24" s="252">
        <v>3.5278512752000002</v>
      </c>
      <c r="J24" s="252">
        <v>3.4315307379000002</v>
      </c>
      <c r="K24" s="252">
        <v>3.4076241987999998</v>
      </c>
      <c r="L24" s="252">
        <v>3.6182199769999999</v>
      </c>
      <c r="M24" s="252">
        <v>3.7428117327999999</v>
      </c>
      <c r="N24" s="252">
        <v>3.7108702158</v>
      </c>
      <c r="O24" s="252">
        <v>3.7407485939999998</v>
      </c>
      <c r="P24" s="252">
        <v>3.9240833031000002</v>
      </c>
      <c r="Q24" s="252">
        <v>3.9306881561</v>
      </c>
      <c r="R24" s="252">
        <v>3.8341242037000001</v>
      </c>
      <c r="S24" s="252">
        <v>4.0352851723000001</v>
      </c>
      <c r="T24" s="252">
        <v>3.9606331587999999</v>
      </c>
      <c r="U24" s="252">
        <v>3.6914257401000001</v>
      </c>
      <c r="V24" s="252">
        <v>3.5984898406000001</v>
      </c>
      <c r="W24" s="252">
        <v>3.6810223421999999</v>
      </c>
      <c r="X24" s="252">
        <v>3.6201943045</v>
      </c>
      <c r="Y24" s="252">
        <v>3.9618600270000002</v>
      </c>
      <c r="Z24" s="252">
        <v>4.0369209548000002</v>
      </c>
      <c r="AA24" s="252">
        <v>3.8687902743000002</v>
      </c>
      <c r="AB24" s="252">
        <v>4.3022964925</v>
      </c>
      <c r="AC24" s="252">
        <v>4.0469264173999999</v>
      </c>
      <c r="AD24" s="252">
        <v>4.1663992772</v>
      </c>
      <c r="AE24" s="252">
        <v>4.2297903972000004</v>
      </c>
      <c r="AF24" s="252">
        <v>4.1784524665999996</v>
      </c>
      <c r="AG24" s="252">
        <v>3.9736878132000002</v>
      </c>
      <c r="AH24" s="252">
        <v>3.9325149188999999</v>
      </c>
      <c r="AI24" s="252">
        <v>4.2273600082999998</v>
      </c>
      <c r="AJ24" s="252">
        <v>4.2430600412999997</v>
      </c>
      <c r="AK24" s="252">
        <v>4.2112586055000003</v>
      </c>
      <c r="AL24" s="252">
        <v>4.3459265079999998</v>
      </c>
      <c r="AM24" s="252">
        <v>4.35580021</v>
      </c>
      <c r="AN24" s="252">
        <v>4.6656861230000004</v>
      </c>
      <c r="AO24" s="252">
        <v>4.6643913079999999</v>
      </c>
      <c r="AP24" s="252">
        <v>4.4993351720000003</v>
      </c>
      <c r="AQ24" s="252">
        <v>4.5085625079999998</v>
      </c>
      <c r="AR24" s="252">
        <v>4.4937882900000004</v>
      </c>
      <c r="AS24" s="252">
        <v>4.0766347249999999</v>
      </c>
      <c r="AT24" s="252">
        <v>4.4077637149999997</v>
      </c>
      <c r="AU24" s="252">
        <v>4.0709246029999999</v>
      </c>
      <c r="AV24" s="252">
        <v>4.6201300139999999</v>
      </c>
      <c r="AW24" s="252">
        <v>4.6839359009999999</v>
      </c>
      <c r="AX24" s="252">
        <v>4.5296395670000003</v>
      </c>
      <c r="AY24" s="252">
        <v>4.3690058799999996</v>
      </c>
      <c r="AZ24" s="252">
        <v>4.568767094</v>
      </c>
      <c r="BA24" s="252">
        <v>4.5656701020000003</v>
      </c>
      <c r="BB24" s="252">
        <v>4.6266276819999996</v>
      </c>
      <c r="BC24" s="252">
        <v>4.7511187250000004</v>
      </c>
      <c r="BD24" s="252">
        <v>4.5839895970000004</v>
      </c>
      <c r="BE24" s="252">
        <v>4.2419335939999998</v>
      </c>
      <c r="BF24" s="252">
        <v>4.2334854589999997</v>
      </c>
      <c r="BG24" s="252">
        <v>4.4398185220000004</v>
      </c>
      <c r="BH24" s="252">
        <v>4.6796240720000002</v>
      </c>
      <c r="BI24" s="409">
        <v>4.8554894280000003</v>
      </c>
      <c r="BJ24" s="409">
        <v>4.816025539</v>
      </c>
      <c r="BK24" s="409">
        <v>4.728216797</v>
      </c>
      <c r="BL24" s="409">
        <v>5.0377601890000001</v>
      </c>
      <c r="BM24" s="409">
        <v>5.0345985600000001</v>
      </c>
      <c r="BN24" s="409">
        <v>4.9161342279999998</v>
      </c>
      <c r="BO24" s="409">
        <v>5.022806095</v>
      </c>
      <c r="BP24" s="409">
        <v>4.9236497930000001</v>
      </c>
      <c r="BQ24" s="409">
        <v>4.6316235399999997</v>
      </c>
      <c r="BR24" s="409">
        <v>4.5260163479999997</v>
      </c>
      <c r="BS24" s="409">
        <v>4.5324815879999996</v>
      </c>
      <c r="BT24" s="409">
        <v>4.7772920990000003</v>
      </c>
      <c r="BU24" s="409">
        <v>4.9568279249999998</v>
      </c>
      <c r="BV24" s="409">
        <v>4.9165403899999998</v>
      </c>
    </row>
    <row r="25" spans="1:74" ht="11.1" customHeight="1" x14ac:dyDescent="0.2">
      <c r="AY25" s="646"/>
      <c r="AZ25" s="646"/>
      <c r="BA25" s="646"/>
      <c r="BB25" s="646"/>
      <c r="BC25" s="646"/>
      <c r="BG25" s="646"/>
      <c r="BH25" s="646"/>
    </row>
    <row r="26" spans="1:74" ht="11.1" customHeight="1" x14ac:dyDescent="0.2">
      <c r="A26" s="162" t="s">
        <v>747</v>
      </c>
      <c r="B26" s="172" t="s">
        <v>519</v>
      </c>
      <c r="C26" s="252">
        <v>3.9067108697999999</v>
      </c>
      <c r="D26" s="252">
        <v>3.8126572774</v>
      </c>
      <c r="E26" s="252">
        <v>3.9617557849999998</v>
      </c>
      <c r="F26" s="252">
        <v>3.9843348055000001</v>
      </c>
      <c r="G26" s="252">
        <v>3.8188173859000001</v>
      </c>
      <c r="H26" s="252">
        <v>3.7913246711999999</v>
      </c>
      <c r="I26" s="252">
        <v>3.7087246950999999</v>
      </c>
      <c r="J26" s="252">
        <v>3.6009148797999999</v>
      </c>
      <c r="K26" s="252">
        <v>3.5706457299999999</v>
      </c>
      <c r="L26" s="252">
        <v>3.7825716911999998</v>
      </c>
      <c r="M26" s="252">
        <v>3.7668405089000001</v>
      </c>
      <c r="N26" s="252">
        <v>3.8844383052999998</v>
      </c>
      <c r="O26" s="252">
        <v>4.0176421825000004</v>
      </c>
      <c r="P26" s="252">
        <v>4.0004402240000001</v>
      </c>
      <c r="Q26" s="252">
        <v>4.0691254714999996</v>
      </c>
      <c r="R26" s="252">
        <v>3.9666104071000001</v>
      </c>
      <c r="S26" s="252">
        <v>3.9329301020999998</v>
      </c>
      <c r="T26" s="252">
        <v>3.9744423807999998</v>
      </c>
      <c r="U26" s="252">
        <v>3.8616558317999998</v>
      </c>
      <c r="V26" s="252">
        <v>3.7380359196000001</v>
      </c>
      <c r="W26" s="252">
        <v>3.8392234033000001</v>
      </c>
      <c r="X26" s="252">
        <v>3.7444522009000001</v>
      </c>
      <c r="Y26" s="252">
        <v>3.9094182277999998</v>
      </c>
      <c r="Z26" s="252">
        <v>3.9071165735000002</v>
      </c>
      <c r="AA26" s="252">
        <v>4.0212722472999998</v>
      </c>
      <c r="AB26" s="252">
        <v>4.0252258154999998</v>
      </c>
      <c r="AC26" s="252">
        <v>4.0169273704000004</v>
      </c>
      <c r="AD26" s="252">
        <v>4.02758605</v>
      </c>
      <c r="AE26" s="252">
        <v>3.9991994652999998</v>
      </c>
      <c r="AF26" s="252">
        <v>3.9632633841999998</v>
      </c>
      <c r="AG26" s="252">
        <v>3.9416369353</v>
      </c>
      <c r="AH26" s="252">
        <v>3.8484659444</v>
      </c>
      <c r="AI26" s="252">
        <v>3.9763445854000001</v>
      </c>
      <c r="AJ26" s="252">
        <v>3.9961229720000002</v>
      </c>
      <c r="AK26" s="252">
        <v>4.0984430851000004</v>
      </c>
      <c r="AL26" s="252">
        <v>4.0947780800000002</v>
      </c>
      <c r="AM26" s="252">
        <v>4.1395649419999998</v>
      </c>
      <c r="AN26" s="252">
        <v>4.1604776809999997</v>
      </c>
      <c r="AO26" s="252">
        <v>4.1376306200000004</v>
      </c>
      <c r="AP26" s="252">
        <v>4.1825679359999999</v>
      </c>
      <c r="AQ26" s="252">
        <v>4.1719805259999996</v>
      </c>
      <c r="AR26" s="252">
        <v>4.1729595440000002</v>
      </c>
      <c r="AS26" s="252">
        <v>4.0846045479999997</v>
      </c>
      <c r="AT26" s="252">
        <v>4.0947696110000003</v>
      </c>
      <c r="AU26" s="252">
        <v>4.125086831</v>
      </c>
      <c r="AV26" s="252">
        <v>4.2132025899999999</v>
      </c>
      <c r="AW26" s="252">
        <v>4.2532282459999999</v>
      </c>
      <c r="AX26" s="252">
        <v>4.1779820020000003</v>
      </c>
      <c r="AY26" s="252">
        <v>4.2876017549999998</v>
      </c>
      <c r="AZ26" s="252">
        <v>4.3085383129999997</v>
      </c>
      <c r="BA26" s="252">
        <v>4.284236495</v>
      </c>
      <c r="BB26" s="252">
        <v>4.291135208</v>
      </c>
      <c r="BC26" s="252">
        <v>4.2832767970000001</v>
      </c>
      <c r="BD26" s="252">
        <v>4.2845663460000001</v>
      </c>
      <c r="BE26" s="252">
        <v>4.2162651010000003</v>
      </c>
      <c r="BF26" s="252">
        <v>4.2256497839999998</v>
      </c>
      <c r="BG26" s="252">
        <v>4.2560717629999996</v>
      </c>
      <c r="BH26" s="252">
        <v>4.3415605020000001</v>
      </c>
      <c r="BI26" s="409">
        <v>4.3827006009999998</v>
      </c>
      <c r="BJ26" s="409">
        <v>4.3048715890000002</v>
      </c>
      <c r="BK26" s="409">
        <v>4.4264406510000001</v>
      </c>
      <c r="BL26" s="409">
        <v>4.447207798</v>
      </c>
      <c r="BM26" s="409">
        <v>4.4214817000000002</v>
      </c>
      <c r="BN26" s="409">
        <v>4.4268100969999997</v>
      </c>
      <c r="BO26" s="409">
        <v>4.4211598680000002</v>
      </c>
      <c r="BP26" s="409">
        <v>4.4226709140000002</v>
      </c>
      <c r="BQ26" s="409">
        <v>4.3530233699999998</v>
      </c>
      <c r="BR26" s="409">
        <v>4.3612513220000002</v>
      </c>
      <c r="BS26" s="409">
        <v>4.3916188639999998</v>
      </c>
      <c r="BT26" s="409">
        <v>4.4792049089999999</v>
      </c>
      <c r="BU26" s="409">
        <v>4.5219559460000003</v>
      </c>
      <c r="BV26" s="409">
        <v>4.4427914499999996</v>
      </c>
    </row>
    <row r="27" spans="1:74" ht="11.1" customHeight="1" x14ac:dyDescent="0.2">
      <c r="AY27" s="646"/>
      <c r="AZ27" s="646"/>
      <c r="BA27" s="646"/>
      <c r="BB27" s="646"/>
      <c r="BC27" s="646"/>
      <c r="BG27" s="646"/>
      <c r="BH27" s="646"/>
    </row>
    <row r="28" spans="1:74" ht="11.1" customHeight="1" x14ac:dyDescent="0.2">
      <c r="A28" s="162" t="s">
        <v>300</v>
      </c>
      <c r="B28" s="172" t="s">
        <v>670</v>
      </c>
      <c r="C28" s="252">
        <v>45.674294000000003</v>
      </c>
      <c r="D28" s="252">
        <v>46.360587000000002</v>
      </c>
      <c r="E28" s="252">
        <v>44.921551000000001</v>
      </c>
      <c r="F28" s="252">
        <v>45.755858000000003</v>
      </c>
      <c r="G28" s="252">
        <v>45.476520999999998</v>
      </c>
      <c r="H28" s="252">
        <v>45.244717000000001</v>
      </c>
      <c r="I28" s="252">
        <v>46.689830999999998</v>
      </c>
      <c r="J28" s="252">
        <v>46.208584999999999</v>
      </c>
      <c r="K28" s="252">
        <v>45.788668999999999</v>
      </c>
      <c r="L28" s="252">
        <v>46.283807000000003</v>
      </c>
      <c r="M28" s="252">
        <v>46.828918000000002</v>
      </c>
      <c r="N28" s="252">
        <v>46.153601999999999</v>
      </c>
      <c r="O28" s="252">
        <v>45.393672877</v>
      </c>
      <c r="P28" s="252">
        <v>46.469392876999997</v>
      </c>
      <c r="Q28" s="252">
        <v>45.244689876999999</v>
      </c>
      <c r="R28" s="252">
        <v>44.920090877</v>
      </c>
      <c r="S28" s="252">
        <v>44.168172877000003</v>
      </c>
      <c r="T28" s="252">
        <v>44.957616877</v>
      </c>
      <c r="U28" s="252">
        <v>46.017969876999999</v>
      </c>
      <c r="V28" s="252">
        <v>45.486660876999998</v>
      </c>
      <c r="W28" s="252">
        <v>45.768084877</v>
      </c>
      <c r="X28" s="252">
        <v>46.260213876999998</v>
      </c>
      <c r="Y28" s="252">
        <v>45.397338877000003</v>
      </c>
      <c r="Z28" s="252">
        <v>46.908571877</v>
      </c>
      <c r="AA28" s="252">
        <v>45.603433000000003</v>
      </c>
      <c r="AB28" s="252">
        <v>47.722014000000001</v>
      </c>
      <c r="AC28" s="252">
        <v>46.094133999999997</v>
      </c>
      <c r="AD28" s="252">
        <v>45.746029999999998</v>
      </c>
      <c r="AE28" s="252">
        <v>44.489812999999998</v>
      </c>
      <c r="AF28" s="252">
        <v>46.272680000000001</v>
      </c>
      <c r="AG28" s="252">
        <v>47.030639000000001</v>
      </c>
      <c r="AH28" s="252">
        <v>46.780087999999999</v>
      </c>
      <c r="AI28" s="252">
        <v>46.632030999999998</v>
      </c>
      <c r="AJ28" s="252">
        <v>46.140104000000001</v>
      </c>
      <c r="AK28" s="252">
        <v>45.588932999999997</v>
      </c>
      <c r="AL28" s="252">
        <v>47.260655</v>
      </c>
      <c r="AM28" s="252">
        <v>45.314570727000003</v>
      </c>
      <c r="AN28" s="252">
        <v>47.605375727000002</v>
      </c>
      <c r="AO28" s="252">
        <v>46.886975726999999</v>
      </c>
      <c r="AP28" s="252">
        <v>46.052998727000002</v>
      </c>
      <c r="AQ28" s="252">
        <v>45.371927726999999</v>
      </c>
      <c r="AR28" s="252">
        <v>46.411945727000003</v>
      </c>
      <c r="AS28" s="252">
        <v>46.450431727000002</v>
      </c>
      <c r="AT28" s="252">
        <v>47.972555727</v>
      </c>
      <c r="AU28" s="252">
        <v>47.069598726999999</v>
      </c>
      <c r="AV28" s="252">
        <v>46.499879727</v>
      </c>
      <c r="AW28" s="252">
        <v>47.083640727000002</v>
      </c>
      <c r="AX28" s="252">
        <v>48.107730727000003</v>
      </c>
      <c r="AY28" s="252">
        <v>45.830163579999997</v>
      </c>
      <c r="AZ28" s="252">
        <v>46.786311580000003</v>
      </c>
      <c r="BA28" s="252">
        <v>47.544472579999997</v>
      </c>
      <c r="BB28" s="252">
        <v>45.840685579999999</v>
      </c>
      <c r="BC28" s="252">
        <v>46.842512579999998</v>
      </c>
      <c r="BD28" s="252">
        <v>47.797377580000003</v>
      </c>
      <c r="BE28" s="252">
        <v>47.391340579999998</v>
      </c>
      <c r="BF28" s="252">
        <v>47.392613670000003</v>
      </c>
      <c r="BG28" s="252">
        <v>46.981722767000001</v>
      </c>
      <c r="BH28" s="252">
        <v>46.940582864</v>
      </c>
      <c r="BI28" s="409">
        <v>47.264468325999999</v>
      </c>
      <c r="BJ28" s="409">
        <v>47.852258157999998</v>
      </c>
      <c r="BK28" s="409">
        <v>46.576704315999997</v>
      </c>
      <c r="BL28" s="409">
        <v>47.967440238000002</v>
      </c>
      <c r="BM28" s="409">
        <v>47.248123325999998</v>
      </c>
      <c r="BN28" s="409">
        <v>46.396619561999998</v>
      </c>
      <c r="BO28" s="409">
        <v>46.250767308999997</v>
      </c>
      <c r="BP28" s="409">
        <v>47.372012499</v>
      </c>
      <c r="BQ28" s="409">
        <v>47.879343894999998</v>
      </c>
      <c r="BR28" s="409">
        <v>47.828426331000003</v>
      </c>
      <c r="BS28" s="409">
        <v>47.851416829000001</v>
      </c>
      <c r="BT28" s="409">
        <v>47.6583921</v>
      </c>
      <c r="BU28" s="409">
        <v>47.840310735000003</v>
      </c>
      <c r="BV28" s="409">
        <v>48.484387187999999</v>
      </c>
    </row>
    <row r="29" spans="1:74" ht="11.1" customHeight="1" x14ac:dyDescent="0.2">
      <c r="A29" s="162" t="s">
        <v>306</v>
      </c>
      <c r="B29" s="172" t="s">
        <v>671</v>
      </c>
      <c r="C29" s="252">
        <v>45.470038418000001</v>
      </c>
      <c r="D29" s="252">
        <v>46.541298329999996</v>
      </c>
      <c r="E29" s="252">
        <v>45.506102212999998</v>
      </c>
      <c r="F29" s="252">
        <v>45.278316203000003</v>
      </c>
      <c r="G29" s="252">
        <v>45.765499648999999</v>
      </c>
      <c r="H29" s="252">
        <v>46.973205573999998</v>
      </c>
      <c r="I29" s="252">
        <v>47.047471991000002</v>
      </c>
      <c r="J29" s="252">
        <v>46.300674887</v>
      </c>
      <c r="K29" s="252">
        <v>46.051273950999999</v>
      </c>
      <c r="L29" s="252">
        <v>46.400547072999998</v>
      </c>
      <c r="M29" s="252">
        <v>46.404013493000001</v>
      </c>
      <c r="N29" s="252">
        <v>46.857666232</v>
      </c>
      <c r="O29" s="252">
        <v>46.673681332999998</v>
      </c>
      <c r="P29" s="252">
        <v>47.328102123999997</v>
      </c>
      <c r="Q29" s="252">
        <v>46.817451845000001</v>
      </c>
      <c r="R29" s="252">
        <v>47.436743845000002</v>
      </c>
      <c r="S29" s="252">
        <v>47.903472649999998</v>
      </c>
      <c r="T29" s="252">
        <v>48.882361031000002</v>
      </c>
      <c r="U29" s="252">
        <v>47.552135899</v>
      </c>
      <c r="V29" s="252">
        <v>48.036717351</v>
      </c>
      <c r="W29" s="252">
        <v>48.697286546000001</v>
      </c>
      <c r="X29" s="252">
        <v>47.890123719999998</v>
      </c>
      <c r="Y29" s="252">
        <v>48.029994297000002</v>
      </c>
      <c r="Z29" s="252">
        <v>48.676867807999997</v>
      </c>
      <c r="AA29" s="252">
        <v>46.606676903</v>
      </c>
      <c r="AB29" s="252">
        <v>48.245703966000001</v>
      </c>
      <c r="AC29" s="252">
        <v>47.566376122000001</v>
      </c>
      <c r="AD29" s="252">
        <v>48.765409220000002</v>
      </c>
      <c r="AE29" s="252">
        <v>49.057434868999998</v>
      </c>
      <c r="AF29" s="252">
        <v>49.950063262999997</v>
      </c>
      <c r="AG29" s="252">
        <v>49.120335418000003</v>
      </c>
      <c r="AH29" s="252">
        <v>49.862208559999999</v>
      </c>
      <c r="AI29" s="252">
        <v>50.159746077000001</v>
      </c>
      <c r="AJ29" s="252">
        <v>49.756453829999998</v>
      </c>
      <c r="AK29" s="252">
        <v>49.017346988</v>
      </c>
      <c r="AL29" s="252">
        <v>49.734990171</v>
      </c>
      <c r="AM29" s="252">
        <v>48.656855157000003</v>
      </c>
      <c r="AN29" s="252">
        <v>49.833984467000001</v>
      </c>
      <c r="AO29" s="252">
        <v>49.599933978999999</v>
      </c>
      <c r="AP29" s="252">
        <v>50.126285756999998</v>
      </c>
      <c r="AQ29" s="252">
        <v>49.957721878000001</v>
      </c>
      <c r="AR29" s="252">
        <v>51.014794979000001</v>
      </c>
      <c r="AS29" s="252">
        <v>49.775527435999997</v>
      </c>
      <c r="AT29" s="252">
        <v>51.195047959999997</v>
      </c>
      <c r="AU29" s="252">
        <v>50.091302878999997</v>
      </c>
      <c r="AV29" s="252">
        <v>51.012174330999997</v>
      </c>
      <c r="AW29" s="252">
        <v>50.518665896999998</v>
      </c>
      <c r="AX29" s="252">
        <v>50.240573075999997</v>
      </c>
      <c r="AY29" s="252">
        <v>50.130934304</v>
      </c>
      <c r="AZ29" s="252">
        <v>50.898201540999999</v>
      </c>
      <c r="BA29" s="252">
        <v>50.294985826000001</v>
      </c>
      <c r="BB29" s="252">
        <v>50.980809331000003</v>
      </c>
      <c r="BC29" s="252">
        <v>51.275311113999997</v>
      </c>
      <c r="BD29" s="252">
        <v>51.925224176999997</v>
      </c>
      <c r="BE29" s="252">
        <v>51.233107279000002</v>
      </c>
      <c r="BF29" s="252">
        <v>51.478441064999998</v>
      </c>
      <c r="BG29" s="252">
        <v>51.554567437999999</v>
      </c>
      <c r="BH29" s="252">
        <v>51.562591345999998</v>
      </c>
      <c r="BI29" s="409">
        <v>51.428900116999998</v>
      </c>
      <c r="BJ29" s="409">
        <v>51.222767910000002</v>
      </c>
      <c r="BK29" s="409">
        <v>51.316532787</v>
      </c>
      <c r="BL29" s="409">
        <v>52.317438973999998</v>
      </c>
      <c r="BM29" s="409">
        <v>51.694008285999999</v>
      </c>
      <c r="BN29" s="409">
        <v>52.291114078</v>
      </c>
      <c r="BO29" s="409">
        <v>52.568380003999998</v>
      </c>
      <c r="BP29" s="409">
        <v>53.298968762999998</v>
      </c>
      <c r="BQ29" s="409">
        <v>52.640906745000002</v>
      </c>
      <c r="BR29" s="409">
        <v>52.790966726000001</v>
      </c>
      <c r="BS29" s="409">
        <v>52.663879414</v>
      </c>
      <c r="BT29" s="409">
        <v>52.673914193000002</v>
      </c>
      <c r="BU29" s="409">
        <v>52.545245590999997</v>
      </c>
      <c r="BV29" s="409">
        <v>52.336588208999999</v>
      </c>
    </row>
    <row r="30" spans="1:74" ht="11.1" customHeight="1" x14ac:dyDescent="0.2">
      <c r="B30" s="172"/>
      <c r="AY30" s="646"/>
      <c r="AZ30" s="646"/>
      <c r="BA30" s="646"/>
      <c r="BB30" s="646"/>
      <c r="BC30" s="646"/>
      <c r="BG30" s="646"/>
      <c r="BH30" s="646"/>
    </row>
    <row r="31" spans="1:74" ht="11.1" customHeight="1" x14ac:dyDescent="0.2">
      <c r="A31" s="162" t="s">
        <v>307</v>
      </c>
      <c r="B31" s="172" t="s">
        <v>672</v>
      </c>
      <c r="C31" s="252">
        <v>91.144332418000005</v>
      </c>
      <c r="D31" s="252">
        <v>92.901885329999999</v>
      </c>
      <c r="E31" s="252">
        <v>90.427653212999999</v>
      </c>
      <c r="F31" s="252">
        <v>91.034174203000006</v>
      </c>
      <c r="G31" s="252">
        <v>91.242020648999997</v>
      </c>
      <c r="H31" s="252">
        <v>92.217922573999999</v>
      </c>
      <c r="I31" s="252">
        <v>93.737302991000007</v>
      </c>
      <c r="J31" s="252">
        <v>92.509259886999999</v>
      </c>
      <c r="K31" s="252">
        <v>91.839942950999998</v>
      </c>
      <c r="L31" s="252">
        <v>92.684354072999994</v>
      </c>
      <c r="M31" s="252">
        <v>93.232931492999995</v>
      </c>
      <c r="N31" s="252">
        <v>93.011268232000006</v>
      </c>
      <c r="O31" s="252">
        <v>92.067354209000001</v>
      </c>
      <c r="P31" s="252">
        <v>93.797495001000001</v>
      </c>
      <c r="Q31" s="252">
        <v>92.062141722000007</v>
      </c>
      <c r="R31" s="252">
        <v>92.356834722000002</v>
      </c>
      <c r="S31" s="252">
        <v>92.071645527000001</v>
      </c>
      <c r="T31" s="252">
        <v>93.839977907999994</v>
      </c>
      <c r="U31" s="252">
        <v>93.570105776000005</v>
      </c>
      <c r="V31" s="252">
        <v>93.523378227999999</v>
      </c>
      <c r="W31" s="252">
        <v>94.465371422999993</v>
      </c>
      <c r="X31" s="252">
        <v>94.150337597000004</v>
      </c>
      <c r="Y31" s="252">
        <v>93.427333172999994</v>
      </c>
      <c r="Z31" s="252">
        <v>95.585439684999997</v>
      </c>
      <c r="AA31" s="252">
        <v>92.210109903000003</v>
      </c>
      <c r="AB31" s="252">
        <v>95.967717965999995</v>
      </c>
      <c r="AC31" s="252">
        <v>93.660510122000005</v>
      </c>
      <c r="AD31" s="252">
        <v>94.51143922</v>
      </c>
      <c r="AE31" s="252">
        <v>93.547247869000003</v>
      </c>
      <c r="AF31" s="252">
        <v>96.222743262999998</v>
      </c>
      <c r="AG31" s="252">
        <v>96.150974418000004</v>
      </c>
      <c r="AH31" s="252">
        <v>96.642296560000005</v>
      </c>
      <c r="AI31" s="252">
        <v>96.791777077000006</v>
      </c>
      <c r="AJ31" s="252">
        <v>95.896557830000006</v>
      </c>
      <c r="AK31" s="252">
        <v>94.606279987999997</v>
      </c>
      <c r="AL31" s="252">
        <v>96.995645171000007</v>
      </c>
      <c r="AM31" s="252">
        <v>93.971425883999999</v>
      </c>
      <c r="AN31" s="252">
        <v>97.439360194000002</v>
      </c>
      <c r="AO31" s="252">
        <v>96.486909706000006</v>
      </c>
      <c r="AP31" s="252">
        <v>96.179284483999993</v>
      </c>
      <c r="AQ31" s="252">
        <v>95.329649605</v>
      </c>
      <c r="AR31" s="252">
        <v>97.426740706000004</v>
      </c>
      <c r="AS31" s="252">
        <v>96.225959162999999</v>
      </c>
      <c r="AT31" s="252">
        <v>99.167603686999996</v>
      </c>
      <c r="AU31" s="252">
        <v>97.160901605999996</v>
      </c>
      <c r="AV31" s="252">
        <v>97.512054058000004</v>
      </c>
      <c r="AW31" s="252">
        <v>97.602306623999993</v>
      </c>
      <c r="AX31" s="252">
        <v>98.348303802999993</v>
      </c>
      <c r="AY31" s="252">
        <v>95.961097883999997</v>
      </c>
      <c r="AZ31" s="252">
        <v>97.684513120999995</v>
      </c>
      <c r="BA31" s="252">
        <v>97.839458406000006</v>
      </c>
      <c r="BB31" s="252">
        <v>96.821494911000002</v>
      </c>
      <c r="BC31" s="252">
        <v>98.117823693999995</v>
      </c>
      <c r="BD31" s="252">
        <v>99.722601757000007</v>
      </c>
      <c r="BE31" s="252">
        <v>98.624447859</v>
      </c>
      <c r="BF31" s="252">
        <v>98.871054735000001</v>
      </c>
      <c r="BG31" s="252">
        <v>98.536290205</v>
      </c>
      <c r="BH31" s="252">
        <v>98.503174208999994</v>
      </c>
      <c r="BI31" s="409">
        <v>98.693368442999997</v>
      </c>
      <c r="BJ31" s="409">
        <v>99.075026068</v>
      </c>
      <c r="BK31" s="409">
        <v>97.893237103000004</v>
      </c>
      <c r="BL31" s="409">
        <v>100.28487921</v>
      </c>
      <c r="BM31" s="409">
        <v>98.942131611999997</v>
      </c>
      <c r="BN31" s="409">
        <v>98.687733640000005</v>
      </c>
      <c r="BO31" s="409">
        <v>98.819147313000002</v>
      </c>
      <c r="BP31" s="409">
        <v>100.67098126</v>
      </c>
      <c r="BQ31" s="409">
        <v>100.52025064</v>
      </c>
      <c r="BR31" s="409">
        <v>100.61939305999999</v>
      </c>
      <c r="BS31" s="409">
        <v>100.51529624</v>
      </c>
      <c r="BT31" s="409">
        <v>100.33230629000001</v>
      </c>
      <c r="BU31" s="409">
        <v>100.38555633</v>
      </c>
      <c r="BV31" s="409">
        <v>100.82097539999999</v>
      </c>
    </row>
    <row r="32" spans="1:74" ht="11.1" customHeight="1" x14ac:dyDescent="0.2">
      <c r="B32" s="17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252"/>
      <c r="BB32" s="252"/>
      <c r="BC32" s="252"/>
      <c r="BD32" s="252"/>
      <c r="BE32" s="252"/>
      <c r="BF32" s="252"/>
      <c r="BG32" s="252"/>
      <c r="BH32" s="252"/>
      <c r="BI32" s="409"/>
      <c r="BJ32" s="409"/>
      <c r="BK32" s="409"/>
      <c r="BL32" s="409"/>
      <c r="BM32" s="409"/>
      <c r="BN32" s="409"/>
      <c r="BO32" s="409"/>
      <c r="BP32" s="409"/>
      <c r="BQ32" s="409"/>
      <c r="BR32" s="409"/>
      <c r="BS32" s="409"/>
      <c r="BT32" s="409"/>
      <c r="BU32" s="409"/>
      <c r="BV32" s="409"/>
    </row>
    <row r="33" spans="1:74" ht="11.1" customHeight="1" x14ac:dyDescent="0.2">
      <c r="B33" s="172" t="s">
        <v>322</v>
      </c>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2"/>
      <c r="AR33" s="252"/>
      <c r="AS33" s="252"/>
      <c r="AT33" s="252"/>
      <c r="AU33" s="252"/>
      <c r="AV33" s="252"/>
      <c r="AW33" s="252"/>
      <c r="AX33" s="252"/>
      <c r="AY33" s="252"/>
      <c r="AZ33" s="252"/>
      <c r="BA33" s="252"/>
      <c r="BB33" s="252"/>
      <c r="BC33" s="252"/>
      <c r="BD33" s="252"/>
      <c r="BE33" s="252"/>
      <c r="BF33" s="252"/>
      <c r="BG33" s="252"/>
      <c r="BH33" s="252"/>
      <c r="BI33" s="409"/>
      <c r="BJ33" s="409"/>
      <c r="BK33" s="409"/>
      <c r="BL33" s="409"/>
      <c r="BM33" s="409"/>
      <c r="BN33" s="409"/>
      <c r="BO33" s="409"/>
      <c r="BP33" s="409"/>
      <c r="BQ33" s="409"/>
      <c r="BR33" s="409"/>
      <c r="BS33" s="409"/>
      <c r="BT33" s="409"/>
      <c r="BU33" s="409"/>
      <c r="BV33" s="409"/>
    </row>
    <row r="34" spans="1:74" ht="11.1" customHeight="1" x14ac:dyDescent="0.2">
      <c r="A34" s="162" t="s">
        <v>748</v>
      </c>
      <c r="B34" s="173" t="s">
        <v>1131</v>
      </c>
      <c r="C34" s="252">
        <v>110.11699993000001</v>
      </c>
      <c r="D34" s="252">
        <v>110.3882103</v>
      </c>
      <c r="E34" s="252">
        <v>110.6625966</v>
      </c>
      <c r="F34" s="252">
        <v>110.93501704000001</v>
      </c>
      <c r="G34" s="252">
        <v>111.23619389</v>
      </c>
      <c r="H34" s="252">
        <v>111.55169741</v>
      </c>
      <c r="I34" s="252">
        <v>111.91793525999999</v>
      </c>
      <c r="J34" s="252">
        <v>112.24026972999999</v>
      </c>
      <c r="K34" s="252">
        <v>112.54455314</v>
      </c>
      <c r="L34" s="252">
        <v>112.84542669</v>
      </c>
      <c r="M34" s="252">
        <v>113.11708306</v>
      </c>
      <c r="N34" s="252">
        <v>113.36882482</v>
      </c>
      <c r="O34" s="252">
        <v>113.56481386999999</v>
      </c>
      <c r="P34" s="252">
        <v>113.7998455</v>
      </c>
      <c r="Q34" s="252">
        <v>114.04503800000001</v>
      </c>
      <c r="R34" s="252">
        <v>114.3041667</v>
      </c>
      <c r="S34" s="252">
        <v>114.5823711</v>
      </c>
      <c r="T34" s="252">
        <v>114.87481019000001</v>
      </c>
      <c r="U34" s="252">
        <v>115.20664123</v>
      </c>
      <c r="V34" s="252">
        <v>115.51396633</v>
      </c>
      <c r="W34" s="252">
        <v>115.8118726</v>
      </c>
      <c r="X34" s="252">
        <v>116.11164703</v>
      </c>
      <c r="Y34" s="252">
        <v>116.39594313000001</v>
      </c>
      <c r="Z34" s="252">
        <v>116.67104254</v>
      </c>
      <c r="AA34" s="252">
        <v>116.95368383</v>
      </c>
      <c r="AB34" s="252">
        <v>117.19290714</v>
      </c>
      <c r="AC34" s="252">
        <v>117.41437046999999</v>
      </c>
      <c r="AD34" s="252">
        <v>117.59254420000001</v>
      </c>
      <c r="AE34" s="252">
        <v>117.80906582999999</v>
      </c>
      <c r="AF34" s="252">
        <v>118.03177253</v>
      </c>
      <c r="AG34" s="252">
        <v>118.26446269</v>
      </c>
      <c r="AH34" s="252">
        <v>118.50067222</v>
      </c>
      <c r="AI34" s="252">
        <v>118.73651187999999</v>
      </c>
      <c r="AJ34" s="252">
        <v>118.98851587</v>
      </c>
      <c r="AK34" s="252">
        <v>119.22168062</v>
      </c>
      <c r="AL34" s="252">
        <v>119.44876791</v>
      </c>
      <c r="AM34" s="252">
        <v>119.65748703</v>
      </c>
      <c r="AN34" s="252">
        <v>119.88086389</v>
      </c>
      <c r="AO34" s="252">
        <v>120.1101015</v>
      </c>
      <c r="AP34" s="252">
        <v>120.34523213</v>
      </c>
      <c r="AQ34" s="252">
        <v>120.59308059999999</v>
      </c>
      <c r="AR34" s="252">
        <v>120.84976084</v>
      </c>
      <c r="AS34" s="252">
        <v>121.10398863</v>
      </c>
      <c r="AT34" s="252">
        <v>121.39175045</v>
      </c>
      <c r="AU34" s="252">
        <v>121.6923824</v>
      </c>
      <c r="AV34" s="252">
        <v>122.06670458000001</v>
      </c>
      <c r="AW34" s="252">
        <v>122.36014914</v>
      </c>
      <c r="AX34" s="252">
        <v>122.62908523</v>
      </c>
      <c r="AY34" s="252">
        <v>122.79666563000001</v>
      </c>
      <c r="AZ34" s="252">
        <v>123.07036595</v>
      </c>
      <c r="BA34" s="252">
        <v>123.38003827999999</v>
      </c>
      <c r="BB34" s="252">
        <v>123.82504862</v>
      </c>
      <c r="BC34" s="252">
        <v>124.15396754</v>
      </c>
      <c r="BD34" s="252">
        <v>124.45371041999999</v>
      </c>
      <c r="BE34" s="252">
        <v>124.65553817999999</v>
      </c>
      <c r="BF34" s="252">
        <v>124.95267449000001</v>
      </c>
      <c r="BG34" s="252">
        <v>125.26711584</v>
      </c>
      <c r="BH34" s="252">
        <v>125.65853130000001</v>
      </c>
      <c r="BI34" s="409">
        <v>125.97588174000001</v>
      </c>
      <c r="BJ34" s="409">
        <v>126.27428389000001</v>
      </c>
      <c r="BK34" s="409">
        <v>126.49733062999999</v>
      </c>
      <c r="BL34" s="409">
        <v>126.79531072</v>
      </c>
      <c r="BM34" s="409">
        <v>127.11998779</v>
      </c>
      <c r="BN34" s="409">
        <v>127.55611512</v>
      </c>
      <c r="BO34" s="409">
        <v>127.89244707</v>
      </c>
      <c r="BP34" s="409">
        <v>128.20121637</v>
      </c>
      <c r="BQ34" s="409">
        <v>128.41183846000001</v>
      </c>
      <c r="BR34" s="409">
        <v>128.72289298000001</v>
      </c>
      <c r="BS34" s="409">
        <v>129.05406422999999</v>
      </c>
      <c r="BT34" s="409">
        <v>129.44990802000001</v>
      </c>
      <c r="BU34" s="409">
        <v>129.80149985</v>
      </c>
      <c r="BV34" s="409">
        <v>130.14865169999999</v>
      </c>
    </row>
    <row r="35" spans="1:74" ht="11.1" customHeight="1" x14ac:dyDescent="0.2">
      <c r="A35" s="162" t="s">
        <v>749</v>
      </c>
      <c r="B35" s="173" t="s">
        <v>1037</v>
      </c>
      <c r="C35" s="484">
        <v>2.3507338240000002</v>
      </c>
      <c r="D35" s="484">
        <v>2.352291728</v>
      </c>
      <c r="E35" s="484">
        <v>2.3964883571</v>
      </c>
      <c r="F35" s="484">
        <v>2.5341066208999998</v>
      </c>
      <c r="G35" s="484">
        <v>2.6353513542</v>
      </c>
      <c r="H35" s="484">
        <v>2.7454338303000001</v>
      </c>
      <c r="I35" s="484">
        <v>2.8932792222999999</v>
      </c>
      <c r="J35" s="484">
        <v>3.0009968599999999</v>
      </c>
      <c r="K35" s="484">
        <v>3.0941207605000001</v>
      </c>
      <c r="L35" s="484">
        <v>3.2158796224000001</v>
      </c>
      <c r="M35" s="484">
        <v>3.2526372992999999</v>
      </c>
      <c r="N35" s="484">
        <v>3.2459688760000001</v>
      </c>
      <c r="O35" s="484">
        <v>3.1310460098999999</v>
      </c>
      <c r="P35" s="484">
        <v>3.0905793253999998</v>
      </c>
      <c r="Q35" s="484">
        <v>3.0565353652999998</v>
      </c>
      <c r="R35" s="484">
        <v>3.0370479531000001</v>
      </c>
      <c r="S35" s="484">
        <v>3.0081730537000002</v>
      </c>
      <c r="T35" s="484">
        <v>2.9789889818000002</v>
      </c>
      <c r="U35" s="484">
        <v>2.9384977126999998</v>
      </c>
      <c r="V35" s="484">
        <v>2.9166863257000002</v>
      </c>
      <c r="W35" s="484">
        <v>2.9031342447999999</v>
      </c>
      <c r="X35" s="484">
        <v>2.8944197710999999</v>
      </c>
      <c r="Y35" s="484">
        <v>2.8986427012</v>
      </c>
      <c r="Z35" s="484">
        <v>2.9128093436000002</v>
      </c>
      <c r="AA35" s="484">
        <v>2.9840844623999998</v>
      </c>
      <c r="AB35" s="484">
        <v>2.9816047853000001</v>
      </c>
      <c r="AC35" s="484">
        <v>2.9543876094999999</v>
      </c>
      <c r="AD35" s="484">
        <v>2.8768658157</v>
      </c>
      <c r="AE35" s="484">
        <v>2.8160481420000001</v>
      </c>
      <c r="AF35" s="484">
        <v>2.7481763348000001</v>
      </c>
      <c r="AG35" s="484">
        <v>2.6542058881999999</v>
      </c>
      <c r="AH35" s="484">
        <v>2.5855798979000002</v>
      </c>
      <c r="AI35" s="484">
        <v>2.5253363169999998</v>
      </c>
      <c r="AJ35" s="484">
        <v>2.4776746436999999</v>
      </c>
      <c r="AK35" s="484">
        <v>2.4276941357999999</v>
      </c>
      <c r="AL35" s="484">
        <v>2.3808181580999999</v>
      </c>
      <c r="AM35" s="484">
        <v>2.3118580914</v>
      </c>
      <c r="AN35" s="484">
        <v>2.2936172598</v>
      </c>
      <c r="AO35" s="484">
        <v>2.2959123532999999</v>
      </c>
      <c r="AP35" s="484">
        <v>2.3408694410000002</v>
      </c>
      <c r="AQ35" s="484">
        <v>2.3631583439999999</v>
      </c>
      <c r="AR35" s="484">
        <v>2.3874828323999999</v>
      </c>
      <c r="AS35" s="484">
        <v>2.4009967794999998</v>
      </c>
      <c r="AT35" s="484">
        <v>2.4397146269999999</v>
      </c>
      <c r="AU35" s="484">
        <v>2.4894368831999998</v>
      </c>
      <c r="AV35" s="484">
        <v>2.5869628572000001</v>
      </c>
      <c r="AW35" s="484">
        <v>2.6324645846000001</v>
      </c>
      <c r="AX35" s="484">
        <v>2.6624948715999999</v>
      </c>
      <c r="AY35" s="484">
        <v>2.6234702702999999</v>
      </c>
      <c r="AZ35" s="484">
        <v>2.6605597895000002</v>
      </c>
      <c r="BA35" s="484">
        <v>2.7224494337</v>
      </c>
      <c r="BB35" s="484">
        <v>2.8915283360999999</v>
      </c>
      <c r="BC35" s="484">
        <v>2.9528119912999999</v>
      </c>
      <c r="BD35" s="484">
        <v>2.9821735280000001</v>
      </c>
      <c r="BE35" s="484">
        <v>2.9326445791000002</v>
      </c>
      <c r="BF35" s="484">
        <v>2.9334151779000002</v>
      </c>
      <c r="BG35" s="484">
        <v>2.9375161948000001</v>
      </c>
      <c r="BH35" s="484">
        <v>2.9425114195000002</v>
      </c>
      <c r="BI35" s="485">
        <v>2.9549919844999999</v>
      </c>
      <c r="BJ35" s="485">
        <v>2.9725400417999999</v>
      </c>
      <c r="BK35" s="485">
        <v>3.0136526726000001</v>
      </c>
      <c r="BL35" s="485">
        <v>3.0266788811000001</v>
      </c>
      <c r="BM35" s="485">
        <v>3.0312435978000001</v>
      </c>
      <c r="BN35" s="485">
        <v>3.0131758784999998</v>
      </c>
      <c r="BO35" s="485">
        <v>3.0111639639000001</v>
      </c>
      <c r="BP35" s="485">
        <v>3.0111645077000002</v>
      </c>
      <c r="BQ35" s="485">
        <v>3.0133440802</v>
      </c>
      <c r="BR35" s="485">
        <v>3.0173171621999999</v>
      </c>
      <c r="BS35" s="485">
        <v>3.0230985736</v>
      </c>
      <c r="BT35" s="485">
        <v>3.0172059772000002</v>
      </c>
      <c r="BU35" s="485">
        <v>3.0367861325000001</v>
      </c>
      <c r="BV35" s="485">
        <v>3.0682160236999998</v>
      </c>
    </row>
    <row r="36" spans="1:74" ht="11.1" customHeight="1" x14ac:dyDescent="0.2">
      <c r="A36" s="162" t="s">
        <v>1038</v>
      </c>
      <c r="B36" s="173" t="s">
        <v>1132</v>
      </c>
      <c r="C36" s="252">
        <v>105.19078374999999</v>
      </c>
      <c r="D36" s="252">
        <v>105.35812903999999</v>
      </c>
      <c r="E36" s="252">
        <v>105.51247042</v>
      </c>
      <c r="F36" s="252">
        <v>105.59825532000001</v>
      </c>
      <c r="G36" s="252">
        <v>105.7761596</v>
      </c>
      <c r="H36" s="252">
        <v>105.98634368</v>
      </c>
      <c r="I36" s="252">
        <v>106.28383741</v>
      </c>
      <c r="J36" s="252">
        <v>106.52189984</v>
      </c>
      <c r="K36" s="252">
        <v>106.74752666000001</v>
      </c>
      <c r="L36" s="252">
        <v>106.99896133</v>
      </c>
      <c r="M36" s="252">
        <v>107.18175692</v>
      </c>
      <c r="N36" s="252">
        <v>107.33022373</v>
      </c>
      <c r="O36" s="252">
        <v>107.37577713</v>
      </c>
      <c r="P36" s="252">
        <v>107.50639011</v>
      </c>
      <c r="Q36" s="252">
        <v>107.65607464</v>
      </c>
      <c r="R36" s="252">
        <v>107.80977731999999</v>
      </c>
      <c r="S36" s="252">
        <v>108.01960724</v>
      </c>
      <c r="T36" s="252">
        <v>108.26496174</v>
      </c>
      <c r="U36" s="252">
        <v>108.62858298</v>
      </c>
      <c r="V36" s="252">
        <v>108.88784774</v>
      </c>
      <c r="W36" s="252">
        <v>109.11674443</v>
      </c>
      <c r="X36" s="252">
        <v>109.25041192</v>
      </c>
      <c r="Y36" s="252">
        <v>109.47886226999999</v>
      </c>
      <c r="Z36" s="252">
        <v>109.73276801999999</v>
      </c>
      <c r="AA36" s="252">
        <v>110.09546888</v>
      </c>
      <c r="AB36" s="252">
        <v>110.33084629</v>
      </c>
      <c r="AC36" s="252">
        <v>110.53267999000001</v>
      </c>
      <c r="AD36" s="252">
        <v>110.65908077</v>
      </c>
      <c r="AE36" s="252">
        <v>110.83399384000001</v>
      </c>
      <c r="AF36" s="252">
        <v>111.01022509000001</v>
      </c>
      <c r="AG36" s="252">
        <v>111.22024251000001</v>
      </c>
      <c r="AH36" s="252">
        <v>111.37719744</v>
      </c>
      <c r="AI36" s="252">
        <v>111.50848035</v>
      </c>
      <c r="AJ36" s="252">
        <v>111.57623569</v>
      </c>
      <c r="AK36" s="252">
        <v>111.69169734</v>
      </c>
      <c r="AL36" s="252">
        <v>111.81422669</v>
      </c>
      <c r="AM36" s="252">
        <v>111.93445955</v>
      </c>
      <c r="AN36" s="252">
        <v>112.07740155</v>
      </c>
      <c r="AO36" s="252">
        <v>112.23571962</v>
      </c>
      <c r="AP36" s="252">
        <v>112.42616027</v>
      </c>
      <c r="AQ36" s="252">
        <v>112.60783515999999</v>
      </c>
      <c r="AR36" s="252">
        <v>112.7945959</v>
      </c>
      <c r="AS36" s="252">
        <v>112.97817098</v>
      </c>
      <c r="AT36" s="252">
        <v>113.18482801</v>
      </c>
      <c r="AU36" s="252">
        <v>113.39957326</v>
      </c>
      <c r="AV36" s="252">
        <v>113.661495</v>
      </c>
      <c r="AW36" s="252">
        <v>113.87221524</v>
      </c>
      <c r="AX36" s="252">
        <v>114.06761322</v>
      </c>
      <c r="AY36" s="252">
        <v>114.18651860999999</v>
      </c>
      <c r="AZ36" s="252">
        <v>114.39415396</v>
      </c>
      <c r="BA36" s="252">
        <v>114.63421043</v>
      </c>
      <c r="BB36" s="252">
        <v>115.00309099</v>
      </c>
      <c r="BC36" s="252">
        <v>115.2530435</v>
      </c>
      <c r="BD36" s="252">
        <v>115.47050493</v>
      </c>
      <c r="BE36" s="252">
        <v>115.59856416</v>
      </c>
      <c r="BF36" s="252">
        <v>115.79616375000001</v>
      </c>
      <c r="BG36" s="252">
        <v>116.00037545000001</v>
      </c>
      <c r="BH36" s="252">
        <v>116.23730677</v>
      </c>
      <c r="BI36" s="409">
        <v>116.44386664</v>
      </c>
      <c r="BJ36" s="409">
        <v>116.64308200000001</v>
      </c>
      <c r="BK36" s="409">
        <v>116.82438175999999</v>
      </c>
      <c r="BL36" s="409">
        <v>117.01327196</v>
      </c>
      <c r="BM36" s="409">
        <v>117.20524933999999</v>
      </c>
      <c r="BN36" s="409">
        <v>117.41409519</v>
      </c>
      <c r="BO36" s="409">
        <v>117.6135961</v>
      </c>
      <c r="BP36" s="409">
        <v>117.81086096999999</v>
      </c>
      <c r="BQ36" s="409">
        <v>117.9863572</v>
      </c>
      <c r="BR36" s="409">
        <v>118.19721271</v>
      </c>
      <c r="BS36" s="409">
        <v>118.41711767</v>
      </c>
      <c r="BT36" s="409">
        <v>118.67742852000001</v>
      </c>
      <c r="BU36" s="409">
        <v>118.90118903</v>
      </c>
      <c r="BV36" s="409">
        <v>119.11649005</v>
      </c>
    </row>
    <row r="37" spans="1:74" ht="11.1" customHeight="1" x14ac:dyDescent="0.2">
      <c r="A37" s="162" t="s">
        <v>1039</v>
      </c>
      <c r="B37" s="173" t="s">
        <v>1037</v>
      </c>
      <c r="C37" s="484">
        <v>0.81605214495</v>
      </c>
      <c r="D37" s="484">
        <v>0.85530031465</v>
      </c>
      <c r="E37" s="484">
        <v>0.90757034052999996</v>
      </c>
      <c r="F37" s="484">
        <v>0.93284629041</v>
      </c>
      <c r="G37" s="484">
        <v>1.0469075573</v>
      </c>
      <c r="H37" s="484">
        <v>1.2067372512000001</v>
      </c>
      <c r="I37" s="484">
        <v>1.4798066614000001</v>
      </c>
      <c r="J37" s="484">
        <v>1.6851006059</v>
      </c>
      <c r="K37" s="484">
        <v>1.8829621014</v>
      </c>
      <c r="L37" s="484">
        <v>2.1908818978000002</v>
      </c>
      <c r="M37" s="484">
        <v>2.2952602029000002</v>
      </c>
      <c r="N37" s="484">
        <v>2.3100769317999998</v>
      </c>
      <c r="O37" s="484">
        <v>2.0771718714</v>
      </c>
      <c r="P37" s="484">
        <v>2.0390083652</v>
      </c>
      <c r="Q37" s="484">
        <v>2.0316121952000001</v>
      </c>
      <c r="R37" s="484">
        <v>2.0942789105999999</v>
      </c>
      <c r="S37" s="484">
        <v>2.1209388267999998</v>
      </c>
      <c r="T37" s="484">
        <v>2.1499166591000001</v>
      </c>
      <c r="U37" s="484">
        <v>2.2061167735999998</v>
      </c>
      <c r="V37" s="484">
        <v>2.2210905956000002</v>
      </c>
      <c r="W37" s="484">
        <v>2.2194591727000001</v>
      </c>
      <c r="X37" s="484">
        <v>2.1041798535999998</v>
      </c>
      <c r="Y37" s="484">
        <v>2.1431868790999999</v>
      </c>
      <c r="Z37" s="484">
        <v>2.2384601556999999</v>
      </c>
      <c r="AA37" s="484">
        <v>2.5328727042999999</v>
      </c>
      <c r="AB37" s="484">
        <v>2.6272449279000001</v>
      </c>
      <c r="AC37" s="484">
        <v>2.6720325411000001</v>
      </c>
      <c r="AD37" s="484">
        <v>2.642898932</v>
      </c>
      <c r="AE37" s="484">
        <v>2.6054405104999998</v>
      </c>
      <c r="AF37" s="484">
        <v>2.5356895760999998</v>
      </c>
      <c r="AG37" s="484">
        <v>2.3857988976</v>
      </c>
      <c r="AH37" s="484">
        <v>2.2861593397000002</v>
      </c>
      <c r="AI37" s="484">
        <v>2.1919054896999999</v>
      </c>
      <c r="AJ37" s="484">
        <v>2.1288924528000002</v>
      </c>
      <c r="AK37" s="484">
        <v>2.0212441215000001</v>
      </c>
      <c r="AL37" s="484">
        <v>1.8968433079</v>
      </c>
      <c r="AM37" s="484">
        <v>1.6703600005000001</v>
      </c>
      <c r="AN37" s="484">
        <v>1.5830162827000001</v>
      </c>
      <c r="AO37" s="484">
        <v>1.5407566679</v>
      </c>
      <c r="AP37" s="484">
        <v>1.5968680446000001</v>
      </c>
      <c r="AQ37" s="484">
        <v>1.6004487949999999</v>
      </c>
      <c r="AR37" s="484">
        <v>1.6073932006</v>
      </c>
      <c r="AS37" s="484">
        <v>1.5805831994999999</v>
      </c>
      <c r="AT37" s="484">
        <v>1.6229808358</v>
      </c>
      <c r="AU37" s="484">
        <v>1.6959184715</v>
      </c>
      <c r="AV37" s="484">
        <v>1.8689098922</v>
      </c>
      <c r="AW37" s="484">
        <v>1.9522649895999999</v>
      </c>
      <c r="AX37" s="484">
        <v>2.0152950135999999</v>
      </c>
      <c r="AY37" s="484">
        <v>2.0119443690000001</v>
      </c>
      <c r="AZ37" s="484">
        <v>2.0671003974</v>
      </c>
      <c r="BA37" s="484">
        <v>2.1370120073000001</v>
      </c>
      <c r="BB37" s="484">
        <v>2.2921095158</v>
      </c>
      <c r="BC37" s="484">
        <v>2.349044658</v>
      </c>
      <c r="BD37" s="484">
        <v>2.3723734359000002</v>
      </c>
      <c r="BE37" s="484">
        <v>2.3193800657999999</v>
      </c>
      <c r="BF37" s="484">
        <v>2.3071429093</v>
      </c>
      <c r="BG37" s="484">
        <v>2.2934849874999998</v>
      </c>
      <c r="BH37" s="484">
        <v>2.2662131661</v>
      </c>
      <c r="BI37" s="485">
        <v>2.2583660070999998</v>
      </c>
      <c r="BJ37" s="485">
        <v>2.2578440126000001</v>
      </c>
      <c r="BK37" s="485">
        <v>2.3101353668</v>
      </c>
      <c r="BL37" s="485">
        <v>2.2895558093999999</v>
      </c>
      <c r="BM37" s="485">
        <v>2.242819924</v>
      </c>
      <c r="BN37" s="485">
        <v>2.0964690449000001</v>
      </c>
      <c r="BO37" s="485">
        <v>2.0481477361999998</v>
      </c>
      <c r="BP37" s="485">
        <v>2.0267998684999999</v>
      </c>
      <c r="BQ37" s="485">
        <v>2.0655905758999999</v>
      </c>
      <c r="BR37" s="485">
        <v>2.0735133894</v>
      </c>
      <c r="BS37" s="485">
        <v>2.0833917208999999</v>
      </c>
      <c r="BT37" s="485">
        <v>2.0992586841</v>
      </c>
      <c r="BU37" s="485">
        <v>2.1103064155000002</v>
      </c>
      <c r="BV37" s="485">
        <v>2.1204927170999999</v>
      </c>
    </row>
    <row r="38" spans="1:74" ht="11.1" customHeight="1" x14ac:dyDescent="0.2">
      <c r="A38" s="162" t="s">
        <v>1040</v>
      </c>
      <c r="B38" s="173" t="s">
        <v>1133</v>
      </c>
      <c r="C38" s="252">
        <v>116.0201285</v>
      </c>
      <c r="D38" s="252">
        <v>116.42160545999999</v>
      </c>
      <c r="E38" s="252">
        <v>116.84692366</v>
      </c>
      <c r="F38" s="252">
        <v>117.35479712999999</v>
      </c>
      <c r="G38" s="252">
        <v>117.81128403</v>
      </c>
      <c r="H38" s="252">
        <v>118.25950793</v>
      </c>
      <c r="I38" s="252">
        <v>118.71234002999999</v>
      </c>
      <c r="J38" s="252">
        <v>119.14099555</v>
      </c>
      <c r="K38" s="252">
        <v>119.54460886</v>
      </c>
      <c r="L38" s="252">
        <v>119.90745033</v>
      </c>
      <c r="M38" s="252">
        <v>120.29194046000001</v>
      </c>
      <c r="N38" s="252">
        <v>120.67523876</v>
      </c>
      <c r="O38" s="252">
        <v>121.06365896</v>
      </c>
      <c r="P38" s="252">
        <v>121.43207246999999</v>
      </c>
      <c r="Q38" s="252">
        <v>121.79932192</v>
      </c>
      <c r="R38" s="252">
        <v>122.19378623</v>
      </c>
      <c r="S38" s="252">
        <v>122.55909749</v>
      </c>
      <c r="T38" s="252">
        <v>122.91109197999999</v>
      </c>
      <c r="U38" s="252">
        <v>123.20025893</v>
      </c>
      <c r="V38" s="252">
        <v>123.56849210999999</v>
      </c>
      <c r="W38" s="252">
        <v>123.95454857999999</v>
      </c>
      <c r="X38" s="252">
        <v>124.46852448999999</v>
      </c>
      <c r="Y38" s="252">
        <v>124.82394177</v>
      </c>
      <c r="Z38" s="252">
        <v>125.12521563</v>
      </c>
      <c r="AA38" s="252">
        <v>125.30250608</v>
      </c>
      <c r="AB38" s="252">
        <v>125.54557234000001</v>
      </c>
      <c r="AC38" s="252">
        <v>125.79147559</v>
      </c>
      <c r="AD38" s="252">
        <v>126.03603068</v>
      </c>
      <c r="AE38" s="252">
        <v>126.30560686</v>
      </c>
      <c r="AF38" s="252">
        <v>126.58769199</v>
      </c>
      <c r="AG38" s="252">
        <v>126.8484698</v>
      </c>
      <c r="AH38" s="252">
        <v>127.18691093</v>
      </c>
      <c r="AI38" s="252">
        <v>127.55814418</v>
      </c>
      <c r="AJ38" s="252">
        <v>128.04957626999999</v>
      </c>
      <c r="AK38" s="252">
        <v>128.43560103999999</v>
      </c>
      <c r="AL38" s="252">
        <v>128.79858222999999</v>
      </c>
      <c r="AM38" s="252">
        <v>129.12272797</v>
      </c>
      <c r="AN38" s="252">
        <v>129.45065346000001</v>
      </c>
      <c r="AO38" s="252">
        <v>129.77196587</v>
      </c>
      <c r="AP38" s="252">
        <v>130.06470396</v>
      </c>
      <c r="AQ38" s="252">
        <v>130.39844141</v>
      </c>
      <c r="AR38" s="252">
        <v>130.74597201</v>
      </c>
      <c r="AS38" s="252">
        <v>131.09202791999999</v>
      </c>
      <c r="AT38" s="252">
        <v>131.48542075</v>
      </c>
      <c r="AU38" s="252">
        <v>131.89804100999999</v>
      </c>
      <c r="AV38" s="252">
        <v>132.41918994</v>
      </c>
      <c r="AW38" s="252">
        <v>132.82062864</v>
      </c>
      <c r="AX38" s="252">
        <v>133.18559128000001</v>
      </c>
      <c r="AY38" s="252">
        <v>133.41692809</v>
      </c>
      <c r="AZ38" s="252">
        <v>133.77682411999999</v>
      </c>
      <c r="BA38" s="252">
        <v>134.17723244000001</v>
      </c>
      <c r="BB38" s="252">
        <v>134.72071111</v>
      </c>
      <c r="BC38" s="252">
        <v>135.15287137999999</v>
      </c>
      <c r="BD38" s="252">
        <v>135.56059088999999</v>
      </c>
      <c r="BE38" s="252">
        <v>135.85962395000001</v>
      </c>
      <c r="BF38" s="252">
        <v>136.28816373000001</v>
      </c>
      <c r="BG38" s="252">
        <v>136.74840925999999</v>
      </c>
      <c r="BH38" s="252">
        <v>137.34474277000001</v>
      </c>
      <c r="BI38" s="409">
        <v>137.80889926</v>
      </c>
      <c r="BJ38" s="409">
        <v>138.2387688</v>
      </c>
      <c r="BK38" s="409">
        <v>138.51624228</v>
      </c>
      <c r="BL38" s="409">
        <v>138.95960539000001</v>
      </c>
      <c r="BM38" s="409">
        <v>139.46169302999999</v>
      </c>
      <c r="BN38" s="409">
        <v>140.20303697</v>
      </c>
      <c r="BO38" s="409">
        <v>140.72260266999999</v>
      </c>
      <c r="BP38" s="409">
        <v>141.18055969</v>
      </c>
      <c r="BQ38" s="409">
        <v>141.43737909000001</v>
      </c>
      <c r="BR38" s="409">
        <v>141.88265458000001</v>
      </c>
      <c r="BS38" s="409">
        <v>142.36317051</v>
      </c>
      <c r="BT38" s="409">
        <v>142.94096336999999</v>
      </c>
      <c r="BU38" s="409">
        <v>143.46483334000001</v>
      </c>
      <c r="BV38" s="409">
        <v>143.99009615</v>
      </c>
    </row>
    <row r="39" spans="1:74" ht="11.1" customHeight="1" x14ac:dyDescent="0.2">
      <c r="A39" s="162" t="s">
        <v>1041</v>
      </c>
      <c r="B39" s="173" t="s">
        <v>1037</v>
      </c>
      <c r="C39" s="484">
        <v>4.1301115804000004</v>
      </c>
      <c r="D39" s="484">
        <v>4.0876117573000004</v>
      </c>
      <c r="E39" s="484">
        <v>4.1226326785999996</v>
      </c>
      <c r="F39" s="484">
        <v>4.3927590868999999</v>
      </c>
      <c r="G39" s="484">
        <v>4.4784052023000003</v>
      </c>
      <c r="H39" s="484">
        <v>4.5293504377999998</v>
      </c>
      <c r="I39" s="484">
        <v>4.5304626819999996</v>
      </c>
      <c r="J39" s="484">
        <v>4.5234817482</v>
      </c>
      <c r="K39" s="484">
        <v>4.4937733317999999</v>
      </c>
      <c r="L39" s="484">
        <v>4.3975339251000003</v>
      </c>
      <c r="M39" s="484">
        <v>4.3560786468000003</v>
      </c>
      <c r="N39" s="484">
        <v>4.3249115966999998</v>
      </c>
      <c r="O39" s="484">
        <v>4.3471167658000001</v>
      </c>
      <c r="P39" s="484">
        <v>4.3037260973000002</v>
      </c>
      <c r="Q39" s="484">
        <v>4.2383642692999999</v>
      </c>
      <c r="R39" s="484">
        <v>4.1233841455000002</v>
      </c>
      <c r="S39" s="484">
        <v>4.0300158875000003</v>
      </c>
      <c r="T39" s="484">
        <v>3.9333700363999999</v>
      </c>
      <c r="U39" s="484">
        <v>3.7804990608</v>
      </c>
      <c r="V39" s="484">
        <v>3.7161822751</v>
      </c>
      <c r="W39" s="484">
        <v>3.6889490488000001</v>
      </c>
      <c r="X39" s="484">
        <v>3.8038288230999999</v>
      </c>
      <c r="Y39" s="484">
        <v>3.7675020414999998</v>
      </c>
      <c r="Z39" s="484">
        <v>3.6875641716000001</v>
      </c>
      <c r="AA39" s="484">
        <v>3.5013373619000001</v>
      </c>
      <c r="AB39" s="484">
        <v>3.3874904580999998</v>
      </c>
      <c r="AC39" s="484">
        <v>3.2776485152000001</v>
      </c>
      <c r="AD39" s="484">
        <v>3.1443861137</v>
      </c>
      <c r="AE39" s="484">
        <v>3.0569002617000001</v>
      </c>
      <c r="AF39" s="484">
        <v>2.9912678752000001</v>
      </c>
      <c r="AG39" s="484">
        <v>2.9612038999000001</v>
      </c>
      <c r="AH39" s="484">
        <v>2.9282697867</v>
      </c>
      <c r="AI39" s="484">
        <v>2.9071910981000002</v>
      </c>
      <c r="AJ39" s="484">
        <v>2.8770741834</v>
      </c>
      <c r="AK39" s="484">
        <v>2.8934026701</v>
      </c>
      <c r="AL39" s="484">
        <v>2.9357524689000001</v>
      </c>
      <c r="AM39" s="484">
        <v>3.0487992663000001</v>
      </c>
      <c r="AN39" s="484">
        <v>3.1104889218</v>
      </c>
      <c r="AO39" s="484">
        <v>3.1643561383000001</v>
      </c>
      <c r="AP39" s="484">
        <v>3.1964456980999998</v>
      </c>
      <c r="AQ39" s="484">
        <v>3.2404219045999998</v>
      </c>
      <c r="AR39" s="484">
        <v>3.2849007314000001</v>
      </c>
      <c r="AS39" s="484">
        <v>3.3453758796000002</v>
      </c>
      <c r="AT39" s="484">
        <v>3.3796793965999998</v>
      </c>
      <c r="AU39" s="484">
        <v>3.4022890971000002</v>
      </c>
      <c r="AV39" s="484">
        <v>3.4124389895</v>
      </c>
      <c r="AW39" s="484">
        <v>3.4141838924000001</v>
      </c>
      <c r="AX39" s="484">
        <v>3.4061004147</v>
      </c>
      <c r="AY39" s="484">
        <v>3.3256733247999999</v>
      </c>
      <c r="AZ39" s="484">
        <v>3.3419457893</v>
      </c>
      <c r="BA39" s="484">
        <v>3.3946211257000001</v>
      </c>
      <c r="BB39" s="484">
        <v>3.5797622319000002</v>
      </c>
      <c r="BC39" s="484">
        <v>3.6460788286999999</v>
      </c>
      <c r="BD39" s="484">
        <v>3.6824223383999999</v>
      </c>
      <c r="BE39" s="484">
        <v>3.6368313970999999</v>
      </c>
      <c r="BF39" s="484">
        <v>3.6526809991999998</v>
      </c>
      <c r="BG39" s="484">
        <v>3.6773618548</v>
      </c>
      <c r="BH39" s="484">
        <v>3.7196669460999998</v>
      </c>
      <c r="BI39" s="485">
        <v>3.7556444930000001</v>
      </c>
      <c r="BJ39" s="485">
        <v>3.7940872401000001</v>
      </c>
      <c r="BK39" s="485">
        <v>3.8220893412999999</v>
      </c>
      <c r="BL39" s="485">
        <v>3.8741996600999999</v>
      </c>
      <c r="BM39" s="485">
        <v>3.9384182356999999</v>
      </c>
      <c r="BN39" s="485">
        <v>4.0694009224999999</v>
      </c>
      <c r="BO39" s="485">
        <v>4.1210602716000002</v>
      </c>
      <c r="BP39" s="485">
        <v>4.1457246215000003</v>
      </c>
      <c r="BQ39" s="485">
        <v>4.1055281765</v>
      </c>
      <c r="BR39" s="485">
        <v>4.1048985445000001</v>
      </c>
      <c r="BS39" s="485">
        <v>4.1059060865000001</v>
      </c>
      <c r="BT39" s="485">
        <v>4.0745794031000004</v>
      </c>
      <c r="BU39" s="485">
        <v>4.1041863836000001</v>
      </c>
      <c r="BV39" s="485">
        <v>4.1604301012000002</v>
      </c>
    </row>
    <row r="40" spans="1:74" ht="11.1" customHeight="1" x14ac:dyDescent="0.2">
      <c r="B40" s="172"/>
      <c r="AY40" s="646"/>
      <c r="AZ40" s="646"/>
      <c r="BA40" s="646"/>
      <c r="BB40" s="646"/>
      <c r="BC40" s="646"/>
      <c r="BG40" s="646"/>
      <c r="BH40" s="646"/>
    </row>
    <row r="41" spans="1:74" ht="11.1" customHeight="1" x14ac:dyDescent="0.2">
      <c r="B41" s="254" t="s">
        <v>1072</v>
      </c>
      <c r="AY41" s="646"/>
      <c r="AZ41" s="646"/>
      <c r="BA41" s="646"/>
      <c r="BB41" s="646"/>
      <c r="BC41" s="646"/>
      <c r="BG41" s="646"/>
      <c r="BH41" s="646"/>
    </row>
    <row r="42" spans="1:74" ht="11.1" customHeight="1" x14ac:dyDescent="0.2">
      <c r="A42" s="162" t="s">
        <v>1073</v>
      </c>
      <c r="B42" s="173" t="s">
        <v>1134</v>
      </c>
      <c r="C42" s="252">
        <v>103.23198818</v>
      </c>
      <c r="D42" s="252">
        <v>103.97215126</v>
      </c>
      <c r="E42" s="252">
        <v>104.80924127999999</v>
      </c>
      <c r="F42" s="252">
        <v>104.94288097</v>
      </c>
      <c r="G42" s="252">
        <v>105.35522734</v>
      </c>
      <c r="H42" s="252">
        <v>105.97238376999999</v>
      </c>
      <c r="I42" s="252">
        <v>107.13380958</v>
      </c>
      <c r="J42" s="252">
        <v>107.11311316</v>
      </c>
      <c r="K42" s="252">
        <v>107.09304356</v>
      </c>
      <c r="L42" s="252">
        <v>105.97980479</v>
      </c>
      <c r="M42" s="252">
        <v>106.73350944000001</v>
      </c>
      <c r="N42" s="252">
        <v>106.94580392</v>
      </c>
      <c r="O42" s="252">
        <v>107.8236124</v>
      </c>
      <c r="P42" s="252">
        <v>108.51882444</v>
      </c>
      <c r="Q42" s="252">
        <v>108.34513179</v>
      </c>
      <c r="R42" s="252">
        <v>108.02855683</v>
      </c>
      <c r="S42" s="252">
        <v>107.86059682</v>
      </c>
      <c r="T42" s="252">
        <v>108.08711950999999</v>
      </c>
      <c r="U42" s="252">
        <v>108.02772684</v>
      </c>
      <c r="V42" s="252">
        <v>108.90666921</v>
      </c>
      <c r="W42" s="252">
        <v>110.35383272999999</v>
      </c>
      <c r="X42" s="252">
        <v>111.68138008</v>
      </c>
      <c r="Y42" s="252">
        <v>113.45437835</v>
      </c>
      <c r="Z42" s="252">
        <v>115.70290962</v>
      </c>
      <c r="AA42" s="252">
        <v>117.6522032</v>
      </c>
      <c r="AB42" s="252">
        <v>119.03906507000001</v>
      </c>
      <c r="AC42" s="252">
        <v>120.48638262</v>
      </c>
      <c r="AD42" s="252">
        <v>119.61192389999999</v>
      </c>
      <c r="AE42" s="252">
        <v>118.8384372</v>
      </c>
      <c r="AF42" s="252">
        <v>119.77051382000001</v>
      </c>
      <c r="AG42" s="252">
        <v>121.04492105999999</v>
      </c>
      <c r="AH42" s="252">
        <v>122.98674461</v>
      </c>
      <c r="AI42" s="252">
        <v>124.02090131999999</v>
      </c>
      <c r="AJ42" s="252">
        <v>123.26863441</v>
      </c>
      <c r="AK42" s="252">
        <v>124.71940053</v>
      </c>
      <c r="AL42" s="252">
        <v>125.7045487</v>
      </c>
      <c r="AM42" s="252">
        <v>127.47307986</v>
      </c>
      <c r="AN42" s="252">
        <v>129.88656538000001</v>
      </c>
      <c r="AO42" s="252">
        <v>128.41121269000001</v>
      </c>
      <c r="AP42" s="252">
        <v>127.20370291</v>
      </c>
      <c r="AQ42" s="252">
        <v>128.01756370999999</v>
      </c>
      <c r="AR42" s="252">
        <v>128.42757381000001</v>
      </c>
      <c r="AS42" s="252">
        <v>128.79864083999999</v>
      </c>
      <c r="AT42" s="252">
        <v>128.02974037999999</v>
      </c>
      <c r="AU42" s="252">
        <v>128.38572882</v>
      </c>
      <c r="AV42" s="252">
        <v>129.06974228000001</v>
      </c>
      <c r="AW42" s="252">
        <v>131.94452910000001</v>
      </c>
      <c r="AX42" s="252">
        <v>133.72486079000001</v>
      </c>
      <c r="AY42" s="252">
        <v>133.21313989000001</v>
      </c>
      <c r="AZ42" s="252">
        <v>131.90630376999999</v>
      </c>
      <c r="BA42" s="252">
        <v>131.73102784</v>
      </c>
      <c r="BB42" s="252">
        <v>131.09890898</v>
      </c>
      <c r="BC42" s="252">
        <v>130.7262169</v>
      </c>
      <c r="BD42" s="252">
        <v>131.49612922</v>
      </c>
      <c r="BE42" s="252">
        <v>131.11619071999999</v>
      </c>
      <c r="BF42" s="252">
        <v>130.16198825999999</v>
      </c>
      <c r="BG42" s="252">
        <v>129.63154058000001</v>
      </c>
      <c r="BH42" s="252">
        <v>130.97842043</v>
      </c>
      <c r="BI42" s="409">
        <v>131.30146178000001</v>
      </c>
      <c r="BJ42" s="409">
        <v>131.75722066</v>
      </c>
      <c r="BK42" s="409">
        <v>131.93963762000001</v>
      </c>
      <c r="BL42" s="409">
        <v>132.19365640000001</v>
      </c>
      <c r="BM42" s="409">
        <v>132.42532370999999</v>
      </c>
      <c r="BN42" s="409">
        <v>132.67333031000001</v>
      </c>
      <c r="BO42" s="409">
        <v>132.76791506000001</v>
      </c>
      <c r="BP42" s="409">
        <v>132.8202</v>
      </c>
      <c r="BQ42" s="409">
        <v>132.85460921999999</v>
      </c>
      <c r="BR42" s="409">
        <v>132.92322318999999</v>
      </c>
      <c r="BS42" s="409">
        <v>133.00240260999999</v>
      </c>
      <c r="BT42" s="409">
        <v>133.06850352000001</v>
      </c>
      <c r="BU42" s="409">
        <v>133.17235517</v>
      </c>
      <c r="BV42" s="409">
        <v>133.26914585</v>
      </c>
    </row>
    <row r="43" spans="1:74" ht="11.1" customHeight="1" x14ac:dyDescent="0.2">
      <c r="A43" s="162" t="s">
        <v>1074</v>
      </c>
      <c r="B43" s="477" t="s">
        <v>13</v>
      </c>
      <c r="C43" s="478">
        <v>2.2034953654999998</v>
      </c>
      <c r="D43" s="478">
        <v>4.1223926359999998</v>
      </c>
      <c r="E43" s="478">
        <v>4.3868497925999996</v>
      </c>
      <c r="F43" s="478">
        <v>4.2127155971999999</v>
      </c>
      <c r="G43" s="478">
        <v>3.2644364524</v>
      </c>
      <c r="H43" s="478">
        <v>2.6702045869000002</v>
      </c>
      <c r="I43" s="478">
        <v>3.8961748784000001</v>
      </c>
      <c r="J43" s="478">
        <v>4.3441170519999996</v>
      </c>
      <c r="K43" s="478">
        <v>3.9783491537</v>
      </c>
      <c r="L43" s="478">
        <v>2.7929271895999999</v>
      </c>
      <c r="M43" s="478">
        <v>3.0457375661000001</v>
      </c>
      <c r="N43" s="478">
        <v>3.6338616251000002</v>
      </c>
      <c r="O43" s="478">
        <v>4.4478695919</v>
      </c>
      <c r="P43" s="478">
        <v>4.3729721181999999</v>
      </c>
      <c r="Q43" s="478">
        <v>3.3736438360999998</v>
      </c>
      <c r="R43" s="478">
        <v>2.9403384300000002</v>
      </c>
      <c r="S43" s="478">
        <v>2.3780210461000002</v>
      </c>
      <c r="T43" s="478">
        <v>1.9955536143999999</v>
      </c>
      <c r="U43" s="478">
        <v>0.83439323353999995</v>
      </c>
      <c r="V43" s="478">
        <v>1.6744504938</v>
      </c>
      <c r="W43" s="478">
        <v>3.0448188438999999</v>
      </c>
      <c r="X43" s="478">
        <v>5.3798695876</v>
      </c>
      <c r="Y43" s="478">
        <v>6.2968686606000004</v>
      </c>
      <c r="Z43" s="478">
        <v>8.1883583830000006</v>
      </c>
      <c r="AA43" s="478">
        <v>9.1154345334000002</v>
      </c>
      <c r="AB43" s="478">
        <v>9.6943923630000004</v>
      </c>
      <c r="AC43" s="478">
        <v>11.206088019999999</v>
      </c>
      <c r="AD43" s="478">
        <v>10.722504685000001</v>
      </c>
      <c r="AE43" s="478">
        <v>10.177804228999999</v>
      </c>
      <c r="AF43" s="478">
        <v>10.809238294</v>
      </c>
      <c r="AG43" s="478">
        <v>12.049864051</v>
      </c>
      <c r="AH43" s="478">
        <v>12.928570392999999</v>
      </c>
      <c r="AI43" s="478">
        <v>12.384770196</v>
      </c>
      <c r="AJ43" s="478">
        <v>10.375278606</v>
      </c>
      <c r="AK43" s="478">
        <v>9.929120717</v>
      </c>
      <c r="AL43" s="478">
        <v>8.6442416369000004</v>
      </c>
      <c r="AM43" s="478">
        <v>8.3473801564999999</v>
      </c>
      <c r="AN43" s="478">
        <v>9.1125550273999991</v>
      </c>
      <c r="AO43" s="478">
        <v>6.5773657539999997</v>
      </c>
      <c r="AP43" s="478">
        <v>6.3470085333000004</v>
      </c>
      <c r="AQ43" s="478">
        <v>7.7240383894000004</v>
      </c>
      <c r="AR43" s="478">
        <v>7.2280394492999998</v>
      </c>
      <c r="AS43" s="478">
        <v>6.4056547829000001</v>
      </c>
      <c r="AT43" s="478">
        <v>4.1004384540999999</v>
      </c>
      <c r="AU43" s="478">
        <v>3.5194289477999998</v>
      </c>
      <c r="AV43" s="478">
        <v>4.7060697108999996</v>
      </c>
      <c r="AW43" s="478">
        <v>5.7931071969000003</v>
      </c>
      <c r="AX43" s="478">
        <v>6.3802878759999997</v>
      </c>
      <c r="AY43" s="478">
        <v>4.502958617</v>
      </c>
      <c r="AZ43" s="478">
        <v>1.5550017687</v>
      </c>
      <c r="BA43" s="478">
        <v>2.5853000540000002</v>
      </c>
      <c r="BB43" s="478">
        <v>3.0621797733</v>
      </c>
      <c r="BC43" s="478">
        <v>2.1158449718000001</v>
      </c>
      <c r="BD43" s="478">
        <v>2.3893275520000001</v>
      </c>
      <c r="BE43" s="478">
        <v>1.7993589554</v>
      </c>
      <c r="BF43" s="478">
        <v>1.6654317042</v>
      </c>
      <c r="BG43" s="478">
        <v>0.97036622839999997</v>
      </c>
      <c r="BH43" s="478">
        <v>1.4787959718999999</v>
      </c>
      <c r="BI43" s="479">
        <v>-0.48737702402999999</v>
      </c>
      <c r="BJ43" s="479">
        <v>-1.4714093642999999</v>
      </c>
      <c r="BK43" s="479">
        <v>-0.95598847821999999</v>
      </c>
      <c r="BL43" s="479">
        <v>0.21784602015999999</v>
      </c>
      <c r="BM43" s="479">
        <v>0.52705568794000002</v>
      </c>
      <c r="BN43" s="479">
        <v>1.2009416009</v>
      </c>
      <c r="BO43" s="479">
        <v>1.5618123208000001</v>
      </c>
      <c r="BP43" s="479">
        <v>1.0069275709000001</v>
      </c>
      <c r="BQ43" s="479">
        <v>1.3258610478999999</v>
      </c>
      <c r="BR43" s="479">
        <v>2.1213834884999998</v>
      </c>
      <c r="BS43" s="479">
        <v>2.6003409465999998</v>
      </c>
      <c r="BT43" s="479">
        <v>1.5957461411</v>
      </c>
      <c r="BU43" s="479">
        <v>1.4248839011000001</v>
      </c>
      <c r="BV43" s="479">
        <v>1.1475084078</v>
      </c>
    </row>
    <row r="44" spans="1:74" ht="11.1" customHeight="1" x14ac:dyDescent="0.2"/>
    <row r="45" spans="1:74" ht="12.75" x14ac:dyDescent="0.2">
      <c r="B45" s="800" t="s">
        <v>1018</v>
      </c>
      <c r="C45" s="801"/>
      <c r="D45" s="801"/>
      <c r="E45" s="801"/>
      <c r="F45" s="801"/>
      <c r="G45" s="801"/>
      <c r="H45" s="801"/>
      <c r="I45" s="801"/>
      <c r="J45" s="801"/>
      <c r="K45" s="801"/>
      <c r="L45" s="801"/>
      <c r="M45" s="801"/>
      <c r="N45" s="801"/>
      <c r="O45" s="801"/>
      <c r="P45" s="801"/>
      <c r="Q45" s="801"/>
    </row>
    <row r="46" spans="1:74" ht="12.75" customHeight="1" x14ac:dyDescent="0.2">
      <c r="B46" s="833" t="s">
        <v>811</v>
      </c>
      <c r="C46" s="823"/>
      <c r="D46" s="823"/>
      <c r="E46" s="823"/>
      <c r="F46" s="823"/>
      <c r="G46" s="823"/>
      <c r="H46" s="823"/>
      <c r="I46" s="823"/>
      <c r="J46" s="823"/>
      <c r="K46" s="823"/>
      <c r="L46" s="823"/>
      <c r="M46" s="823"/>
      <c r="N46" s="823"/>
      <c r="O46" s="823"/>
      <c r="P46" s="823"/>
      <c r="Q46" s="819"/>
    </row>
    <row r="47" spans="1:74" ht="12.75" customHeight="1" x14ac:dyDescent="0.2">
      <c r="B47" s="833" t="s">
        <v>1263</v>
      </c>
      <c r="C47" s="819"/>
      <c r="D47" s="819"/>
      <c r="E47" s="819"/>
      <c r="F47" s="819"/>
      <c r="G47" s="819"/>
      <c r="H47" s="819"/>
      <c r="I47" s="819"/>
      <c r="J47" s="819"/>
      <c r="K47" s="819"/>
      <c r="L47" s="819"/>
      <c r="M47" s="819"/>
      <c r="N47" s="819"/>
      <c r="O47" s="819"/>
      <c r="P47" s="819"/>
      <c r="Q47" s="819"/>
    </row>
    <row r="48" spans="1:74" ht="12.75" customHeight="1" x14ac:dyDescent="0.2">
      <c r="B48" s="833" t="s">
        <v>1264</v>
      </c>
      <c r="C48" s="819"/>
      <c r="D48" s="819"/>
      <c r="E48" s="819"/>
      <c r="F48" s="819"/>
      <c r="G48" s="819"/>
      <c r="H48" s="819"/>
      <c r="I48" s="819"/>
      <c r="J48" s="819"/>
      <c r="K48" s="819"/>
      <c r="L48" s="819"/>
      <c r="M48" s="819"/>
      <c r="N48" s="819"/>
      <c r="O48" s="819"/>
      <c r="P48" s="819"/>
      <c r="Q48" s="819"/>
    </row>
    <row r="49" spans="2:17" ht="23.85" customHeight="1" x14ac:dyDescent="0.2">
      <c r="B49" s="834" t="s">
        <v>321</v>
      </c>
      <c r="C49" s="834"/>
      <c r="D49" s="834"/>
      <c r="E49" s="834"/>
      <c r="F49" s="834"/>
      <c r="G49" s="834"/>
      <c r="H49" s="834"/>
      <c r="I49" s="834"/>
      <c r="J49" s="834"/>
      <c r="K49" s="834"/>
      <c r="L49" s="834"/>
      <c r="M49" s="834"/>
      <c r="N49" s="834"/>
      <c r="O49" s="834"/>
      <c r="P49" s="834"/>
      <c r="Q49" s="834"/>
    </row>
    <row r="50" spans="2:17" ht="12.75" x14ac:dyDescent="0.2">
      <c r="B50" s="822" t="s">
        <v>1043</v>
      </c>
      <c r="C50" s="823"/>
      <c r="D50" s="823"/>
      <c r="E50" s="823"/>
      <c r="F50" s="823"/>
      <c r="G50" s="823"/>
      <c r="H50" s="823"/>
      <c r="I50" s="823"/>
      <c r="J50" s="823"/>
      <c r="K50" s="823"/>
      <c r="L50" s="823"/>
      <c r="M50" s="823"/>
      <c r="N50" s="823"/>
      <c r="O50" s="823"/>
      <c r="P50" s="823"/>
      <c r="Q50" s="819"/>
    </row>
    <row r="51" spans="2:17" ht="14.85" customHeight="1" x14ac:dyDescent="0.2">
      <c r="B51" s="836" t="s">
        <v>1067</v>
      </c>
      <c r="C51" s="819"/>
      <c r="D51" s="819"/>
      <c r="E51" s="819"/>
      <c r="F51" s="819"/>
      <c r="G51" s="819"/>
      <c r="H51" s="819"/>
      <c r="I51" s="819"/>
      <c r="J51" s="819"/>
      <c r="K51" s="819"/>
      <c r="L51" s="819"/>
      <c r="M51" s="819"/>
      <c r="N51" s="819"/>
      <c r="O51" s="819"/>
      <c r="P51" s="819"/>
      <c r="Q51" s="819"/>
    </row>
    <row r="52" spans="2:17" ht="12.75" x14ac:dyDescent="0.2">
      <c r="B52" s="817" t="s">
        <v>1047</v>
      </c>
      <c r="C52" s="818"/>
      <c r="D52" s="818"/>
      <c r="E52" s="818"/>
      <c r="F52" s="818"/>
      <c r="G52" s="818"/>
      <c r="H52" s="818"/>
      <c r="I52" s="818"/>
      <c r="J52" s="818"/>
      <c r="K52" s="818"/>
      <c r="L52" s="818"/>
      <c r="M52" s="818"/>
      <c r="N52" s="818"/>
      <c r="O52" s="818"/>
      <c r="P52" s="818"/>
      <c r="Q52" s="819"/>
    </row>
    <row r="53" spans="2:17" ht="13.35" customHeight="1" x14ac:dyDescent="0.2">
      <c r="B53" s="831" t="s">
        <v>1156</v>
      </c>
      <c r="C53" s="819"/>
      <c r="D53" s="819"/>
      <c r="E53" s="819"/>
      <c r="F53" s="819"/>
      <c r="G53" s="819"/>
      <c r="H53" s="819"/>
      <c r="I53" s="819"/>
      <c r="J53" s="819"/>
      <c r="K53" s="819"/>
      <c r="L53" s="819"/>
      <c r="M53" s="819"/>
      <c r="N53" s="819"/>
      <c r="O53" s="819"/>
      <c r="P53" s="819"/>
      <c r="Q53" s="819"/>
    </row>
  </sheetData>
  <mergeCells count="17">
    <mergeCell ref="A1:A2"/>
    <mergeCell ref="AY3:BJ3"/>
    <mergeCell ref="B53:Q53"/>
    <mergeCell ref="B48:Q48"/>
    <mergeCell ref="B50:Q50"/>
    <mergeCell ref="B51:Q51"/>
    <mergeCell ref="B52:Q52"/>
    <mergeCell ref="B49:Q49"/>
    <mergeCell ref="B45:Q45"/>
    <mergeCell ref="B46:Q46"/>
    <mergeCell ref="B47:Q47"/>
    <mergeCell ref="BK3:BV3"/>
    <mergeCell ref="B1:BV1"/>
    <mergeCell ref="C3:N3"/>
    <mergeCell ref="O3:Z3"/>
    <mergeCell ref="AA3:AL3"/>
    <mergeCell ref="AM3:AX3"/>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AW5" activePane="bottomRight" state="frozen"/>
      <selection activeCell="BF63" sqref="BF63"/>
      <selection pane="topRight" activeCell="BF63" sqref="BF63"/>
      <selection pane="bottomLeft" activeCell="BF63" sqref="BF63"/>
      <selection pane="bottomRight" activeCell="BH18" sqref="BH18"/>
    </sheetView>
  </sheetViews>
  <sheetFormatPr defaultColWidth="9.5703125" defaultRowHeight="11.25" x14ac:dyDescent="0.2"/>
  <cols>
    <col min="1" max="1" width="14.5703125" style="70" customWidth="1"/>
    <col min="2" max="2" width="37" style="47" customWidth="1"/>
    <col min="3" max="50" width="6.5703125" style="47" customWidth="1"/>
    <col min="51" max="55" width="6.5703125" style="408" customWidth="1"/>
    <col min="56" max="58" width="6.5703125" style="660" customWidth="1"/>
    <col min="59" max="62" width="6.5703125" style="408" customWidth="1"/>
    <col min="63" max="74" width="6.5703125" style="47" customWidth="1"/>
    <col min="75" max="16384" width="9.5703125" style="47"/>
  </cols>
  <sheetData>
    <row r="1" spans="1:74" ht="13.35" customHeight="1" x14ac:dyDescent="0.2">
      <c r="A1" s="810" t="s">
        <v>997</v>
      </c>
      <c r="B1" s="840" t="s">
        <v>1125</v>
      </c>
      <c r="C1" s="841"/>
      <c r="D1" s="841"/>
      <c r="E1" s="841"/>
      <c r="F1" s="841"/>
      <c r="G1" s="841"/>
      <c r="H1" s="841"/>
      <c r="I1" s="841"/>
      <c r="J1" s="841"/>
      <c r="K1" s="841"/>
      <c r="L1" s="841"/>
      <c r="M1" s="841"/>
      <c r="N1" s="841"/>
      <c r="O1" s="841"/>
      <c r="P1" s="841"/>
      <c r="Q1" s="841"/>
      <c r="R1" s="841"/>
      <c r="S1" s="841"/>
      <c r="T1" s="841"/>
      <c r="U1" s="841"/>
      <c r="V1" s="841"/>
      <c r="W1" s="841"/>
      <c r="X1" s="841"/>
      <c r="Y1" s="841"/>
      <c r="Z1" s="841"/>
      <c r="AA1" s="841"/>
      <c r="AB1" s="841"/>
      <c r="AC1" s="841"/>
      <c r="AD1" s="841"/>
      <c r="AE1" s="841"/>
      <c r="AF1" s="841"/>
      <c r="AG1" s="841"/>
      <c r="AH1" s="841"/>
      <c r="AI1" s="841"/>
      <c r="AJ1" s="841"/>
      <c r="AK1" s="841"/>
      <c r="AL1" s="841"/>
      <c r="AM1" s="301"/>
    </row>
    <row r="2" spans="1:74" ht="12.75" x14ac:dyDescent="0.2">
      <c r="A2" s="811"/>
      <c r="B2" s="542" t="str">
        <f>"U.S. Energy Information Administration  |  Short-Term Energy Outlook  - "&amp;Dates!D1</f>
        <v>U.S. Energy Information Administration  |  Short-Term Energy Outlook  - November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1"/>
    </row>
    <row r="3" spans="1:74" s="12" customFormat="1" ht="12.75" x14ac:dyDescent="0.2">
      <c r="A3" s="14"/>
      <c r="B3" s="15"/>
      <c r="C3" s="815">
        <f>Dates!D3</f>
        <v>2013</v>
      </c>
      <c r="D3" s="806"/>
      <c r="E3" s="806"/>
      <c r="F3" s="806"/>
      <c r="G3" s="806"/>
      <c r="H3" s="806"/>
      <c r="I3" s="806"/>
      <c r="J3" s="806"/>
      <c r="K3" s="806"/>
      <c r="L3" s="806"/>
      <c r="M3" s="806"/>
      <c r="N3" s="807"/>
      <c r="O3" s="815">
        <f>C3+1</f>
        <v>2014</v>
      </c>
      <c r="P3" s="816"/>
      <c r="Q3" s="816"/>
      <c r="R3" s="816"/>
      <c r="S3" s="816"/>
      <c r="T3" s="816"/>
      <c r="U3" s="816"/>
      <c r="V3" s="816"/>
      <c r="W3" s="816"/>
      <c r="X3" s="806"/>
      <c r="Y3" s="806"/>
      <c r="Z3" s="807"/>
      <c r="AA3" s="805">
        <f>O3+1</f>
        <v>2015</v>
      </c>
      <c r="AB3" s="806"/>
      <c r="AC3" s="806"/>
      <c r="AD3" s="806"/>
      <c r="AE3" s="806"/>
      <c r="AF3" s="806"/>
      <c r="AG3" s="806"/>
      <c r="AH3" s="806"/>
      <c r="AI3" s="806"/>
      <c r="AJ3" s="806"/>
      <c r="AK3" s="806"/>
      <c r="AL3" s="807"/>
      <c r="AM3" s="805">
        <f>AA3+1</f>
        <v>2016</v>
      </c>
      <c r="AN3" s="806"/>
      <c r="AO3" s="806"/>
      <c r="AP3" s="806"/>
      <c r="AQ3" s="806"/>
      <c r="AR3" s="806"/>
      <c r="AS3" s="806"/>
      <c r="AT3" s="806"/>
      <c r="AU3" s="806"/>
      <c r="AV3" s="806"/>
      <c r="AW3" s="806"/>
      <c r="AX3" s="807"/>
      <c r="AY3" s="805">
        <f>AM3+1</f>
        <v>2017</v>
      </c>
      <c r="AZ3" s="812"/>
      <c r="BA3" s="812"/>
      <c r="BB3" s="812"/>
      <c r="BC3" s="812"/>
      <c r="BD3" s="812"/>
      <c r="BE3" s="812"/>
      <c r="BF3" s="812"/>
      <c r="BG3" s="812"/>
      <c r="BH3" s="812"/>
      <c r="BI3" s="812"/>
      <c r="BJ3" s="813"/>
      <c r="BK3" s="805">
        <f>AY3+1</f>
        <v>2018</v>
      </c>
      <c r="BL3" s="806"/>
      <c r="BM3" s="806"/>
      <c r="BN3" s="806"/>
      <c r="BO3" s="806"/>
      <c r="BP3" s="806"/>
      <c r="BQ3" s="806"/>
      <c r="BR3" s="806"/>
      <c r="BS3" s="806"/>
      <c r="BT3" s="806"/>
      <c r="BU3" s="806"/>
      <c r="BV3" s="807"/>
    </row>
    <row r="4" spans="1:74" s="12" customFormat="1"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A5" s="57"/>
      <c r="B5" s="59" t="s">
        <v>969</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28"/>
      <c r="AZ5" s="428"/>
      <c r="BA5" s="428"/>
      <c r="BB5" s="428"/>
      <c r="BC5" s="428"/>
      <c r="BD5" s="58"/>
      <c r="BE5" s="58"/>
      <c r="BF5" s="58"/>
      <c r="BG5" s="58"/>
      <c r="BH5" s="428"/>
      <c r="BI5" s="428"/>
      <c r="BJ5" s="428"/>
      <c r="BK5" s="428"/>
      <c r="BL5" s="428"/>
      <c r="BM5" s="428"/>
      <c r="BN5" s="428"/>
      <c r="BO5" s="428"/>
      <c r="BP5" s="428"/>
      <c r="BQ5" s="428"/>
      <c r="BR5" s="428"/>
      <c r="BS5" s="428"/>
      <c r="BT5" s="428"/>
      <c r="BU5" s="428"/>
      <c r="BV5" s="428"/>
    </row>
    <row r="6" spans="1:74" ht="11.1" customHeight="1" x14ac:dyDescent="0.2">
      <c r="A6" s="57"/>
      <c r="B6" s="44" t="s">
        <v>938</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429"/>
      <c r="AZ6" s="429"/>
      <c r="BA6" s="429"/>
      <c r="BB6" s="429"/>
      <c r="BC6" s="429"/>
      <c r="BD6" s="60"/>
      <c r="BE6" s="60"/>
      <c r="BF6" s="60"/>
      <c r="BG6" s="60"/>
      <c r="BH6" s="429"/>
      <c r="BI6" s="429"/>
      <c r="BJ6" s="429"/>
      <c r="BK6" s="429"/>
      <c r="BL6" s="429"/>
      <c r="BM6" s="429"/>
      <c r="BN6" s="429"/>
      <c r="BO6" s="429"/>
      <c r="BP6" s="429"/>
      <c r="BQ6" s="429"/>
      <c r="BR6" s="429"/>
      <c r="BS6" s="739"/>
      <c r="BT6" s="429"/>
      <c r="BU6" s="429"/>
      <c r="BV6" s="429"/>
    </row>
    <row r="7" spans="1:74" ht="11.1" customHeight="1" x14ac:dyDescent="0.2">
      <c r="A7" s="61" t="s">
        <v>637</v>
      </c>
      <c r="B7" s="175" t="s">
        <v>129</v>
      </c>
      <c r="C7" s="216">
        <v>7.0726060000000004</v>
      </c>
      <c r="D7" s="216">
        <v>7.1356409999999997</v>
      </c>
      <c r="E7" s="216">
        <v>7.2015479999999998</v>
      </c>
      <c r="F7" s="216">
        <v>7.372636</v>
      </c>
      <c r="G7" s="216">
        <v>7.2971519999999996</v>
      </c>
      <c r="H7" s="216">
        <v>7.2538099999999996</v>
      </c>
      <c r="I7" s="216">
        <v>7.4635319999999998</v>
      </c>
      <c r="J7" s="216">
        <v>7.5127319999999997</v>
      </c>
      <c r="K7" s="216">
        <v>7.7610330000000003</v>
      </c>
      <c r="L7" s="216">
        <v>7.7085900000000001</v>
      </c>
      <c r="M7" s="216">
        <v>7.8782420000000002</v>
      </c>
      <c r="N7" s="216">
        <v>7.9180190000000001</v>
      </c>
      <c r="O7" s="216">
        <v>8.0228909999999996</v>
      </c>
      <c r="P7" s="216">
        <v>8.114217</v>
      </c>
      <c r="Q7" s="216">
        <v>8.2531719999999993</v>
      </c>
      <c r="R7" s="216">
        <v>8.5969099999999994</v>
      </c>
      <c r="S7" s="216">
        <v>8.5945070000000001</v>
      </c>
      <c r="T7" s="216">
        <v>8.7070229999999995</v>
      </c>
      <c r="U7" s="216">
        <v>8.8052240000000008</v>
      </c>
      <c r="V7" s="216">
        <v>8.8656030000000001</v>
      </c>
      <c r="W7" s="216">
        <v>9.0459969999999998</v>
      </c>
      <c r="X7" s="216">
        <v>9.2318560000000005</v>
      </c>
      <c r="Y7" s="216">
        <v>9.2945609999999999</v>
      </c>
      <c r="Z7" s="216">
        <v>9.464893</v>
      </c>
      <c r="AA7" s="216">
        <v>9.3583110000000005</v>
      </c>
      <c r="AB7" s="216">
        <v>9.5372439999999994</v>
      </c>
      <c r="AC7" s="216">
        <v>9.5610210000000002</v>
      </c>
      <c r="AD7" s="216">
        <v>9.6262640000000008</v>
      </c>
      <c r="AE7" s="216">
        <v>9.4275420000000008</v>
      </c>
      <c r="AF7" s="216">
        <v>9.3293660000000003</v>
      </c>
      <c r="AG7" s="216">
        <v>9.4018090000000001</v>
      </c>
      <c r="AH7" s="216">
        <v>9.3787640000000003</v>
      </c>
      <c r="AI7" s="216">
        <v>9.4173620000000007</v>
      </c>
      <c r="AJ7" s="216">
        <v>9.3394180000000002</v>
      </c>
      <c r="AK7" s="216">
        <v>9.3068120000000008</v>
      </c>
      <c r="AL7" s="216">
        <v>9.2292919999999992</v>
      </c>
      <c r="AM7" s="216">
        <v>9.1864380000000008</v>
      </c>
      <c r="AN7" s="216">
        <v>9.1071229999999996</v>
      </c>
      <c r="AO7" s="216">
        <v>9.1341800000000006</v>
      </c>
      <c r="AP7" s="216">
        <v>8.9064390000000007</v>
      </c>
      <c r="AQ7" s="216">
        <v>8.8591999999999995</v>
      </c>
      <c r="AR7" s="216">
        <v>8.7026520000000005</v>
      </c>
      <c r="AS7" s="216">
        <v>8.6816069999999996</v>
      </c>
      <c r="AT7" s="216">
        <v>8.7163540000000008</v>
      </c>
      <c r="AU7" s="216">
        <v>8.5534060000000007</v>
      </c>
      <c r="AV7" s="216">
        <v>8.7909780000000008</v>
      </c>
      <c r="AW7" s="216">
        <v>8.8760659999999998</v>
      </c>
      <c r="AX7" s="216">
        <v>8.7708379999999995</v>
      </c>
      <c r="AY7" s="216">
        <v>8.8506470000000004</v>
      </c>
      <c r="AZ7" s="216">
        <v>9.0702350000000003</v>
      </c>
      <c r="BA7" s="216">
        <v>9.131043</v>
      </c>
      <c r="BB7" s="216">
        <v>9.1199639999999995</v>
      </c>
      <c r="BC7" s="216">
        <v>9.1611569999999993</v>
      </c>
      <c r="BD7" s="216">
        <v>9.0957109999999997</v>
      </c>
      <c r="BE7" s="216">
        <v>9.2338839999999998</v>
      </c>
      <c r="BF7" s="216">
        <v>9.2025190000000006</v>
      </c>
      <c r="BG7" s="216">
        <v>9.3413902828000008</v>
      </c>
      <c r="BH7" s="216">
        <v>9.2562384951999999</v>
      </c>
      <c r="BI7" s="327">
        <v>9.6216899999999992</v>
      </c>
      <c r="BJ7" s="327">
        <v>9.7204890000000006</v>
      </c>
      <c r="BK7" s="327">
        <v>9.7802369999999996</v>
      </c>
      <c r="BL7" s="327">
        <v>9.8673760000000001</v>
      </c>
      <c r="BM7" s="327">
        <v>9.8988619999999994</v>
      </c>
      <c r="BN7" s="327">
        <v>9.9726769999999991</v>
      </c>
      <c r="BO7" s="327">
        <v>10.01437</v>
      </c>
      <c r="BP7" s="327">
        <v>9.9706340000000004</v>
      </c>
      <c r="BQ7" s="327">
        <v>9.9501380000000008</v>
      </c>
      <c r="BR7" s="327">
        <v>9.8924730000000007</v>
      </c>
      <c r="BS7" s="327">
        <v>9.7679989999999997</v>
      </c>
      <c r="BT7" s="327">
        <v>9.9514800000000001</v>
      </c>
      <c r="BU7" s="327">
        <v>10.094849999999999</v>
      </c>
      <c r="BV7" s="327">
        <v>10.17426</v>
      </c>
    </row>
    <row r="8" spans="1:74" ht="11.1" customHeight="1" x14ac:dyDescent="0.2">
      <c r="A8" s="61" t="s">
        <v>638</v>
      </c>
      <c r="B8" s="175" t="s">
        <v>528</v>
      </c>
      <c r="C8" s="216">
        <v>0.54877100000000001</v>
      </c>
      <c r="D8" s="216">
        <v>0.54092499999999999</v>
      </c>
      <c r="E8" s="216">
        <v>0.53311799999999998</v>
      </c>
      <c r="F8" s="216">
        <v>0.52253099999999997</v>
      </c>
      <c r="G8" s="216">
        <v>0.51538399999999995</v>
      </c>
      <c r="H8" s="216">
        <v>0.485568</v>
      </c>
      <c r="I8" s="216">
        <v>0.49295899999999998</v>
      </c>
      <c r="J8" s="216">
        <v>0.428068</v>
      </c>
      <c r="K8" s="216">
        <v>0.51105999999999996</v>
      </c>
      <c r="L8" s="216">
        <v>0.52052600000000004</v>
      </c>
      <c r="M8" s="216">
        <v>0.53588800000000003</v>
      </c>
      <c r="N8" s="216">
        <v>0.54586500000000004</v>
      </c>
      <c r="O8" s="216">
        <v>0.54162100000000002</v>
      </c>
      <c r="P8" s="216">
        <v>0.51523699999999995</v>
      </c>
      <c r="Q8" s="216">
        <v>0.53005899999999995</v>
      </c>
      <c r="R8" s="216">
        <v>0.53674100000000002</v>
      </c>
      <c r="S8" s="216">
        <v>0.52410299999999999</v>
      </c>
      <c r="T8" s="216">
        <v>0.48451499999999997</v>
      </c>
      <c r="U8" s="216">
        <v>0.42238999999999999</v>
      </c>
      <c r="V8" s="216">
        <v>0.397953</v>
      </c>
      <c r="W8" s="216">
        <v>0.47742099999999998</v>
      </c>
      <c r="X8" s="216">
        <v>0.500135</v>
      </c>
      <c r="Y8" s="216">
        <v>0.51285899999999995</v>
      </c>
      <c r="Z8" s="216">
        <v>0.51462600000000003</v>
      </c>
      <c r="AA8" s="216">
        <v>0.50032200000000004</v>
      </c>
      <c r="AB8" s="216">
        <v>0.48778500000000002</v>
      </c>
      <c r="AC8" s="216">
        <v>0.50592800000000004</v>
      </c>
      <c r="AD8" s="216">
        <v>0.50987899999999997</v>
      </c>
      <c r="AE8" s="216">
        <v>0.47256999999999999</v>
      </c>
      <c r="AF8" s="216">
        <v>0.44656600000000002</v>
      </c>
      <c r="AG8" s="216">
        <v>0.44970199999999999</v>
      </c>
      <c r="AH8" s="216">
        <v>0.407833</v>
      </c>
      <c r="AI8" s="216">
        <v>0.47243600000000002</v>
      </c>
      <c r="AJ8" s="216">
        <v>0.49702200000000002</v>
      </c>
      <c r="AK8" s="216">
        <v>0.52284799999999998</v>
      </c>
      <c r="AL8" s="216">
        <v>0.52227599999999996</v>
      </c>
      <c r="AM8" s="216">
        <v>0.51570800000000006</v>
      </c>
      <c r="AN8" s="216">
        <v>0.50741199999999997</v>
      </c>
      <c r="AO8" s="216">
        <v>0.51108399999999998</v>
      </c>
      <c r="AP8" s="216">
        <v>0.48890099999999997</v>
      </c>
      <c r="AQ8" s="216">
        <v>0.50515299999999996</v>
      </c>
      <c r="AR8" s="216">
        <v>0.47010200000000002</v>
      </c>
      <c r="AS8" s="216">
        <v>0.43818699999999999</v>
      </c>
      <c r="AT8" s="216">
        <v>0.45891900000000002</v>
      </c>
      <c r="AU8" s="216">
        <v>0.45197700000000002</v>
      </c>
      <c r="AV8" s="216">
        <v>0.49488100000000002</v>
      </c>
      <c r="AW8" s="216">
        <v>0.51294799999999996</v>
      </c>
      <c r="AX8" s="216">
        <v>0.51917800000000003</v>
      </c>
      <c r="AY8" s="216">
        <v>0.51586500000000002</v>
      </c>
      <c r="AZ8" s="216">
        <v>0.51336899999999996</v>
      </c>
      <c r="BA8" s="216">
        <v>0.52583299999999999</v>
      </c>
      <c r="BB8" s="216">
        <v>0.52532800000000002</v>
      </c>
      <c r="BC8" s="216">
        <v>0.50757699999999994</v>
      </c>
      <c r="BD8" s="216">
        <v>0.46271000000000001</v>
      </c>
      <c r="BE8" s="216">
        <v>0.42266300000000001</v>
      </c>
      <c r="BF8" s="216">
        <v>0.45069100000000001</v>
      </c>
      <c r="BG8" s="216">
        <v>0.44246273132000002</v>
      </c>
      <c r="BH8" s="216">
        <v>0.48082857229999998</v>
      </c>
      <c r="BI8" s="327">
        <v>0.49703411803000003</v>
      </c>
      <c r="BJ8" s="327">
        <v>0.50180133827999995</v>
      </c>
      <c r="BK8" s="327">
        <v>0.50774729323000001</v>
      </c>
      <c r="BL8" s="327">
        <v>0.50252428162999996</v>
      </c>
      <c r="BM8" s="327">
        <v>0.50896980783000001</v>
      </c>
      <c r="BN8" s="327">
        <v>0.50266871192999996</v>
      </c>
      <c r="BO8" s="327">
        <v>0.48290354858000001</v>
      </c>
      <c r="BP8" s="327">
        <v>0.46024415589000001</v>
      </c>
      <c r="BQ8" s="327">
        <v>0.41769930041999997</v>
      </c>
      <c r="BR8" s="327">
        <v>0.43796348881000002</v>
      </c>
      <c r="BS8" s="327">
        <v>0.43307508372999998</v>
      </c>
      <c r="BT8" s="327">
        <v>0.47877612176000001</v>
      </c>
      <c r="BU8" s="327">
        <v>0.49246961905999997</v>
      </c>
      <c r="BV8" s="327">
        <v>0.50297429318999998</v>
      </c>
    </row>
    <row r="9" spans="1:74" ht="11.1" customHeight="1" x14ac:dyDescent="0.2">
      <c r="A9" s="61" t="s">
        <v>639</v>
      </c>
      <c r="B9" s="175" t="s">
        <v>248</v>
      </c>
      <c r="C9" s="216">
        <v>1.332301</v>
      </c>
      <c r="D9" s="216">
        <v>1.315102</v>
      </c>
      <c r="E9" s="216">
        <v>1.2545679999999999</v>
      </c>
      <c r="F9" s="216">
        <v>1.335944</v>
      </c>
      <c r="G9" s="216">
        <v>1.201066</v>
      </c>
      <c r="H9" s="216">
        <v>1.121869</v>
      </c>
      <c r="I9" s="216">
        <v>1.237627</v>
      </c>
      <c r="J9" s="216">
        <v>1.185019</v>
      </c>
      <c r="K9" s="216">
        <v>1.3192280000000001</v>
      </c>
      <c r="L9" s="216">
        <v>1.1768529999999999</v>
      </c>
      <c r="M9" s="216">
        <v>1.302808</v>
      </c>
      <c r="N9" s="216">
        <v>1.285452</v>
      </c>
      <c r="O9" s="216">
        <v>1.3042750000000001</v>
      </c>
      <c r="P9" s="216">
        <v>1.330552</v>
      </c>
      <c r="Q9" s="216">
        <v>1.322705</v>
      </c>
      <c r="R9" s="216">
        <v>1.4247719999999999</v>
      </c>
      <c r="S9" s="216">
        <v>1.412819</v>
      </c>
      <c r="T9" s="216">
        <v>1.411673</v>
      </c>
      <c r="U9" s="216">
        <v>1.427721</v>
      </c>
      <c r="V9" s="216">
        <v>1.4354039999999999</v>
      </c>
      <c r="W9" s="216">
        <v>1.4221109999999999</v>
      </c>
      <c r="X9" s="216">
        <v>1.4282680000000001</v>
      </c>
      <c r="Y9" s="216">
        <v>1.3886000000000001</v>
      </c>
      <c r="Z9" s="216">
        <v>1.4521440000000001</v>
      </c>
      <c r="AA9" s="216">
        <v>1.4519759999999999</v>
      </c>
      <c r="AB9" s="216">
        <v>1.4556249999999999</v>
      </c>
      <c r="AC9" s="216">
        <v>1.380646</v>
      </c>
      <c r="AD9" s="216">
        <v>1.504032</v>
      </c>
      <c r="AE9" s="216">
        <v>1.4040140000000001</v>
      </c>
      <c r="AF9" s="216">
        <v>1.412766</v>
      </c>
      <c r="AG9" s="216">
        <v>1.566641</v>
      </c>
      <c r="AH9" s="216">
        <v>1.6295059999999999</v>
      </c>
      <c r="AI9" s="216">
        <v>1.661135</v>
      </c>
      <c r="AJ9" s="216">
        <v>1.5778369999999999</v>
      </c>
      <c r="AK9" s="216">
        <v>1.524035</v>
      </c>
      <c r="AL9" s="216">
        <v>1.6048960000000001</v>
      </c>
      <c r="AM9" s="216">
        <v>1.5931550000000001</v>
      </c>
      <c r="AN9" s="216">
        <v>1.5497559999999999</v>
      </c>
      <c r="AO9" s="216">
        <v>1.611672</v>
      </c>
      <c r="AP9" s="216">
        <v>1.573394</v>
      </c>
      <c r="AQ9" s="216">
        <v>1.5928359999999999</v>
      </c>
      <c r="AR9" s="216">
        <v>1.550621</v>
      </c>
      <c r="AS9" s="216">
        <v>1.560171</v>
      </c>
      <c r="AT9" s="216">
        <v>1.6181270000000001</v>
      </c>
      <c r="AU9" s="216">
        <v>1.5017910000000001</v>
      </c>
      <c r="AV9" s="216">
        <v>1.604508</v>
      </c>
      <c r="AW9" s="216">
        <v>1.679805</v>
      </c>
      <c r="AX9" s="216">
        <v>1.7302569999999999</v>
      </c>
      <c r="AY9" s="216">
        <v>1.758059</v>
      </c>
      <c r="AZ9" s="216">
        <v>1.75116</v>
      </c>
      <c r="BA9" s="216">
        <v>1.7593179999999999</v>
      </c>
      <c r="BB9" s="216">
        <v>1.6567179999999999</v>
      </c>
      <c r="BC9" s="216">
        <v>1.657834</v>
      </c>
      <c r="BD9" s="216">
        <v>1.635826</v>
      </c>
      <c r="BE9" s="216">
        <v>1.759385</v>
      </c>
      <c r="BF9" s="216">
        <v>1.6934389999999999</v>
      </c>
      <c r="BG9" s="216">
        <v>1.6887601031999999</v>
      </c>
      <c r="BH9" s="216">
        <v>1.4267932603</v>
      </c>
      <c r="BI9" s="327">
        <v>1.7190110578</v>
      </c>
      <c r="BJ9" s="327">
        <v>1.7347400655</v>
      </c>
      <c r="BK9" s="327">
        <v>1.7523608782</v>
      </c>
      <c r="BL9" s="327">
        <v>1.8170455894999999</v>
      </c>
      <c r="BM9" s="327">
        <v>1.7929923745</v>
      </c>
      <c r="BN9" s="327">
        <v>1.8093411871</v>
      </c>
      <c r="BO9" s="327">
        <v>1.8126099893000001</v>
      </c>
      <c r="BP9" s="327">
        <v>1.7560109992999999</v>
      </c>
      <c r="BQ9" s="327">
        <v>1.7640131326999999</v>
      </c>
      <c r="BR9" s="327">
        <v>1.6869485019999999</v>
      </c>
      <c r="BS9" s="327">
        <v>1.5724473038</v>
      </c>
      <c r="BT9" s="327">
        <v>1.7034750067</v>
      </c>
      <c r="BU9" s="327">
        <v>1.8107898924000001</v>
      </c>
      <c r="BV9" s="327">
        <v>1.8419778964</v>
      </c>
    </row>
    <row r="10" spans="1:74" ht="11.1" customHeight="1" x14ac:dyDescent="0.2">
      <c r="A10" s="61" t="s">
        <v>640</v>
      </c>
      <c r="B10" s="175" t="s">
        <v>128</v>
      </c>
      <c r="C10" s="216">
        <v>5.1915339999999999</v>
      </c>
      <c r="D10" s="216">
        <v>5.2796139999999996</v>
      </c>
      <c r="E10" s="216">
        <v>5.413862</v>
      </c>
      <c r="F10" s="216">
        <v>5.5141609999999996</v>
      </c>
      <c r="G10" s="216">
        <v>5.5807019999999996</v>
      </c>
      <c r="H10" s="216">
        <v>5.6463729999999996</v>
      </c>
      <c r="I10" s="216">
        <v>5.7329460000000001</v>
      </c>
      <c r="J10" s="216">
        <v>5.8996449999999996</v>
      </c>
      <c r="K10" s="216">
        <v>5.9307449999999999</v>
      </c>
      <c r="L10" s="216">
        <v>6.0112110000000003</v>
      </c>
      <c r="M10" s="216">
        <v>6.0395459999999996</v>
      </c>
      <c r="N10" s="216">
        <v>6.0867019999999998</v>
      </c>
      <c r="O10" s="216">
        <v>6.1769949999999998</v>
      </c>
      <c r="P10" s="216">
        <v>6.2684280000000001</v>
      </c>
      <c r="Q10" s="216">
        <v>6.4004079999999997</v>
      </c>
      <c r="R10" s="216">
        <v>6.6353970000000002</v>
      </c>
      <c r="S10" s="216">
        <v>6.6575850000000001</v>
      </c>
      <c r="T10" s="216">
        <v>6.810835</v>
      </c>
      <c r="U10" s="216">
        <v>6.9551129999999999</v>
      </c>
      <c r="V10" s="216">
        <v>7.0322459999999998</v>
      </c>
      <c r="W10" s="216">
        <v>7.1464650000000001</v>
      </c>
      <c r="X10" s="216">
        <v>7.3034530000000002</v>
      </c>
      <c r="Y10" s="216">
        <v>7.3931019999999998</v>
      </c>
      <c r="Z10" s="216">
        <v>7.4981229999999996</v>
      </c>
      <c r="AA10" s="216">
        <v>7.4060129999999997</v>
      </c>
      <c r="AB10" s="216">
        <v>7.5938340000000002</v>
      </c>
      <c r="AC10" s="216">
        <v>7.6744469999999998</v>
      </c>
      <c r="AD10" s="216">
        <v>7.6123529999999997</v>
      </c>
      <c r="AE10" s="216">
        <v>7.5509579999999996</v>
      </c>
      <c r="AF10" s="216">
        <v>7.4700340000000001</v>
      </c>
      <c r="AG10" s="216">
        <v>7.3854660000000001</v>
      </c>
      <c r="AH10" s="216">
        <v>7.3414250000000001</v>
      </c>
      <c r="AI10" s="216">
        <v>7.2837909999999999</v>
      </c>
      <c r="AJ10" s="216">
        <v>7.2645590000000002</v>
      </c>
      <c r="AK10" s="216">
        <v>7.2599289999999996</v>
      </c>
      <c r="AL10" s="216">
        <v>7.1021200000000002</v>
      </c>
      <c r="AM10" s="216">
        <v>7.0775750000000004</v>
      </c>
      <c r="AN10" s="216">
        <v>7.0499549999999997</v>
      </c>
      <c r="AO10" s="216">
        <v>7.0114239999999999</v>
      </c>
      <c r="AP10" s="216">
        <v>6.844144</v>
      </c>
      <c r="AQ10" s="216">
        <v>6.7612110000000003</v>
      </c>
      <c r="AR10" s="216">
        <v>6.6819290000000002</v>
      </c>
      <c r="AS10" s="216">
        <v>6.683249</v>
      </c>
      <c r="AT10" s="216">
        <v>6.6393079999999998</v>
      </c>
      <c r="AU10" s="216">
        <v>6.5996379999999997</v>
      </c>
      <c r="AV10" s="216">
        <v>6.6915889999999996</v>
      </c>
      <c r="AW10" s="216">
        <v>6.6833130000000001</v>
      </c>
      <c r="AX10" s="216">
        <v>6.5214030000000003</v>
      </c>
      <c r="AY10" s="216">
        <v>6.5767230000000003</v>
      </c>
      <c r="AZ10" s="216">
        <v>6.8057059999999998</v>
      </c>
      <c r="BA10" s="216">
        <v>6.8458920000000001</v>
      </c>
      <c r="BB10" s="216">
        <v>6.9379179999999998</v>
      </c>
      <c r="BC10" s="216">
        <v>6.9957459999999996</v>
      </c>
      <c r="BD10" s="216">
        <v>6.9971750000000004</v>
      </c>
      <c r="BE10" s="216">
        <v>7.0518359999999998</v>
      </c>
      <c r="BF10" s="216">
        <v>7.058389</v>
      </c>
      <c r="BG10" s="216">
        <v>7.2101674482</v>
      </c>
      <c r="BH10" s="216">
        <v>7.3486166626999996</v>
      </c>
      <c r="BI10" s="327">
        <v>7.4056444334</v>
      </c>
      <c r="BJ10" s="327">
        <v>7.4839474263000003</v>
      </c>
      <c r="BK10" s="327">
        <v>7.5201290927000004</v>
      </c>
      <c r="BL10" s="327">
        <v>7.5478057792</v>
      </c>
      <c r="BM10" s="327">
        <v>7.5968996389000001</v>
      </c>
      <c r="BN10" s="327">
        <v>7.6606671512000002</v>
      </c>
      <c r="BO10" s="327">
        <v>7.7188550662999997</v>
      </c>
      <c r="BP10" s="327">
        <v>7.7543789584000002</v>
      </c>
      <c r="BQ10" s="327">
        <v>7.7684250698000001</v>
      </c>
      <c r="BR10" s="327">
        <v>7.7675608273999996</v>
      </c>
      <c r="BS10" s="327">
        <v>7.7624770833000003</v>
      </c>
      <c r="BT10" s="327">
        <v>7.7692287520000001</v>
      </c>
      <c r="BU10" s="327">
        <v>7.7915893502999998</v>
      </c>
      <c r="BV10" s="327">
        <v>7.8293050463</v>
      </c>
    </row>
    <row r="11" spans="1:74" ht="11.1" customHeight="1" x14ac:dyDescent="0.2">
      <c r="A11" s="61" t="s">
        <v>935</v>
      </c>
      <c r="B11" s="175" t="s">
        <v>130</v>
      </c>
      <c r="C11" s="216">
        <v>7.8466019999999999</v>
      </c>
      <c r="D11" s="216">
        <v>7.1602059999999996</v>
      </c>
      <c r="E11" s="216">
        <v>7.3899460000000001</v>
      </c>
      <c r="F11" s="216">
        <v>7.6218690000000002</v>
      </c>
      <c r="G11" s="216">
        <v>7.6108450000000003</v>
      </c>
      <c r="H11" s="216">
        <v>7.6068939999999996</v>
      </c>
      <c r="I11" s="216">
        <v>7.9539140000000002</v>
      </c>
      <c r="J11" s="216">
        <v>8.0286000000000008</v>
      </c>
      <c r="K11" s="216">
        <v>7.8179160000000003</v>
      </c>
      <c r="L11" s="216">
        <v>7.3594629999999999</v>
      </c>
      <c r="M11" s="216">
        <v>7.1556509999999998</v>
      </c>
      <c r="N11" s="216">
        <v>7.5511439999999999</v>
      </c>
      <c r="O11" s="216">
        <v>7.3410010000000003</v>
      </c>
      <c r="P11" s="216">
        <v>6.952318</v>
      </c>
      <c r="Q11" s="216">
        <v>7.0223620000000002</v>
      </c>
      <c r="R11" s="216">
        <v>7.2730370000000004</v>
      </c>
      <c r="S11" s="216">
        <v>6.8583850000000002</v>
      </c>
      <c r="T11" s="216">
        <v>6.6730520000000002</v>
      </c>
      <c r="U11" s="216">
        <v>7.2093360000000004</v>
      </c>
      <c r="V11" s="216">
        <v>7.0810719999999998</v>
      </c>
      <c r="W11" s="216">
        <v>7.1457249999999997</v>
      </c>
      <c r="X11" s="216">
        <v>6.7724690000000001</v>
      </c>
      <c r="Y11" s="216">
        <v>6.7741899999999999</v>
      </c>
      <c r="Z11" s="216">
        <v>6.8040180000000001</v>
      </c>
      <c r="AA11" s="216">
        <v>6.6765330000000001</v>
      </c>
      <c r="AB11" s="216">
        <v>6.6581149999999996</v>
      </c>
      <c r="AC11" s="216">
        <v>7.1546649999999996</v>
      </c>
      <c r="AD11" s="216">
        <v>6.6086640000000001</v>
      </c>
      <c r="AE11" s="216">
        <v>6.7182659999999998</v>
      </c>
      <c r="AF11" s="216">
        <v>6.8754379999999999</v>
      </c>
      <c r="AG11" s="216">
        <v>6.8137549999999996</v>
      </c>
      <c r="AH11" s="216">
        <v>7.2556820000000002</v>
      </c>
      <c r="AI11" s="216">
        <v>6.8174530000000004</v>
      </c>
      <c r="AJ11" s="216">
        <v>6.6021879999999999</v>
      </c>
      <c r="AK11" s="216">
        <v>7.051253</v>
      </c>
      <c r="AL11" s="216">
        <v>7.5097639999999997</v>
      </c>
      <c r="AM11" s="216">
        <v>7.1254619999999997</v>
      </c>
      <c r="AN11" s="216">
        <v>7.4596780000000003</v>
      </c>
      <c r="AO11" s="216">
        <v>7.416506</v>
      </c>
      <c r="AP11" s="216">
        <v>6.987679</v>
      </c>
      <c r="AQ11" s="216">
        <v>7.1398349999999997</v>
      </c>
      <c r="AR11" s="216">
        <v>7.0295759999999996</v>
      </c>
      <c r="AS11" s="216">
        <v>7.5604620000000002</v>
      </c>
      <c r="AT11" s="216">
        <v>7.2951889999999997</v>
      </c>
      <c r="AU11" s="216">
        <v>7.2657489999999996</v>
      </c>
      <c r="AV11" s="216">
        <v>7.0681960000000004</v>
      </c>
      <c r="AW11" s="216">
        <v>7.417357</v>
      </c>
      <c r="AX11" s="216">
        <v>7.3489389999999997</v>
      </c>
      <c r="AY11" s="216">
        <v>7.6893880000000001</v>
      </c>
      <c r="AZ11" s="216">
        <v>6.7734670000000001</v>
      </c>
      <c r="BA11" s="216">
        <v>7.2147030000000001</v>
      </c>
      <c r="BB11" s="216">
        <v>7.1299530000000004</v>
      </c>
      <c r="BC11" s="216">
        <v>7.3744139999999998</v>
      </c>
      <c r="BD11" s="216">
        <v>7.223859</v>
      </c>
      <c r="BE11" s="216">
        <v>6.9318999999999997</v>
      </c>
      <c r="BF11" s="216">
        <v>7.1182369999999997</v>
      </c>
      <c r="BG11" s="216">
        <v>5.8625999999999996</v>
      </c>
      <c r="BH11" s="216">
        <v>5.9237295160999999</v>
      </c>
      <c r="BI11" s="327">
        <v>6.5807830000000003</v>
      </c>
      <c r="BJ11" s="327">
        <v>6.5318389999999997</v>
      </c>
      <c r="BK11" s="327">
        <v>6.6296489999999997</v>
      </c>
      <c r="BL11" s="327">
        <v>6.4136410000000001</v>
      </c>
      <c r="BM11" s="327">
        <v>6.7477679999999998</v>
      </c>
      <c r="BN11" s="327">
        <v>6.9841670000000002</v>
      </c>
      <c r="BO11" s="327">
        <v>6.9944519999999999</v>
      </c>
      <c r="BP11" s="327">
        <v>6.8853359999999997</v>
      </c>
      <c r="BQ11" s="327">
        <v>6.7116819999999997</v>
      </c>
      <c r="BR11" s="327">
        <v>6.7138439999999999</v>
      </c>
      <c r="BS11" s="327">
        <v>6.5368700000000004</v>
      </c>
      <c r="BT11" s="327">
        <v>5.4942970000000004</v>
      </c>
      <c r="BU11" s="327">
        <v>5.8227500000000001</v>
      </c>
      <c r="BV11" s="327">
        <v>6.0076080000000003</v>
      </c>
    </row>
    <row r="12" spans="1:74" ht="11.1" customHeight="1" x14ac:dyDescent="0.2">
      <c r="A12" s="61" t="s">
        <v>937</v>
      </c>
      <c r="B12" s="175" t="s">
        <v>134</v>
      </c>
      <c r="C12" s="216">
        <v>-1.7322580644999998E-2</v>
      </c>
      <c r="D12" s="216">
        <v>-5.8571428571000004E-3</v>
      </c>
      <c r="E12" s="216">
        <v>0</v>
      </c>
      <c r="F12" s="216">
        <v>0</v>
      </c>
      <c r="G12" s="216">
        <v>0</v>
      </c>
      <c r="H12" s="216">
        <v>0</v>
      </c>
      <c r="I12" s="216">
        <v>0</v>
      </c>
      <c r="J12" s="216">
        <v>0</v>
      </c>
      <c r="K12" s="216">
        <v>0</v>
      </c>
      <c r="L12" s="216">
        <v>0</v>
      </c>
      <c r="M12" s="216">
        <v>0</v>
      </c>
      <c r="N12" s="216">
        <v>0</v>
      </c>
      <c r="O12" s="216">
        <v>0</v>
      </c>
      <c r="P12" s="216">
        <v>0</v>
      </c>
      <c r="Q12" s="216">
        <v>1.2903225805999999E-3</v>
      </c>
      <c r="R12" s="216">
        <v>8.7133333332999996E-2</v>
      </c>
      <c r="S12" s="216">
        <v>7.5580645161000007E-2</v>
      </c>
      <c r="T12" s="216">
        <v>0</v>
      </c>
      <c r="U12" s="216">
        <v>0</v>
      </c>
      <c r="V12" s="216">
        <v>0</v>
      </c>
      <c r="W12" s="216">
        <v>9.9999999998000004E-5</v>
      </c>
      <c r="X12" s="216">
        <v>9.6774193549999994E-5</v>
      </c>
      <c r="Y12" s="216">
        <v>1E-4</v>
      </c>
      <c r="Z12" s="216">
        <v>1.2903225807E-4</v>
      </c>
      <c r="AA12" s="216">
        <v>9.6774193546000006E-5</v>
      </c>
      <c r="AB12" s="216">
        <v>1.0714285713999999E-4</v>
      </c>
      <c r="AC12" s="216">
        <v>9.6774193546000006E-5</v>
      </c>
      <c r="AD12" s="216">
        <v>1E-4</v>
      </c>
      <c r="AE12" s="216">
        <v>-4.5096774194000003E-2</v>
      </c>
      <c r="AF12" s="216">
        <v>-5.1533333333000003E-2</v>
      </c>
      <c r="AG12" s="216">
        <v>-4.0096774193999998E-2</v>
      </c>
      <c r="AH12" s="216">
        <v>1.2903225807E-4</v>
      </c>
      <c r="AI12" s="216">
        <v>6.6666666664999994E-5</v>
      </c>
      <c r="AJ12" s="216">
        <v>6.4516129034000001E-5</v>
      </c>
      <c r="AK12" s="216">
        <v>9.9999999998000004E-5</v>
      </c>
      <c r="AL12" s="216">
        <v>1.2903225807E-4</v>
      </c>
      <c r="AM12" s="216">
        <v>9.6774193549999994E-5</v>
      </c>
      <c r="AN12" s="216">
        <v>6.8965517240000005E-5</v>
      </c>
      <c r="AO12" s="216">
        <v>6.4516129034000001E-5</v>
      </c>
      <c r="AP12" s="216">
        <v>1.6666666666999999E-4</v>
      </c>
      <c r="AQ12" s="216">
        <v>9.6774193546000006E-5</v>
      </c>
      <c r="AR12" s="216">
        <v>1.3333333332999999E-4</v>
      </c>
      <c r="AS12" s="216">
        <v>1.2903225807E-4</v>
      </c>
      <c r="AT12" s="216">
        <v>9.6774193549999994E-5</v>
      </c>
      <c r="AU12" s="216">
        <v>9.9999999998000004E-5</v>
      </c>
      <c r="AV12" s="216">
        <v>9.6774193549999994E-5</v>
      </c>
      <c r="AW12" s="216">
        <v>1E-4</v>
      </c>
      <c r="AX12" s="216">
        <v>6.4516129031E-5</v>
      </c>
      <c r="AY12" s="216">
        <v>1.2903225807E-4</v>
      </c>
      <c r="AZ12" s="216">
        <v>9.0357142857000004E-3</v>
      </c>
      <c r="BA12" s="216">
        <v>0.10693548387</v>
      </c>
      <c r="BB12" s="216">
        <v>9.0766666667000007E-2</v>
      </c>
      <c r="BC12" s="216">
        <v>0.13900000000000001</v>
      </c>
      <c r="BD12" s="216">
        <v>0.17680000000000001</v>
      </c>
      <c r="BE12" s="216">
        <v>9.3870967742000003E-3</v>
      </c>
      <c r="BF12" s="216">
        <v>2.7096774194000002E-3</v>
      </c>
      <c r="BG12" s="216">
        <v>0.1830952381</v>
      </c>
      <c r="BH12" s="216">
        <v>0.11872382436999999</v>
      </c>
      <c r="BI12" s="327">
        <v>0.14896309999999999</v>
      </c>
      <c r="BJ12" s="327">
        <v>2.2223299999999998E-3</v>
      </c>
      <c r="BK12" s="327">
        <v>2.2223299999999998E-3</v>
      </c>
      <c r="BL12" s="327">
        <v>2.1031899999999999E-2</v>
      </c>
      <c r="BM12" s="327">
        <v>1.8996499999999999E-2</v>
      </c>
      <c r="BN12" s="327">
        <v>1.96297E-2</v>
      </c>
      <c r="BO12" s="327">
        <v>1.8996499999999999E-2</v>
      </c>
      <c r="BP12" s="327">
        <v>1.96297E-2</v>
      </c>
      <c r="BQ12" s="327">
        <v>1.8996499999999999E-2</v>
      </c>
      <c r="BR12" s="327">
        <v>1.8996499999999999E-2</v>
      </c>
      <c r="BS12" s="327">
        <v>1.96297E-2</v>
      </c>
      <c r="BT12" s="327">
        <v>0.193304</v>
      </c>
      <c r="BU12" s="327">
        <v>0.19974749999999999</v>
      </c>
      <c r="BV12" s="327">
        <v>1.5884700000000002E-2</v>
      </c>
    </row>
    <row r="13" spans="1:74" ht="11.1" customHeight="1" x14ac:dyDescent="0.2">
      <c r="A13" s="61" t="s">
        <v>936</v>
      </c>
      <c r="B13" s="175" t="s">
        <v>529</v>
      </c>
      <c r="C13" s="216">
        <v>-0.37090322581000001</v>
      </c>
      <c r="D13" s="216">
        <v>-0.26803571429</v>
      </c>
      <c r="E13" s="216">
        <v>-0.25232258065000002</v>
      </c>
      <c r="F13" s="216">
        <v>-9.7799999999999998E-2</v>
      </c>
      <c r="G13" s="216">
        <v>0.13712903226000001</v>
      </c>
      <c r="H13" s="216">
        <v>0.48323333333000001</v>
      </c>
      <c r="I13" s="216">
        <v>0.30374193548</v>
      </c>
      <c r="J13" s="216">
        <v>7.3032258064999994E-2</v>
      </c>
      <c r="K13" s="216">
        <v>-0.22963333332999999</v>
      </c>
      <c r="L13" s="216">
        <v>-0.27680645161</v>
      </c>
      <c r="M13" s="216">
        <v>0.28083333332999999</v>
      </c>
      <c r="N13" s="216">
        <v>0.54777419355000001</v>
      </c>
      <c r="O13" s="216">
        <v>-0.29183870967999997</v>
      </c>
      <c r="P13" s="216">
        <v>-0.32271428570999999</v>
      </c>
      <c r="Q13" s="216">
        <v>-0.31332258065000002</v>
      </c>
      <c r="R13" s="216">
        <v>-0.34506666667000002</v>
      </c>
      <c r="S13" s="216">
        <v>-3.9032258065000002E-3</v>
      </c>
      <c r="T13" s="216">
        <v>0.37183333333000002</v>
      </c>
      <c r="U13" s="216">
        <v>0.50219354838999997</v>
      </c>
      <c r="V13" s="216">
        <v>0.24712903225999999</v>
      </c>
      <c r="W13" s="216">
        <v>-3.5966666666999998E-2</v>
      </c>
      <c r="X13" s="216">
        <v>-0.63103225805999996</v>
      </c>
      <c r="Y13" s="216">
        <v>-0.16706666667</v>
      </c>
      <c r="Z13" s="216">
        <v>-0.13341935484</v>
      </c>
      <c r="AA13" s="216">
        <v>-0.91445161289999999</v>
      </c>
      <c r="AB13" s="216">
        <v>-0.93214285714</v>
      </c>
      <c r="AC13" s="216">
        <v>-0.89958064516000003</v>
      </c>
      <c r="AD13" s="216">
        <v>-0.31709999999999999</v>
      </c>
      <c r="AE13" s="216">
        <v>0.12103225805999999</v>
      </c>
      <c r="AF13" s="216">
        <v>0.33836666666999998</v>
      </c>
      <c r="AG13" s="216">
        <v>0.45164516128999999</v>
      </c>
      <c r="AH13" s="216">
        <v>-3.3677419355000002E-2</v>
      </c>
      <c r="AI13" s="216">
        <v>-0.10920000000000001</v>
      </c>
      <c r="AJ13" s="216">
        <v>-0.84141935483999997</v>
      </c>
      <c r="AK13" s="216">
        <v>-2.6033333333000001E-2</v>
      </c>
      <c r="AL13" s="216">
        <v>0.21851612903000001</v>
      </c>
      <c r="AM13" s="216">
        <v>-0.72732258064999999</v>
      </c>
      <c r="AN13" s="216">
        <v>-0.70296551724</v>
      </c>
      <c r="AO13" s="216">
        <v>-0.40832258064999999</v>
      </c>
      <c r="AP13" s="216">
        <v>-0.15040000000000001</v>
      </c>
      <c r="AQ13" s="216">
        <v>-8.1870967742000006E-2</v>
      </c>
      <c r="AR13" s="216">
        <v>0.36680000000000001</v>
      </c>
      <c r="AS13" s="216">
        <v>0.23867741935</v>
      </c>
      <c r="AT13" s="216">
        <v>0.21880645161000001</v>
      </c>
      <c r="AU13" s="216">
        <v>0.50460000000000005</v>
      </c>
      <c r="AV13" s="216">
        <v>-0.63438709677000005</v>
      </c>
      <c r="AW13" s="216">
        <v>1.5633333332999998E-2</v>
      </c>
      <c r="AX13" s="216">
        <v>0.19716129031999999</v>
      </c>
      <c r="AY13" s="216">
        <v>-0.63993548386999999</v>
      </c>
      <c r="AZ13" s="216">
        <v>-0.68246428570999995</v>
      </c>
      <c r="BA13" s="216">
        <v>-0.46177419354999999</v>
      </c>
      <c r="BB13" s="216">
        <v>0.46833333332999999</v>
      </c>
      <c r="BC13" s="216">
        <v>0.22470967742</v>
      </c>
      <c r="BD13" s="216">
        <v>0.54849999999999999</v>
      </c>
      <c r="BE13" s="216">
        <v>0.58125806451999995</v>
      </c>
      <c r="BF13" s="216">
        <v>0.74361290322999996</v>
      </c>
      <c r="BG13" s="216">
        <v>-0.16120476189999999</v>
      </c>
      <c r="BH13" s="216">
        <v>0.24485167733999999</v>
      </c>
      <c r="BI13" s="327">
        <v>-0.10577490000000001</v>
      </c>
      <c r="BJ13" s="327">
        <v>0.26751239999999998</v>
      </c>
      <c r="BK13" s="327">
        <v>-0.50829100000000005</v>
      </c>
      <c r="BL13" s="327">
        <v>-0.51630609999999999</v>
      </c>
      <c r="BM13" s="327">
        <v>-0.56237809999999999</v>
      </c>
      <c r="BN13" s="327">
        <v>-0.37262800000000001</v>
      </c>
      <c r="BO13" s="327">
        <v>-3.8455200000000002E-2</v>
      </c>
      <c r="BP13" s="327">
        <v>0.26721919999999999</v>
      </c>
      <c r="BQ13" s="327">
        <v>0.38790989999999997</v>
      </c>
      <c r="BR13" s="327">
        <v>0.15455060000000001</v>
      </c>
      <c r="BS13" s="327">
        <v>-9.3322600000000002E-3</v>
      </c>
      <c r="BT13" s="327">
        <v>-0.25025950000000002</v>
      </c>
      <c r="BU13" s="327">
        <v>4.9237099999999999E-2</v>
      </c>
      <c r="BV13" s="327">
        <v>0.32608609999999999</v>
      </c>
    </row>
    <row r="14" spans="1:74" ht="11.1" customHeight="1" x14ac:dyDescent="0.2">
      <c r="A14" s="61" t="s">
        <v>642</v>
      </c>
      <c r="B14" s="175" t="s">
        <v>131</v>
      </c>
      <c r="C14" s="216">
        <v>3.6242806452000002E-2</v>
      </c>
      <c r="D14" s="216">
        <v>0.20840285714000001</v>
      </c>
      <c r="E14" s="216">
        <v>0.36344058065000001</v>
      </c>
      <c r="F14" s="216">
        <v>-3.2272000000000002E-2</v>
      </c>
      <c r="G14" s="216">
        <v>0.25971196773999999</v>
      </c>
      <c r="H14" s="216">
        <v>0.48909566666999998</v>
      </c>
      <c r="I14" s="216">
        <v>0.32048906451999998</v>
      </c>
      <c r="J14" s="216">
        <v>0.17882874194000001</v>
      </c>
      <c r="K14" s="216">
        <v>0.28648433333000001</v>
      </c>
      <c r="L14" s="216">
        <v>0.19988245161000001</v>
      </c>
      <c r="M14" s="216">
        <v>0.31823966666999998</v>
      </c>
      <c r="N14" s="216">
        <v>5.2352806452000002E-2</v>
      </c>
      <c r="O14" s="216">
        <v>0.23901070967999999</v>
      </c>
      <c r="P14" s="216">
        <v>0.38375028571000003</v>
      </c>
      <c r="Q14" s="216">
        <v>0.15223925805999999</v>
      </c>
      <c r="R14" s="216">
        <v>0.25211933332999997</v>
      </c>
      <c r="S14" s="216">
        <v>0.42097858064999999</v>
      </c>
      <c r="T14" s="216">
        <v>6.5391666666999998E-2</v>
      </c>
      <c r="U14" s="216">
        <v>1.7697451613000001E-2</v>
      </c>
      <c r="V14" s="216">
        <v>0.26654996774</v>
      </c>
      <c r="W14" s="216">
        <v>-8.2355333333000005E-2</v>
      </c>
      <c r="X14" s="216">
        <v>-1.2357516129000001E-2</v>
      </c>
      <c r="Y14" s="216">
        <v>0.14164866667000001</v>
      </c>
      <c r="Z14" s="216">
        <v>0.33341132258</v>
      </c>
      <c r="AA14" s="216">
        <v>0.33563983871000003</v>
      </c>
      <c r="AB14" s="216">
        <v>7.8247714285999997E-2</v>
      </c>
      <c r="AC14" s="216">
        <v>-0.17620212902999999</v>
      </c>
      <c r="AD14" s="216">
        <v>0.35487200000000002</v>
      </c>
      <c r="AE14" s="216">
        <v>0.17986851612999999</v>
      </c>
      <c r="AF14" s="216">
        <v>0.20949566667</v>
      </c>
      <c r="AG14" s="216">
        <v>0.25153261290000001</v>
      </c>
      <c r="AH14" s="216">
        <v>9.9327387096999994E-2</v>
      </c>
      <c r="AI14" s="216">
        <v>4.1918333332999998E-2</v>
      </c>
      <c r="AJ14" s="216">
        <v>0.33961983871000001</v>
      </c>
      <c r="AK14" s="216">
        <v>0.12590133333</v>
      </c>
      <c r="AL14" s="216">
        <v>-0.21615316129000001</v>
      </c>
      <c r="AM14" s="216">
        <v>0.36661580645000003</v>
      </c>
      <c r="AN14" s="216">
        <v>-2.1076448276000002E-2</v>
      </c>
      <c r="AO14" s="216">
        <v>-5.9975935484000001E-2</v>
      </c>
      <c r="AP14" s="216">
        <v>0.17638233333</v>
      </c>
      <c r="AQ14" s="216">
        <v>0.31954619355000002</v>
      </c>
      <c r="AR14" s="216">
        <v>0.33343866666999999</v>
      </c>
      <c r="AS14" s="216">
        <v>0.14031854838999999</v>
      </c>
      <c r="AT14" s="216">
        <v>0.36290877419000001</v>
      </c>
      <c r="AU14" s="216">
        <v>1.5977999999999999E-2</v>
      </c>
      <c r="AV14" s="216">
        <v>0.22947132258</v>
      </c>
      <c r="AW14" s="216">
        <v>-7.3923333332999996E-2</v>
      </c>
      <c r="AX14" s="216">
        <v>0.19886819354999999</v>
      </c>
      <c r="AY14" s="216">
        <v>0.22922245160999999</v>
      </c>
      <c r="AZ14" s="216">
        <v>0.37594057142999998</v>
      </c>
      <c r="BA14" s="216">
        <v>3.7414709677000002E-2</v>
      </c>
      <c r="BB14" s="216">
        <v>0.16098299999999999</v>
      </c>
      <c r="BC14" s="216">
        <v>0.31281532258</v>
      </c>
      <c r="BD14" s="216">
        <v>0.16009699999999999</v>
      </c>
      <c r="BE14" s="216">
        <v>0.56147383871000001</v>
      </c>
      <c r="BF14" s="216">
        <v>-8.7852580644999997E-2</v>
      </c>
      <c r="BG14" s="216">
        <v>0.17981924102999999</v>
      </c>
      <c r="BH14" s="216">
        <v>0.31978390627999997</v>
      </c>
      <c r="BI14" s="327">
        <v>0.14845630000000001</v>
      </c>
      <c r="BJ14" s="327">
        <v>0.1610231</v>
      </c>
      <c r="BK14" s="327">
        <v>0.20782120000000001</v>
      </c>
      <c r="BL14" s="327">
        <v>0.16917380000000001</v>
      </c>
      <c r="BM14" s="327">
        <v>0.19451199999999999</v>
      </c>
      <c r="BN14" s="327">
        <v>0.1207553</v>
      </c>
      <c r="BO14" s="327">
        <v>0.18702949999999999</v>
      </c>
      <c r="BP14" s="327">
        <v>0.24837329999999999</v>
      </c>
      <c r="BQ14" s="327">
        <v>0.22597410000000001</v>
      </c>
      <c r="BR14" s="327">
        <v>0.1963104</v>
      </c>
      <c r="BS14" s="327">
        <v>0.21405370000000001</v>
      </c>
      <c r="BT14" s="327">
        <v>0.14800189999999999</v>
      </c>
      <c r="BU14" s="327">
        <v>0.14845630000000001</v>
      </c>
      <c r="BV14" s="327">
        <v>0.1610231</v>
      </c>
    </row>
    <row r="15" spans="1:74" ht="11.1" customHeight="1" x14ac:dyDescent="0.2">
      <c r="A15" s="61" t="s">
        <v>643</v>
      </c>
      <c r="B15" s="175" t="s">
        <v>180</v>
      </c>
      <c r="C15" s="216">
        <v>14.567225000000001</v>
      </c>
      <c r="D15" s="216">
        <v>14.230357</v>
      </c>
      <c r="E15" s="216">
        <v>14.702612</v>
      </c>
      <c r="F15" s="216">
        <v>14.864433</v>
      </c>
      <c r="G15" s="216">
        <v>15.304838</v>
      </c>
      <c r="H15" s="216">
        <v>15.833033</v>
      </c>
      <c r="I15" s="216">
        <v>16.041677</v>
      </c>
      <c r="J15" s="216">
        <v>15.793193</v>
      </c>
      <c r="K15" s="216">
        <v>15.6358</v>
      </c>
      <c r="L15" s="216">
        <v>14.991129000000001</v>
      </c>
      <c r="M15" s="216">
        <v>15.632966</v>
      </c>
      <c r="N15" s="216">
        <v>16.069289999999999</v>
      </c>
      <c r="O15" s="216">
        <v>15.311064</v>
      </c>
      <c r="P15" s="216">
        <v>15.127571</v>
      </c>
      <c r="Q15" s="216">
        <v>15.115741</v>
      </c>
      <c r="R15" s="216">
        <v>15.864133000000001</v>
      </c>
      <c r="S15" s="216">
        <v>15.945548</v>
      </c>
      <c r="T15" s="216">
        <v>15.817299999999999</v>
      </c>
      <c r="U15" s="216">
        <v>16.534451000000001</v>
      </c>
      <c r="V15" s="216">
        <v>16.460353999999999</v>
      </c>
      <c r="W15" s="216">
        <v>16.073499999999999</v>
      </c>
      <c r="X15" s="216">
        <v>15.361032</v>
      </c>
      <c r="Y15" s="216">
        <v>16.043433</v>
      </c>
      <c r="Z15" s="216">
        <v>16.469031999999999</v>
      </c>
      <c r="AA15" s="216">
        <v>15.456129000000001</v>
      </c>
      <c r="AB15" s="216">
        <v>15.341571</v>
      </c>
      <c r="AC15" s="216">
        <v>15.64</v>
      </c>
      <c r="AD15" s="216">
        <v>16.2728</v>
      </c>
      <c r="AE15" s="216">
        <v>16.401612</v>
      </c>
      <c r="AF15" s="216">
        <v>16.701132999999999</v>
      </c>
      <c r="AG15" s="216">
        <v>16.878644999999999</v>
      </c>
      <c r="AH15" s="216">
        <v>16.700225</v>
      </c>
      <c r="AI15" s="216">
        <v>16.1676</v>
      </c>
      <c r="AJ15" s="216">
        <v>15.439871</v>
      </c>
      <c r="AK15" s="216">
        <v>16.458033</v>
      </c>
      <c r="AL15" s="216">
        <v>16.741548000000002</v>
      </c>
      <c r="AM15" s="216">
        <v>15.95129</v>
      </c>
      <c r="AN15" s="216">
        <v>15.842828000000001</v>
      </c>
      <c r="AO15" s="216">
        <v>16.082452</v>
      </c>
      <c r="AP15" s="216">
        <v>15.920267000000001</v>
      </c>
      <c r="AQ15" s="216">
        <v>16.236806999999999</v>
      </c>
      <c r="AR15" s="216">
        <v>16.432600000000001</v>
      </c>
      <c r="AS15" s="216">
        <v>16.621193999999999</v>
      </c>
      <c r="AT15" s="216">
        <v>16.593354999999999</v>
      </c>
      <c r="AU15" s="216">
        <v>16.339832999999999</v>
      </c>
      <c r="AV15" s="216">
        <v>15.454355</v>
      </c>
      <c r="AW15" s="216">
        <v>16.235233000000001</v>
      </c>
      <c r="AX15" s="216">
        <v>16.515871000000001</v>
      </c>
      <c r="AY15" s="216">
        <v>16.129451</v>
      </c>
      <c r="AZ15" s="216">
        <v>15.546214000000001</v>
      </c>
      <c r="BA15" s="216">
        <v>16.028321999999999</v>
      </c>
      <c r="BB15" s="216">
        <v>16.97</v>
      </c>
      <c r="BC15" s="216">
        <v>17.212095999999999</v>
      </c>
      <c r="BD15" s="216">
        <v>17.204967</v>
      </c>
      <c r="BE15" s="216">
        <v>17.317903000000001</v>
      </c>
      <c r="BF15" s="216">
        <v>16.979226000000001</v>
      </c>
      <c r="BG15" s="216">
        <v>15.4057</v>
      </c>
      <c r="BH15" s="216">
        <v>15.863327419000001</v>
      </c>
      <c r="BI15" s="327">
        <v>16.394120000000001</v>
      </c>
      <c r="BJ15" s="327">
        <v>16.68309</v>
      </c>
      <c r="BK15" s="327">
        <v>16.111640000000001</v>
      </c>
      <c r="BL15" s="327">
        <v>15.95492</v>
      </c>
      <c r="BM15" s="327">
        <v>16.29776</v>
      </c>
      <c r="BN15" s="327">
        <v>16.724599999999999</v>
      </c>
      <c r="BO15" s="327">
        <v>17.176390000000001</v>
      </c>
      <c r="BP15" s="327">
        <v>17.391190000000002</v>
      </c>
      <c r="BQ15" s="327">
        <v>17.294699999999999</v>
      </c>
      <c r="BR15" s="327">
        <v>16.97617</v>
      </c>
      <c r="BS15" s="327">
        <v>16.529219999999999</v>
      </c>
      <c r="BT15" s="327">
        <v>15.536820000000001</v>
      </c>
      <c r="BU15" s="327">
        <v>16.31504</v>
      </c>
      <c r="BV15" s="327">
        <v>16.68486</v>
      </c>
    </row>
    <row r="16" spans="1:74" ht="11.1" customHeight="1" x14ac:dyDescent="0.2">
      <c r="A16" s="57"/>
      <c r="B16" s="44" t="s">
        <v>939</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407"/>
      <c r="BJ16" s="407"/>
      <c r="BK16" s="407"/>
      <c r="BL16" s="407"/>
      <c r="BM16" s="407"/>
      <c r="BN16" s="407"/>
      <c r="BO16" s="407"/>
      <c r="BP16" s="407"/>
      <c r="BQ16" s="407"/>
      <c r="BR16" s="407"/>
      <c r="BS16" s="407"/>
      <c r="BT16" s="407"/>
      <c r="BU16" s="407"/>
      <c r="BV16" s="407"/>
    </row>
    <row r="17" spans="1:74" ht="11.1" customHeight="1" x14ac:dyDescent="0.2">
      <c r="A17" s="61" t="s">
        <v>645</v>
      </c>
      <c r="B17" s="175" t="s">
        <v>530</v>
      </c>
      <c r="C17" s="216">
        <v>1.060802</v>
      </c>
      <c r="D17" s="216">
        <v>0.966283</v>
      </c>
      <c r="E17" s="216">
        <v>1.011833</v>
      </c>
      <c r="F17" s="216">
        <v>1.0929</v>
      </c>
      <c r="G17" s="216">
        <v>1.03948</v>
      </c>
      <c r="H17" s="216">
        <v>1.0871310000000001</v>
      </c>
      <c r="I17" s="216">
        <v>1.131901</v>
      </c>
      <c r="J17" s="216">
        <v>1.114932</v>
      </c>
      <c r="K17" s="216">
        <v>1.135928</v>
      </c>
      <c r="L17" s="216">
        <v>1.0848340000000001</v>
      </c>
      <c r="M17" s="216">
        <v>1.126263</v>
      </c>
      <c r="N17" s="216">
        <v>1.1790929999999999</v>
      </c>
      <c r="O17" s="216">
        <v>1.107288</v>
      </c>
      <c r="P17" s="216">
        <v>1.0643530000000001</v>
      </c>
      <c r="Q17" s="216">
        <v>0.99148000000000003</v>
      </c>
      <c r="R17" s="216">
        <v>1.0779650000000001</v>
      </c>
      <c r="S17" s="216">
        <v>1.0128969999999999</v>
      </c>
      <c r="T17" s="216">
        <v>1.121499</v>
      </c>
      <c r="U17" s="216">
        <v>1.1071880000000001</v>
      </c>
      <c r="V17" s="216">
        <v>1.1626719999999999</v>
      </c>
      <c r="W17" s="216">
        <v>1.0154289999999999</v>
      </c>
      <c r="X17" s="216">
        <v>1.0283819999999999</v>
      </c>
      <c r="Y17" s="216">
        <v>1.1776949999999999</v>
      </c>
      <c r="Z17" s="216">
        <v>1.099998</v>
      </c>
      <c r="AA17" s="216">
        <v>1.0751230000000001</v>
      </c>
      <c r="AB17" s="216">
        <v>1.0213540000000001</v>
      </c>
      <c r="AC17" s="216">
        <v>1.013188</v>
      </c>
      <c r="AD17" s="216">
        <v>1.067499</v>
      </c>
      <c r="AE17" s="216">
        <v>1.083029</v>
      </c>
      <c r="AF17" s="216">
        <v>1.0276639999999999</v>
      </c>
      <c r="AG17" s="216">
        <v>1.092384</v>
      </c>
      <c r="AH17" s="216">
        <v>1.0985119999999999</v>
      </c>
      <c r="AI17" s="216">
        <v>1.04623</v>
      </c>
      <c r="AJ17" s="216">
        <v>1.040092</v>
      </c>
      <c r="AK17" s="216">
        <v>1.064865</v>
      </c>
      <c r="AL17" s="216">
        <v>1.108093</v>
      </c>
      <c r="AM17" s="216">
        <v>1.116614</v>
      </c>
      <c r="AN17" s="216">
        <v>1.070379</v>
      </c>
      <c r="AO17" s="216">
        <v>1.0491280000000001</v>
      </c>
      <c r="AP17" s="216">
        <v>1.0950979999999999</v>
      </c>
      <c r="AQ17" s="216">
        <v>1.1603540000000001</v>
      </c>
      <c r="AR17" s="216">
        <v>1.1139669999999999</v>
      </c>
      <c r="AS17" s="216">
        <v>1.1902569999999999</v>
      </c>
      <c r="AT17" s="216">
        <v>1.1487769999999999</v>
      </c>
      <c r="AU17" s="216">
        <v>1.122369</v>
      </c>
      <c r="AV17" s="216">
        <v>1.088838</v>
      </c>
      <c r="AW17" s="216">
        <v>1.1125670000000001</v>
      </c>
      <c r="AX17" s="216">
        <v>1.143324</v>
      </c>
      <c r="AY17" s="216">
        <v>1.1245769999999999</v>
      </c>
      <c r="AZ17" s="216">
        <v>1.045032</v>
      </c>
      <c r="BA17" s="216">
        <v>1.108446</v>
      </c>
      <c r="BB17" s="216">
        <v>1.127732</v>
      </c>
      <c r="BC17" s="216">
        <v>1.1250290000000001</v>
      </c>
      <c r="BD17" s="216">
        <v>1.151132</v>
      </c>
      <c r="BE17" s="216">
        <v>1.0908690000000001</v>
      </c>
      <c r="BF17" s="216">
        <v>1.1124529999999999</v>
      </c>
      <c r="BG17" s="216">
        <v>0.95368739999999996</v>
      </c>
      <c r="BH17" s="216">
        <v>1.0519829999999999</v>
      </c>
      <c r="BI17" s="327">
        <v>1.1032759999999999</v>
      </c>
      <c r="BJ17" s="327">
        <v>1.132822</v>
      </c>
      <c r="BK17" s="327">
        <v>1.095691</v>
      </c>
      <c r="BL17" s="327">
        <v>1.0484929999999999</v>
      </c>
      <c r="BM17" s="327">
        <v>1.0455779999999999</v>
      </c>
      <c r="BN17" s="327">
        <v>1.0853440000000001</v>
      </c>
      <c r="BO17" s="327">
        <v>1.1115440000000001</v>
      </c>
      <c r="BP17" s="327">
        <v>1.124932</v>
      </c>
      <c r="BQ17" s="327">
        <v>1.1369860000000001</v>
      </c>
      <c r="BR17" s="327">
        <v>1.1299429999999999</v>
      </c>
      <c r="BS17" s="327">
        <v>1.081939</v>
      </c>
      <c r="BT17" s="327">
        <v>1.0515369999999999</v>
      </c>
      <c r="BU17" s="327">
        <v>1.090357</v>
      </c>
      <c r="BV17" s="327">
        <v>1.1297250000000001</v>
      </c>
    </row>
    <row r="18" spans="1:74" ht="11.1" customHeight="1" x14ac:dyDescent="0.2">
      <c r="A18" s="61" t="s">
        <v>644</v>
      </c>
      <c r="B18" s="175" t="s">
        <v>1122</v>
      </c>
      <c r="C18" s="216">
        <v>2.3787410000000002</v>
      </c>
      <c r="D18" s="216">
        <v>2.4896780000000001</v>
      </c>
      <c r="E18" s="216">
        <v>2.4845480000000002</v>
      </c>
      <c r="F18" s="216">
        <v>2.5131999999999999</v>
      </c>
      <c r="G18" s="216">
        <v>2.5563539999999998</v>
      </c>
      <c r="H18" s="216">
        <v>2.541566</v>
      </c>
      <c r="I18" s="216">
        <v>2.6183869999999998</v>
      </c>
      <c r="J18" s="216">
        <v>2.715096</v>
      </c>
      <c r="K18" s="216">
        <v>2.791166</v>
      </c>
      <c r="L18" s="216">
        <v>2.766451</v>
      </c>
      <c r="M18" s="216">
        <v>2.7469000000000001</v>
      </c>
      <c r="N18" s="216">
        <v>2.6598060000000001</v>
      </c>
      <c r="O18" s="216">
        <v>2.6954829999999999</v>
      </c>
      <c r="P18" s="216">
        <v>2.710178</v>
      </c>
      <c r="Q18" s="216">
        <v>2.8294190000000001</v>
      </c>
      <c r="R18" s="216">
        <v>2.9502000000000002</v>
      </c>
      <c r="S18" s="216">
        <v>2.9555479999999998</v>
      </c>
      <c r="T18" s="216">
        <v>3.094033</v>
      </c>
      <c r="U18" s="216">
        <v>3.1148060000000002</v>
      </c>
      <c r="V18" s="216">
        <v>3.1418379999999999</v>
      </c>
      <c r="W18" s="216">
        <v>3.194766</v>
      </c>
      <c r="X18" s="216">
        <v>3.1963219999999999</v>
      </c>
      <c r="Y18" s="216">
        <v>3.1153330000000001</v>
      </c>
      <c r="Z18" s="216">
        <v>3.1563539999999999</v>
      </c>
      <c r="AA18" s="216">
        <v>3.0547740000000001</v>
      </c>
      <c r="AB18" s="216">
        <v>3.1617139999999999</v>
      </c>
      <c r="AC18" s="216">
        <v>3.236774</v>
      </c>
      <c r="AD18" s="216">
        <v>3.3753329999999999</v>
      </c>
      <c r="AE18" s="216">
        <v>3.3367089999999999</v>
      </c>
      <c r="AF18" s="216">
        <v>3.3187660000000001</v>
      </c>
      <c r="AG18" s="216">
        <v>3.355064</v>
      </c>
      <c r="AH18" s="216">
        <v>3.4187409999999998</v>
      </c>
      <c r="AI18" s="216">
        <v>3.437033</v>
      </c>
      <c r="AJ18" s="216">
        <v>3.4885160000000002</v>
      </c>
      <c r="AK18" s="216">
        <v>3.4981330000000002</v>
      </c>
      <c r="AL18" s="216">
        <v>3.4172579999999999</v>
      </c>
      <c r="AM18" s="216">
        <v>3.3447740000000001</v>
      </c>
      <c r="AN18" s="216">
        <v>3.369345</v>
      </c>
      <c r="AO18" s="216">
        <v>3.5557099999999999</v>
      </c>
      <c r="AP18" s="216">
        <v>3.5703999999999998</v>
      </c>
      <c r="AQ18" s="216">
        <v>3.6716769999999999</v>
      </c>
      <c r="AR18" s="216">
        <v>3.662433</v>
      </c>
      <c r="AS18" s="216">
        <v>3.6038389999999998</v>
      </c>
      <c r="AT18" s="216">
        <v>3.410323</v>
      </c>
      <c r="AU18" s="216">
        <v>3.427333</v>
      </c>
      <c r="AV18" s="216">
        <v>3.5443229999999999</v>
      </c>
      <c r="AW18" s="216">
        <v>3.5957669999999999</v>
      </c>
      <c r="AX18" s="216">
        <v>3.3521939999999999</v>
      </c>
      <c r="AY18" s="216">
        <v>3.3648060000000002</v>
      </c>
      <c r="AZ18" s="216">
        <v>3.604285</v>
      </c>
      <c r="BA18" s="216">
        <v>3.6442899999999998</v>
      </c>
      <c r="BB18" s="216">
        <v>3.633</v>
      </c>
      <c r="BC18" s="216">
        <v>3.7209669999999999</v>
      </c>
      <c r="BD18" s="216">
        <v>3.7515999999999998</v>
      </c>
      <c r="BE18" s="216">
        <v>3.755258</v>
      </c>
      <c r="BF18" s="216">
        <v>3.704097</v>
      </c>
      <c r="BG18" s="216">
        <v>3.7447912386</v>
      </c>
      <c r="BH18" s="216">
        <v>3.8468462234</v>
      </c>
      <c r="BI18" s="327">
        <v>3.9702730000000002</v>
      </c>
      <c r="BJ18" s="327">
        <v>3.8617840000000001</v>
      </c>
      <c r="BK18" s="327">
        <v>3.9133529999999999</v>
      </c>
      <c r="BL18" s="327">
        <v>4.0058999999999996</v>
      </c>
      <c r="BM18" s="327">
        <v>4.0439629999999998</v>
      </c>
      <c r="BN18" s="327">
        <v>4.1076439999999996</v>
      </c>
      <c r="BO18" s="327">
        <v>4.1794120000000001</v>
      </c>
      <c r="BP18" s="327">
        <v>4.117578</v>
      </c>
      <c r="BQ18" s="327">
        <v>4.2647360000000001</v>
      </c>
      <c r="BR18" s="327">
        <v>4.2604449999999998</v>
      </c>
      <c r="BS18" s="327">
        <v>4.3553119999999996</v>
      </c>
      <c r="BT18" s="327">
        <v>4.4218909999999996</v>
      </c>
      <c r="BU18" s="327">
        <v>4.4746930000000003</v>
      </c>
      <c r="BV18" s="327">
        <v>4.3633329999999999</v>
      </c>
    </row>
    <row r="19" spans="1:74" ht="11.1" customHeight="1" x14ac:dyDescent="0.2">
      <c r="A19" s="61" t="s">
        <v>1095</v>
      </c>
      <c r="B19" s="175" t="s">
        <v>1096</v>
      </c>
      <c r="C19" s="216">
        <v>0.89124400000000004</v>
      </c>
      <c r="D19" s="216">
        <v>0.90458000000000005</v>
      </c>
      <c r="E19" s="216">
        <v>0.94930599999999998</v>
      </c>
      <c r="F19" s="216">
        <v>0.97013400000000005</v>
      </c>
      <c r="G19" s="216">
        <v>1.009749</v>
      </c>
      <c r="H19" s="216">
        <v>1.031541</v>
      </c>
      <c r="I19" s="216">
        <v>1.0189029999999999</v>
      </c>
      <c r="J19" s="216">
        <v>1.0019400000000001</v>
      </c>
      <c r="K19" s="216">
        <v>0.99647799999999997</v>
      </c>
      <c r="L19" s="216">
        <v>1.050038</v>
      </c>
      <c r="M19" s="216">
        <v>1.0820510000000001</v>
      </c>
      <c r="N19" s="216">
        <v>1.1012470000000001</v>
      </c>
      <c r="O19" s="216">
        <v>1.0002610000000001</v>
      </c>
      <c r="P19" s="216">
        <v>0.99921499999999996</v>
      </c>
      <c r="Q19" s="216">
        <v>1.024624</v>
      </c>
      <c r="R19" s="216">
        <v>1.038589</v>
      </c>
      <c r="S19" s="216">
        <v>1.055396</v>
      </c>
      <c r="T19" s="216">
        <v>1.0887180000000001</v>
      </c>
      <c r="U19" s="216">
        <v>1.085769</v>
      </c>
      <c r="V19" s="216">
        <v>1.048373</v>
      </c>
      <c r="W19" s="216">
        <v>1.0567059999999999</v>
      </c>
      <c r="X19" s="216">
        <v>1.0411379999999999</v>
      </c>
      <c r="Y19" s="216">
        <v>1.0571809999999999</v>
      </c>
      <c r="Z19" s="216">
        <v>1.1324650000000001</v>
      </c>
      <c r="AA19" s="216">
        <v>1.0538799999999999</v>
      </c>
      <c r="AB19" s="216">
        <v>1.046316</v>
      </c>
      <c r="AC19" s="216">
        <v>1.0496939999999999</v>
      </c>
      <c r="AD19" s="216">
        <v>1.0624279999999999</v>
      </c>
      <c r="AE19" s="216">
        <v>1.1037509999999999</v>
      </c>
      <c r="AF19" s="216">
        <v>1.1437189999999999</v>
      </c>
      <c r="AG19" s="216">
        <v>1.1202179999999999</v>
      </c>
      <c r="AH19" s="216">
        <v>1.099153</v>
      </c>
      <c r="AI19" s="216">
        <v>1.0871660000000001</v>
      </c>
      <c r="AJ19" s="216">
        <v>1.100803</v>
      </c>
      <c r="AK19" s="216">
        <v>1.1148670000000001</v>
      </c>
      <c r="AL19" s="216">
        <v>1.121928</v>
      </c>
      <c r="AM19" s="216">
        <v>1.107224</v>
      </c>
      <c r="AN19" s="216">
        <v>1.1271599999999999</v>
      </c>
      <c r="AO19" s="216">
        <v>1.1439649999999999</v>
      </c>
      <c r="AP19" s="216">
        <v>1.092033</v>
      </c>
      <c r="AQ19" s="216">
        <v>1.1434340000000001</v>
      </c>
      <c r="AR19" s="216">
        <v>1.1763749999999999</v>
      </c>
      <c r="AS19" s="216">
        <v>1.177408</v>
      </c>
      <c r="AT19" s="216">
        <v>1.186167</v>
      </c>
      <c r="AU19" s="216">
        <v>1.163246</v>
      </c>
      <c r="AV19" s="216">
        <v>1.150069</v>
      </c>
      <c r="AW19" s="216">
        <v>1.1916789999999999</v>
      </c>
      <c r="AX19" s="216">
        <v>1.2087429999999999</v>
      </c>
      <c r="AY19" s="216">
        <v>1.1740079999999999</v>
      </c>
      <c r="AZ19" s="216">
        <v>1.1615059999999999</v>
      </c>
      <c r="BA19" s="216">
        <v>1.1693150000000001</v>
      </c>
      <c r="BB19" s="216">
        <v>1.1349050000000001</v>
      </c>
      <c r="BC19" s="216">
        <v>1.17082</v>
      </c>
      <c r="BD19" s="216">
        <v>1.1827110000000001</v>
      </c>
      <c r="BE19" s="216">
        <v>1.1848590000000001</v>
      </c>
      <c r="BF19" s="216">
        <v>1.210453</v>
      </c>
      <c r="BG19" s="216">
        <v>1.1638407666999999</v>
      </c>
      <c r="BH19" s="216">
        <v>1.1678223193999999</v>
      </c>
      <c r="BI19" s="327">
        <v>1.186669</v>
      </c>
      <c r="BJ19" s="327">
        <v>1.1954800000000001</v>
      </c>
      <c r="BK19" s="327">
        <v>1.1720219999999999</v>
      </c>
      <c r="BL19" s="327">
        <v>1.139532</v>
      </c>
      <c r="BM19" s="327">
        <v>1.1767099999999999</v>
      </c>
      <c r="BN19" s="327">
        <v>1.148744</v>
      </c>
      <c r="BO19" s="327">
        <v>1.1862109999999999</v>
      </c>
      <c r="BP19" s="327">
        <v>1.2076</v>
      </c>
      <c r="BQ19" s="327">
        <v>1.1929879999999999</v>
      </c>
      <c r="BR19" s="327">
        <v>1.1937359999999999</v>
      </c>
      <c r="BS19" s="327">
        <v>1.1928859999999999</v>
      </c>
      <c r="BT19" s="327">
        <v>1.1663509999999999</v>
      </c>
      <c r="BU19" s="327">
        <v>1.2112579999999999</v>
      </c>
      <c r="BV19" s="327">
        <v>1.1975929999999999</v>
      </c>
    </row>
    <row r="20" spans="1:74" ht="11.1" customHeight="1" x14ac:dyDescent="0.2">
      <c r="A20" s="61" t="s">
        <v>986</v>
      </c>
      <c r="B20" s="175" t="s">
        <v>120</v>
      </c>
      <c r="C20" s="216">
        <v>0.79928999999999994</v>
      </c>
      <c r="D20" s="216">
        <v>0.80335699999999999</v>
      </c>
      <c r="E20" s="216">
        <v>0.82645100000000005</v>
      </c>
      <c r="F20" s="216">
        <v>0.85336599999999996</v>
      </c>
      <c r="G20" s="216">
        <v>0.87732200000000005</v>
      </c>
      <c r="H20" s="216">
        <v>0.890733</v>
      </c>
      <c r="I20" s="216">
        <v>0.868483</v>
      </c>
      <c r="J20" s="216">
        <v>0.84770900000000005</v>
      </c>
      <c r="K20" s="216">
        <v>0.85213300000000003</v>
      </c>
      <c r="L20" s="216">
        <v>0.90306399999999998</v>
      </c>
      <c r="M20" s="216">
        <v>0.93049999999999999</v>
      </c>
      <c r="N20" s="216">
        <v>0.94854799999999995</v>
      </c>
      <c r="O20" s="216">
        <v>0.90948300000000004</v>
      </c>
      <c r="P20" s="216">
        <v>0.90246400000000004</v>
      </c>
      <c r="Q20" s="216">
        <v>0.90709600000000001</v>
      </c>
      <c r="R20" s="216">
        <v>0.92443299999999995</v>
      </c>
      <c r="S20" s="216">
        <v>0.931871</v>
      </c>
      <c r="T20" s="216">
        <v>0.95430000000000004</v>
      </c>
      <c r="U20" s="216">
        <v>0.94880600000000004</v>
      </c>
      <c r="V20" s="216">
        <v>0.92467699999999997</v>
      </c>
      <c r="W20" s="216">
        <v>0.92689999999999995</v>
      </c>
      <c r="X20" s="216">
        <v>0.92400000000000004</v>
      </c>
      <c r="Y20" s="216">
        <v>0.95293300000000003</v>
      </c>
      <c r="Z20" s="216">
        <v>0.99454799999999999</v>
      </c>
      <c r="AA20" s="216">
        <v>0.96032200000000001</v>
      </c>
      <c r="AB20" s="216">
        <v>0.95764199999999999</v>
      </c>
      <c r="AC20" s="216">
        <v>0.951129</v>
      </c>
      <c r="AD20" s="216">
        <v>0.93033299999999997</v>
      </c>
      <c r="AE20" s="216">
        <v>0.95696700000000001</v>
      </c>
      <c r="AF20" s="216">
        <v>0.98946599999999996</v>
      </c>
      <c r="AG20" s="216">
        <v>0.97577400000000003</v>
      </c>
      <c r="AH20" s="216">
        <v>0.96006400000000003</v>
      </c>
      <c r="AI20" s="216">
        <v>0.95236600000000005</v>
      </c>
      <c r="AJ20" s="216">
        <v>0.96406400000000003</v>
      </c>
      <c r="AK20" s="216">
        <v>0.98916599999999999</v>
      </c>
      <c r="AL20" s="216">
        <v>1.0026120000000001</v>
      </c>
      <c r="AM20" s="216">
        <v>0.98232299999999995</v>
      </c>
      <c r="AN20" s="216">
        <v>0.993448</v>
      </c>
      <c r="AO20" s="216">
        <v>0.99861299999999997</v>
      </c>
      <c r="AP20" s="216">
        <v>0.94026699999999996</v>
      </c>
      <c r="AQ20" s="216">
        <v>0.97890299999999997</v>
      </c>
      <c r="AR20" s="216">
        <v>1.014767</v>
      </c>
      <c r="AS20" s="216">
        <v>1.0151289999999999</v>
      </c>
      <c r="AT20" s="216">
        <v>1.0276130000000001</v>
      </c>
      <c r="AU20" s="216">
        <v>1.0016</v>
      </c>
      <c r="AV20" s="216">
        <v>1.000194</v>
      </c>
      <c r="AW20" s="216">
        <v>1.023533</v>
      </c>
      <c r="AX20" s="216">
        <v>1.0541940000000001</v>
      </c>
      <c r="AY20" s="216">
        <v>1.0508710000000001</v>
      </c>
      <c r="AZ20" s="216">
        <v>1.037571</v>
      </c>
      <c r="BA20" s="216">
        <v>1.0374509999999999</v>
      </c>
      <c r="BB20" s="216">
        <v>0.98333300000000001</v>
      </c>
      <c r="BC20" s="216">
        <v>1.02258</v>
      </c>
      <c r="BD20" s="216">
        <v>1.0222329999999999</v>
      </c>
      <c r="BE20" s="216">
        <v>1.0071289999999999</v>
      </c>
      <c r="BF20" s="216">
        <v>1.0466770000000001</v>
      </c>
      <c r="BG20" s="216">
        <v>1.0178666667</v>
      </c>
      <c r="BH20" s="216">
        <v>1.0205174194</v>
      </c>
      <c r="BI20" s="327">
        <v>1.038181</v>
      </c>
      <c r="BJ20" s="327">
        <v>1.0439149999999999</v>
      </c>
      <c r="BK20" s="327">
        <v>1.027296</v>
      </c>
      <c r="BL20" s="327">
        <v>1.0017</v>
      </c>
      <c r="BM20" s="327">
        <v>1.035172</v>
      </c>
      <c r="BN20" s="327">
        <v>1.006602</v>
      </c>
      <c r="BO20" s="327">
        <v>1.0399210000000001</v>
      </c>
      <c r="BP20" s="327">
        <v>1.058675</v>
      </c>
      <c r="BQ20" s="327">
        <v>1.040694</v>
      </c>
      <c r="BR20" s="327">
        <v>1.0429409999999999</v>
      </c>
      <c r="BS20" s="327">
        <v>1.039002</v>
      </c>
      <c r="BT20" s="327">
        <v>1.0149269999999999</v>
      </c>
      <c r="BU20" s="327">
        <v>1.062494</v>
      </c>
      <c r="BV20" s="327">
        <v>1.056125</v>
      </c>
    </row>
    <row r="21" spans="1:74" ht="11.1" customHeight="1" x14ac:dyDescent="0.2">
      <c r="A21" s="61" t="s">
        <v>1097</v>
      </c>
      <c r="B21" s="175" t="s">
        <v>1098</v>
      </c>
      <c r="C21" s="216">
        <v>0.1870613871</v>
      </c>
      <c r="D21" s="216">
        <v>0.18373271428999999</v>
      </c>
      <c r="E21" s="216">
        <v>0.18606909677</v>
      </c>
      <c r="F21" s="216">
        <v>0.21381833333</v>
      </c>
      <c r="G21" s="216">
        <v>0.20962322581000001</v>
      </c>
      <c r="H21" s="216">
        <v>0.19007066667</v>
      </c>
      <c r="I21" s="216">
        <v>0.22226980645</v>
      </c>
      <c r="J21" s="216">
        <v>0.23579154838999999</v>
      </c>
      <c r="K21" s="216">
        <v>0.21546799999999999</v>
      </c>
      <c r="L21" s="216">
        <v>0.21167612902999999</v>
      </c>
      <c r="M21" s="216">
        <v>0.21961733333</v>
      </c>
      <c r="N21" s="216">
        <v>0.21815451613</v>
      </c>
      <c r="O21" s="216">
        <v>0.20629612903</v>
      </c>
      <c r="P21" s="216">
        <v>0.19332414285999999</v>
      </c>
      <c r="Q21" s="216">
        <v>0.20402151613</v>
      </c>
      <c r="R21" s="216">
        <v>0.22350300000000001</v>
      </c>
      <c r="S21" s="216">
        <v>0.21993954838999999</v>
      </c>
      <c r="T21" s="216">
        <v>0.23743</v>
      </c>
      <c r="U21" s="216">
        <v>0.22543238709999999</v>
      </c>
      <c r="V21" s="216">
        <v>0.21519503226</v>
      </c>
      <c r="W21" s="216">
        <v>0.21179999999999999</v>
      </c>
      <c r="X21" s="216">
        <v>0.22620577418999999</v>
      </c>
      <c r="Y21" s="216">
        <v>0.24238933333000001</v>
      </c>
      <c r="Z21" s="216">
        <v>0.24140522581000001</v>
      </c>
      <c r="AA21" s="216">
        <v>0.2069533871</v>
      </c>
      <c r="AB21" s="216">
        <v>0.20239214286000001</v>
      </c>
      <c r="AC21" s="216">
        <v>0.19996141935</v>
      </c>
      <c r="AD21" s="216">
        <v>0.19642299999999999</v>
      </c>
      <c r="AE21" s="216">
        <v>0.22483729031999999</v>
      </c>
      <c r="AF21" s="216">
        <v>0.21409066667000001</v>
      </c>
      <c r="AG21" s="216">
        <v>0.23070367742</v>
      </c>
      <c r="AH21" s="216">
        <v>0.20385641935000001</v>
      </c>
      <c r="AI21" s="216">
        <v>0.20772666667</v>
      </c>
      <c r="AJ21" s="216">
        <v>0.20077729032</v>
      </c>
      <c r="AK21" s="216">
        <v>0.23482466666999999</v>
      </c>
      <c r="AL21" s="216">
        <v>0.22046003225999999</v>
      </c>
      <c r="AM21" s="216">
        <v>0.23175670968000001</v>
      </c>
      <c r="AN21" s="216">
        <v>0.21000837930999999</v>
      </c>
      <c r="AO21" s="216">
        <v>0.20175612903000001</v>
      </c>
      <c r="AP21" s="216">
        <v>0.23436066667</v>
      </c>
      <c r="AQ21" s="216">
        <v>0.22810109677000001</v>
      </c>
      <c r="AR21" s="216">
        <v>0.20393800000000001</v>
      </c>
      <c r="AS21" s="216">
        <v>0.22647254839</v>
      </c>
      <c r="AT21" s="216">
        <v>0.22012667742</v>
      </c>
      <c r="AU21" s="216">
        <v>0.21014833332999999</v>
      </c>
      <c r="AV21" s="216">
        <v>0.18997790322999999</v>
      </c>
      <c r="AW21" s="216">
        <v>0.19737633332999999</v>
      </c>
      <c r="AX21" s="216">
        <v>0.23178838709999999</v>
      </c>
      <c r="AY21" s="216">
        <v>0.20286316129000001</v>
      </c>
      <c r="AZ21" s="216">
        <v>0.21194714285999999</v>
      </c>
      <c r="BA21" s="216">
        <v>0.22766800000000001</v>
      </c>
      <c r="BB21" s="216">
        <v>0.20320133333000001</v>
      </c>
      <c r="BC21" s="216">
        <v>0.214392</v>
      </c>
      <c r="BD21" s="216">
        <v>0.23757966666999999</v>
      </c>
      <c r="BE21" s="216">
        <v>0.21179470968</v>
      </c>
      <c r="BF21" s="216">
        <v>0.23457025806000001</v>
      </c>
      <c r="BG21" s="216">
        <v>0.21894930000000001</v>
      </c>
      <c r="BH21" s="216">
        <v>0.2172317</v>
      </c>
      <c r="BI21" s="327">
        <v>0.23082639999999999</v>
      </c>
      <c r="BJ21" s="327">
        <v>0.24404699999999999</v>
      </c>
      <c r="BK21" s="327">
        <v>0.2336452</v>
      </c>
      <c r="BL21" s="327">
        <v>0.22948560000000001</v>
      </c>
      <c r="BM21" s="327">
        <v>0.2352253</v>
      </c>
      <c r="BN21" s="327">
        <v>0.24452699999999999</v>
      </c>
      <c r="BO21" s="327">
        <v>0.24711359999999999</v>
      </c>
      <c r="BP21" s="327">
        <v>0.25092799999999998</v>
      </c>
      <c r="BQ21" s="327">
        <v>0.2484808</v>
      </c>
      <c r="BR21" s="327">
        <v>0.24431169999999999</v>
      </c>
      <c r="BS21" s="327">
        <v>0.23743139999999999</v>
      </c>
      <c r="BT21" s="327">
        <v>0.23135500000000001</v>
      </c>
      <c r="BU21" s="327">
        <v>0.2411741</v>
      </c>
      <c r="BV21" s="327">
        <v>0.25407819999999998</v>
      </c>
    </row>
    <row r="22" spans="1:74" ht="11.1" customHeight="1" x14ac:dyDescent="0.2">
      <c r="A22" s="61" t="s">
        <v>646</v>
      </c>
      <c r="B22" s="175" t="s">
        <v>132</v>
      </c>
      <c r="C22" s="216">
        <v>-0.63896500000000001</v>
      </c>
      <c r="D22" s="216">
        <v>-1.1536839999999999</v>
      </c>
      <c r="E22" s="216">
        <v>-0.96693399999999996</v>
      </c>
      <c r="F22" s="216">
        <v>-0.68905799999999995</v>
      </c>
      <c r="G22" s="216">
        <v>-0.90831899999999999</v>
      </c>
      <c r="H22" s="216">
        <v>-1.3188500000000001</v>
      </c>
      <c r="I22" s="216">
        <v>-1.504672</v>
      </c>
      <c r="J22" s="216">
        <v>-1.5043150000000001</v>
      </c>
      <c r="K22" s="216">
        <v>-1.413176</v>
      </c>
      <c r="L22" s="216">
        <v>-1.8247930000000001</v>
      </c>
      <c r="M22" s="216">
        <v>-1.7368790000000001</v>
      </c>
      <c r="N22" s="216">
        <v>-2.6133929999999999</v>
      </c>
      <c r="O22" s="216">
        <v>-1.9472400000000001</v>
      </c>
      <c r="P22" s="216">
        <v>-1.4550449999999999</v>
      </c>
      <c r="Q22" s="216">
        <v>-1.759333</v>
      </c>
      <c r="R22" s="216">
        <v>-1.6471389999999999</v>
      </c>
      <c r="S22" s="216">
        <v>-1.5838890000000001</v>
      </c>
      <c r="T22" s="216">
        <v>-1.991042</v>
      </c>
      <c r="U22" s="216">
        <v>-2.177689</v>
      </c>
      <c r="V22" s="216">
        <v>-2.2196639999999999</v>
      </c>
      <c r="W22" s="216">
        <v>-1.911557</v>
      </c>
      <c r="X22" s="216">
        <v>-1.9820059999999999</v>
      </c>
      <c r="Y22" s="216">
        <v>-2.1183369999999999</v>
      </c>
      <c r="Z22" s="216">
        <v>-2.2939229999999999</v>
      </c>
      <c r="AA22" s="216">
        <v>-1.7907310000000001</v>
      </c>
      <c r="AB22" s="216">
        <v>-2.0258259999999999</v>
      </c>
      <c r="AC22" s="216">
        <v>-1.627316</v>
      </c>
      <c r="AD22" s="216">
        <v>-2.1724290000000002</v>
      </c>
      <c r="AE22" s="216">
        <v>-2.0687769999999999</v>
      </c>
      <c r="AF22" s="216">
        <v>-1.927373</v>
      </c>
      <c r="AG22" s="216">
        <v>-2.202874</v>
      </c>
      <c r="AH22" s="216">
        <v>-1.9047320000000001</v>
      </c>
      <c r="AI22" s="216">
        <v>-2.3109120000000001</v>
      </c>
      <c r="AJ22" s="216">
        <v>-2.377224</v>
      </c>
      <c r="AK22" s="216">
        <v>-2.8034789999999998</v>
      </c>
      <c r="AL22" s="216">
        <v>-3.0336080000000001</v>
      </c>
      <c r="AM22" s="216">
        <v>-2.3954680000000002</v>
      </c>
      <c r="AN22" s="216">
        <v>-2.3276460000000001</v>
      </c>
      <c r="AO22" s="216">
        <v>-2.5068570000000001</v>
      </c>
      <c r="AP22" s="216">
        <v>-2.3609049999999998</v>
      </c>
      <c r="AQ22" s="216">
        <v>-2.6985999999999999</v>
      </c>
      <c r="AR22" s="216">
        <v>-2.4123610000000002</v>
      </c>
      <c r="AS22" s="216">
        <v>-2.2546580000000001</v>
      </c>
      <c r="AT22" s="216">
        <v>-2.0694590000000002</v>
      </c>
      <c r="AU22" s="216">
        <v>-2.5057140000000002</v>
      </c>
      <c r="AV22" s="216">
        <v>-2.3536769999999998</v>
      </c>
      <c r="AW22" s="216">
        <v>-2.55078</v>
      </c>
      <c r="AX22" s="216">
        <v>-3.130363</v>
      </c>
      <c r="AY22" s="216">
        <v>-2.6954199999999999</v>
      </c>
      <c r="AZ22" s="216">
        <v>-3.1769620000000001</v>
      </c>
      <c r="BA22" s="216">
        <v>-3.0411950000000001</v>
      </c>
      <c r="BB22" s="216">
        <v>-2.951873</v>
      </c>
      <c r="BC22" s="216">
        <v>-2.8880680000000001</v>
      </c>
      <c r="BD22" s="216">
        <v>-3.132196</v>
      </c>
      <c r="BE22" s="216">
        <v>-3.3143159999999998</v>
      </c>
      <c r="BF22" s="216">
        <v>-2.7107570000000001</v>
      </c>
      <c r="BG22" s="216">
        <v>-2.466185061</v>
      </c>
      <c r="BH22" s="216">
        <v>-3.1954866100000001</v>
      </c>
      <c r="BI22" s="327">
        <v>-2.7016119999999999</v>
      </c>
      <c r="BJ22" s="327">
        <v>-3.1409050000000001</v>
      </c>
      <c r="BK22" s="327">
        <v>-2.82402</v>
      </c>
      <c r="BL22" s="327">
        <v>-3.0901149999999999</v>
      </c>
      <c r="BM22" s="327">
        <v>-2.969703</v>
      </c>
      <c r="BN22" s="327">
        <v>-3.1009229999999999</v>
      </c>
      <c r="BO22" s="327">
        <v>-3.1701990000000002</v>
      </c>
      <c r="BP22" s="327">
        <v>-3.2872219999999999</v>
      </c>
      <c r="BQ22" s="327">
        <v>-2.8326509999999998</v>
      </c>
      <c r="BR22" s="327">
        <v>-2.732764</v>
      </c>
      <c r="BS22" s="327">
        <v>-2.5334539999999999</v>
      </c>
      <c r="BT22" s="327">
        <v>-2.5651389999999998</v>
      </c>
      <c r="BU22" s="327">
        <v>-3.0413649999999999</v>
      </c>
      <c r="BV22" s="327">
        <v>-3.3760659999999998</v>
      </c>
    </row>
    <row r="23" spans="1:74" ht="11.1" customHeight="1" x14ac:dyDescent="0.2">
      <c r="A23" s="639" t="s">
        <v>1207</v>
      </c>
      <c r="B23" s="66" t="s">
        <v>1208</v>
      </c>
      <c r="C23" s="216">
        <v>-3.2476999999999999E-2</v>
      </c>
      <c r="D23" s="216">
        <v>-0.16772999999999999</v>
      </c>
      <c r="E23" s="216">
        <v>-0.22839200000000001</v>
      </c>
      <c r="F23" s="216">
        <v>-0.239232</v>
      </c>
      <c r="G23" s="216">
        <v>-0.30120200000000003</v>
      </c>
      <c r="H23" s="216">
        <v>-0.193637</v>
      </c>
      <c r="I23" s="216">
        <v>-0.39596700000000001</v>
      </c>
      <c r="J23" s="216">
        <v>-0.38475500000000001</v>
      </c>
      <c r="K23" s="216">
        <v>-0.29233199999999998</v>
      </c>
      <c r="L23" s="216">
        <v>-0.45204699999999998</v>
      </c>
      <c r="M23" s="216">
        <v>-0.28495700000000002</v>
      </c>
      <c r="N23" s="216">
        <v>-0.451934</v>
      </c>
      <c r="O23" s="216">
        <v>-0.38011699999999998</v>
      </c>
      <c r="P23" s="216">
        <v>-0.27188899999999999</v>
      </c>
      <c r="Q23" s="216">
        <v>-0.42430299999999999</v>
      </c>
      <c r="R23" s="216">
        <v>-0.53062299999999996</v>
      </c>
      <c r="S23" s="216">
        <v>-0.62198200000000003</v>
      </c>
      <c r="T23" s="216">
        <v>-0.554948</v>
      </c>
      <c r="U23" s="216">
        <v>-0.68006100000000003</v>
      </c>
      <c r="V23" s="216">
        <v>-0.65225</v>
      </c>
      <c r="W23" s="216">
        <v>-0.66003500000000004</v>
      </c>
      <c r="X23" s="216">
        <v>-0.688222</v>
      </c>
      <c r="Y23" s="216">
        <v>-0.58038800000000001</v>
      </c>
      <c r="Z23" s="216">
        <v>-0.65510000000000002</v>
      </c>
      <c r="AA23" s="216">
        <v>-0.61219699999999999</v>
      </c>
      <c r="AB23" s="216">
        <v>-0.82397100000000001</v>
      </c>
      <c r="AC23" s="216">
        <v>-0.58380100000000001</v>
      </c>
      <c r="AD23" s="216">
        <v>-0.75280499999999995</v>
      </c>
      <c r="AE23" s="216">
        <v>-0.83058399999999999</v>
      </c>
      <c r="AF23" s="216">
        <v>-0.79997399999999996</v>
      </c>
      <c r="AG23" s="216">
        <v>-0.87443099999999996</v>
      </c>
      <c r="AH23" s="216">
        <v>-0.85055400000000003</v>
      </c>
      <c r="AI23" s="216">
        <v>-1.021488</v>
      </c>
      <c r="AJ23" s="216">
        <v>-0.79430599999999996</v>
      </c>
      <c r="AK23" s="216">
        <v>-0.90520599999999996</v>
      </c>
      <c r="AL23" s="216">
        <v>-0.88553599999999999</v>
      </c>
      <c r="AM23" s="216">
        <v>-1.026219</v>
      </c>
      <c r="AN23" s="216">
        <v>-0.99529400000000001</v>
      </c>
      <c r="AO23" s="216">
        <v>-0.92516100000000001</v>
      </c>
      <c r="AP23" s="216">
        <v>-1.0083169999999999</v>
      </c>
      <c r="AQ23" s="216">
        <v>-1.195206</v>
      </c>
      <c r="AR23" s="216">
        <v>-0.99624500000000005</v>
      </c>
      <c r="AS23" s="216">
        <v>-0.99929000000000001</v>
      </c>
      <c r="AT23" s="216">
        <v>-0.89968800000000004</v>
      </c>
      <c r="AU23" s="216">
        <v>-0.95105499999999998</v>
      </c>
      <c r="AV23" s="216">
        <v>-1.064406</v>
      </c>
      <c r="AW23" s="216">
        <v>-1.047785</v>
      </c>
      <c r="AX23" s="216">
        <v>-1.2576830000000001</v>
      </c>
      <c r="AY23" s="216">
        <v>-1.118136</v>
      </c>
      <c r="AZ23" s="216">
        <v>-1.1353569999999999</v>
      </c>
      <c r="BA23" s="216">
        <v>-1.3364229999999999</v>
      </c>
      <c r="BB23" s="216">
        <v>-1.287126</v>
      </c>
      <c r="BC23" s="216">
        <v>-1.166201</v>
      </c>
      <c r="BD23" s="216">
        <v>-1.072621</v>
      </c>
      <c r="BE23" s="216">
        <v>-1.126398</v>
      </c>
      <c r="BF23" s="216">
        <v>-1.1249709999999999</v>
      </c>
      <c r="BG23" s="216">
        <v>-1.5672303667</v>
      </c>
      <c r="BH23" s="216">
        <v>-1.3355272709999999</v>
      </c>
      <c r="BI23" s="327">
        <v>-1.3242499999999999</v>
      </c>
      <c r="BJ23" s="327">
        <v>-1.444529</v>
      </c>
      <c r="BK23" s="327">
        <v>-1.2982480000000001</v>
      </c>
      <c r="BL23" s="327">
        <v>-1.3973059999999999</v>
      </c>
      <c r="BM23" s="327">
        <v>-1.3682529999999999</v>
      </c>
      <c r="BN23" s="327">
        <v>-1.374744</v>
      </c>
      <c r="BO23" s="327">
        <v>-1.4950060000000001</v>
      </c>
      <c r="BP23" s="327">
        <v>-1.386533</v>
      </c>
      <c r="BQ23" s="327">
        <v>-1.450693</v>
      </c>
      <c r="BR23" s="327">
        <v>-1.4218630000000001</v>
      </c>
      <c r="BS23" s="327">
        <v>-1.377278</v>
      </c>
      <c r="BT23" s="327">
        <v>-1.503301</v>
      </c>
      <c r="BU23" s="327">
        <v>-1.548397</v>
      </c>
      <c r="BV23" s="327">
        <v>-1.629907</v>
      </c>
    </row>
    <row r="24" spans="1:74" ht="11.1" customHeight="1" x14ac:dyDescent="0.2">
      <c r="A24" s="61" t="s">
        <v>189</v>
      </c>
      <c r="B24" s="175" t="s">
        <v>190</v>
      </c>
      <c r="C24" s="216">
        <v>0.52669100000000002</v>
      </c>
      <c r="D24" s="216">
        <v>0.51451499999999994</v>
      </c>
      <c r="E24" s="216">
        <v>0.51188299999999998</v>
      </c>
      <c r="F24" s="216">
        <v>0.54574100000000003</v>
      </c>
      <c r="G24" s="216">
        <v>0.69306599999999996</v>
      </c>
      <c r="H24" s="216">
        <v>0.55001</v>
      </c>
      <c r="I24" s="216">
        <v>0.664273</v>
      </c>
      <c r="J24" s="216">
        <v>0.61207199999999995</v>
      </c>
      <c r="K24" s="216">
        <v>0.65302499999999997</v>
      </c>
      <c r="L24" s="216">
        <v>0.61153199999999996</v>
      </c>
      <c r="M24" s="216">
        <v>0.43548999999999999</v>
      </c>
      <c r="N24" s="216">
        <v>0.219476</v>
      </c>
      <c r="O24" s="216">
        <v>0.224659</v>
      </c>
      <c r="P24" s="216">
        <v>0.33029999999999998</v>
      </c>
      <c r="Q24" s="216">
        <v>0.469165</v>
      </c>
      <c r="R24" s="216">
        <v>0.47146700000000002</v>
      </c>
      <c r="S24" s="216">
        <v>0.468694</v>
      </c>
      <c r="T24" s="216">
        <v>0.35019600000000001</v>
      </c>
      <c r="U24" s="216">
        <v>0.33010200000000001</v>
      </c>
      <c r="V24" s="216">
        <v>0.30165999999999998</v>
      </c>
      <c r="W24" s="216">
        <v>0.38891300000000001</v>
      </c>
      <c r="X24" s="216">
        <v>0.32802799999999999</v>
      </c>
      <c r="Y24" s="216">
        <v>0.35515200000000002</v>
      </c>
      <c r="Z24" s="216">
        <v>0.41354800000000003</v>
      </c>
      <c r="AA24" s="216">
        <v>0.35356500000000002</v>
      </c>
      <c r="AB24" s="216">
        <v>0.29100999999999999</v>
      </c>
      <c r="AC24" s="216">
        <v>0.24776000000000001</v>
      </c>
      <c r="AD24" s="216">
        <v>0.30552099999999999</v>
      </c>
      <c r="AE24" s="216">
        <v>0.32592599999999999</v>
      </c>
      <c r="AF24" s="216">
        <v>0.275731</v>
      </c>
      <c r="AG24" s="216">
        <v>0.49734299999999998</v>
      </c>
      <c r="AH24" s="216">
        <v>0.30169699999999999</v>
      </c>
      <c r="AI24" s="216">
        <v>0.40487499999999998</v>
      </c>
      <c r="AJ24" s="216">
        <v>0.19303799999999999</v>
      </c>
      <c r="AK24" s="216">
        <v>0.25280000000000002</v>
      </c>
      <c r="AL24" s="216">
        <v>8.7049000000000001E-2</v>
      </c>
      <c r="AM24" s="216">
        <v>0.32184699999999999</v>
      </c>
      <c r="AN24" s="216">
        <v>0.411609</v>
      </c>
      <c r="AO24" s="216">
        <v>0.325822</v>
      </c>
      <c r="AP24" s="216">
        <v>0.43748799999999999</v>
      </c>
      <c r="AQ24" s="216">
        <v>0.40595599999999998</v>
      </c>
      <c r="AR24" s="216">
        <v>0.52581800000000001</v>
      </c>
      <c r="AS24" s="216">
        <v>0.50162399999999996</v>
      </c>
      <c r="AT24" s="216">
        <v>0.43985099999999999</v>
      </c>
      <c r="AU24" s="216">
        <v>0.32591300000000001</v>
      </c>
      <c r="AV24" s="216">
        <v>0.43620399999999998</v>
      </c>
      <c r="AW24" s="216">
        <v>0.33325900000000003</v>
      </c>
      <c r="AX24" s="216">
        <v>0.33307300000000001</v>
      </c>
      <c r="AY24" s="216">
        <v>0.40704000000000001</v>
      </c>
      <c r="AZ24" s="216">
        <v>0.26882800000000001</v>
      </c>
      <c r="BA24" s="216">
        <v>0.41602299999999998</v>
      </c>
      <c r="BB24" s="216">
        <v>0.293933</v>
      </c>
      <c r="BC24" s="216">
        <v>0.32482</v>
      </c>
      <c r="BD24" s="216">
        <v>0.414576</v>
      </c>
      <c r="BE24" s="216">
        <v>0.32655899999999999</v>
      </c>
      <c r="BF24" s="216">
        <v>0.39891300000000002</v>
      </c>
      <c r="BG24" s="216">
        <v>0.28430860000000002</v>
      </c>
      <c r="BH24" s="216">
        <v>0.31623390000000001</v>
      </c>
      <c r="BI24" s="327">
        <v>0.2432337</v>
      </c>
      <c r="BJ24" s="327">
        <v>0.2422994</v>
      </c>
      <c r="BK24" s="327">
        <v>0.31457309999999999</v>
      </c>
      <c r="BL24" s="327">
        <v>0.3742412</v>
      </c>
      <c r="BM24" s="327">
        <v>0.3986825</v>
      </c>
      <c r="BN24" s="327">
        <v>0.42761589999999999</v>
      </c>
      <c r="BO24" s="327">
        <v>0.35125919999999999</v>
      </c>
      <c r="BP24" s="327">
        <v>0.44744010000000001</v>
      </c>
      <c r="BQ24" s="327">
        <v>0.37966329999999998</v>
      </c>
      <c r="BR24" s="327">
        <v>0.45765499999999998</v>
      </c>
      <c r="BS24" s="327">
        <v>0.44669340000000002</v>
      </c>
      <c r="BT24" s="327">
        <v>0.45320949999999999</v>
      </c>
      <c r="BU24" s="327">
        <v>0.27452130000000002</v>
      </c>
      <c r="BV24" s="327">
        <v>0.23409920000000001</v>
      </c>
    </row>
    <row r="25" spans="1:74" ht="11.1" customHeight="1" x14ac:dyDescent="0.2">
      <c r="A25" s="61" t="s">
        <v>194</v>
      </c>
      <c r="B25" s="175" t="s">
        <v>193</v>
      </c>
      <c r="C25" s="216">
        <v>-5.0924999999999998E-2</v>
      </c>
      <c r="D25" s="216">
        <v>-8.9623999999999995E-2</v>
      </c>
      <c r="E25" s="216">
        <v>-4.4921000000000003E-2</v>
      </c>
      <c r="F25" s="216">
        <v>-6.2981999999999996E-2</v>
      </c>
      <c r="G25" s="216">
        <v>-7.5198000000000001E-2</v>
      </c>
      <c r="H25" s="216">
        <v>-3.1283999999999999E-2</v>
      </c>
      <c r="I25" s="216">
        <v>-3.7841E-2</v>
      </c>
      <c r="J25" s="216">
        <v>-3.5020000000000003E-2</v>
      </c>
      <c r="K25" s="216">
        <v>-3.7310999999999997E-2</v>
      </c>
      <c r="L25" s="216">
        <v>-4.7928999999999999E-2</v>
      </c>
      <c r="M25" s="216">
        <v>-4.0979000000000002E-2</v>
      </c>
      <c r="N25" s="216">
        <v>-5.0810000000000001E-2</v>
      </c>
      <c r="O25" s="216">
        <v>-0.10092</v>
      </c>
      <c r="P25" s="216">
        <v>-7.2291999999999995E-2</v>
      </c>
      <c r="Q25" s="216">
        <v>-9.8128999999999994E-2</v>
      </c>
      <c r="R25" s="216">
        <v>-0.101425</v>
      </c>
      <c r="S25" s="216">
        <v>-6.3158000000000006E-2</v>
      </c>
      <c r="T25" s="216">
        <v>-0.109459</v>
      </c>
      <c r="U25" s="216">
        <v>-8.2584000000000005E-2</v>
      </c>
      <c r="V25" s="216">
        <v>-8.7225999999999998E-2</v>
      </c>
      <c r="W25" s="216">
        <v>-6.8756999999999999E-2</v>
      </c>
      <c r="X25" s="216">
        <v>-0.100949</v>
      </c>
      <c r="Y25" s="216">
        <v>-9.4254000000000004E-2</v>
      </c>
      <c r="Z25" s="216">
        <v>-7.7868000000000007E-2</v>
      </c>
      <c r="AA25" s="216">
        <v>-7.8240000000000004E-2</v>
      </c>
      <c r="AB25" s="216">
        <v>-5.3551000000000001E-2</v>
      </c>
      <c r="AC25" s="216">
        <v>-7.3511999999999994E-2</v>
      </c>
      <c r="AD25" s="216">
        <v>-8.8648000000000005E-2</v>
      </c>
      <c r="AE25" s="216">
        <v>-0.10097100000000001</v>
      </c>
      <c r="AF25" s="216">
        <v>-8.8069999999999996E-2</v>
      </c>
      <c r="AG25" s="216">
        <v>-6.9126000000000007E-2</v>
      </c>
      <c r="AH25" s="216">
        <v>-5.833E-2</v>
      </c>
      <c r="AI25" s="216">
        <v>-5.0602000000000001E-2</v>
      </c>
      <c r="AJ25" s="216">
        <v>-7.6141E-2</v>
      </c>
      <c r="AK25" s="216">
        <v>-6.2922000000000006E-2</v>
      </c>
      <c r="AL25" s="216">
        <v>-6.2950999999999993E-2</v>
      </c>
      <c r="AM25" s="216">
        <v>-0.130467</v>
      </c>
      <c r="AN25" s="216">
        <v>-8.7918999999999997E-2</v>
      </c>
      <c r="AO25" s="216">
        <v>-0.117117</v>
      </c>
      <c r="AP25" s="216">
        <v>-0.131602</v>
      </c>
      <c r="AQ25" s="216">
        <v>-9.6419000000000005E-2</v>
      </c>
      <c r="AR25" s="216">
        <v>-2.87E-2</v>
      </c>
      <c r="AS25" s="216">
        <v>-5.3108000000000002E-2</v>
      </c>
      <c r="AT25" s="216">
        <v>-4.8554E-2</v>
      </c>
      <c r="AU25" s="216">
        <v>-6.8872000000000003E-2</v>
      </c>
      <c r="AV25" s="216">
        <v>-7.8728000000000006E-2</v>
      </c>
      <c r="AW25" s="216">
        <v>-6.6822000000000006E-2</v>
      </c>
      <c r="AX25" s="216">
        <v>-2.801E-2</v>
      </c>
      <c r="AY25" s="216">
        <v>-0.12954599999999999</v>
      </c>
      <c r="AZ25" s="216">
        <v>-0.15294199999999999</v>
      </c>
      <c r="BA25" s="216">
        <v>-0.11618100000000001</v>
      </c>
      <c r="BB25" s="216">
        <v>-8.6553000000000005E-2</v>
      </c>
      <c r="BC25" s="216">
        <v>-0.105754</v>
      </c>
      <c r="BD25" s="216">
        <v>-6.4434000000000005E-2</v>
      </c>
      <c r="BE25" s="216">
        <v>-7.5703999999999994E-2</v>
      </c>
      <c r="BF25" s="216">
        <v>-8.7966000000000003E-2</v>
      </c>
      <c r="BG25" s="216">
        <v>-5.5087379999999998E-2</v>
      </c>
      <c r="BH25" s="216">
        <v>-4.8966583871000002E-2</v>
      </c>
      <c r="BI25" s="327">
        <v>-5.5586999999999998E-2</v>
      </c>
      <c r="BJ25" s="327">
        <v>-5.0735799999999998E-2</v>
      </c>
      <c r="BK25" s="327">
        <v>-0.1128015</v>
      </c>
      <c r="BL25" s="327">
        <v>-0.1076944</v>
      </c>
      <c r="BM25" s="327">
        <v>-0.1065321</v>
      </c>
      <c r="BN25" s="327">
        <v>-9.5251000000000002E-2</v>
      </c>
      <c r="BO25" s="327">
        <v>-8.4418499999999994E-2</v>
      </c>
      <c r="BP25" s="327">
        <v>-7.5347899999999995E-2</v>
      </c>
      <c r="BQ25" s="327">
        <v>-7.1722400000000006E-2</v>
      </c>
      <c r="BR25" s="327">
        <v>-7.0855500000000002E-2</v>
      </c>
      <c r="BS25" s="327">
        <v>-7.3724300000000006E-2</v>
      </c>
      <c r="BT25" s="327">
        <v>-8.0781900000000004E-2</v>
      </c>
      <c r="BU25" s="327">
        <v>-8.1911899999999996E-2</v>
      </c>
      <c r="BV25" s="327">
        <v>-7.7799900000000005E-2</v>
      </c>
    </row>
    <row r="26" spans="1:74" ht="11.1" customHeight="1" x14ac:dyDescent="0.2">
      <c r="A26" s="61" t="s">
        <v>185</v>
      </c>
      <c r="B26" s="175" t="s">
        <v>875</v>
      </c>
      <c r="C26" s="216">
        <v>0.413443</v>
      </c>
      <c r="D26" s="216">
        <v>0.37568800000000002</v>
      </c>
      <c r="E26" s="216">
        <v>0.42304900000000001</v>
      </c>
      <c r="F26" s="216">
        <v>0.60692999999999997</v>
      </c>
      <c r="G26" s="216">
        <v>0.71012399999999998</v>
      </c>
      <c r="H26" s="216">
        <v>0.55662400000000001</v>
      </c>
      <c r="I26" s="216">
        <v>0.510768</v>
      </c>
      <c r="J26" s="216">
        <v>0.48885000000000001</v>
      </c>
      <c r="K26" s="216">
        <v>0.38449299999999997</v>
      </c>
      <c r="L26" s="216">
        <v>0.37327900000000003</v>
      </c>
      <c r="M26" s="216">
        <v>0.37920999999999999</v>
      </c>
      <c r="N26" s="216">
        <v>0.325872</v>
      </c>
      <c r="O26" s="216">
        <v>0.26157399999999997</v>
      </c>
      <c r="P26" s="216">
        <v>0.27193600000000001</v>
      </c>
      <c r="Q26" s="216">
        <v>0.374917</v>
      </c>
      <c r="R26" s="216">
        <v>0.52061100000000005</v>
      </c>
      <c r="S26" s="216">
        <v>0.72877599999999998</v>
      </c>
      <c r="T26" s="216">
        <v>0.49560999999999999</v>
      </c>
      <c r="U26" s="216">
        <v>0.51767099999999999</v>
      </c>
      <c r="V26" s="216">
        <v>0.57500200000000001</v>
      </c>
      <c r="W26" s="216">
        <v>0.28424300000000002</v>
      </c>
      <c r="X26" s="216">
        <v>0.385185</v>
      </c>
      <c r="Y26" s="216">
        <v>0.32465100000000002</v>
      </c>
      <c r="Z26" s="216">
        <v>0.465082</v>
      </c>
      <c r="AA26" s="216">
        <v>0.37957200000000002</v>
      </c>
      <c r="AB26" s="216">
        <v>0.42128500000000002</v>
      </c>
      <c r="AC26" s="216">
        <v>0.43270799999999998</v>
      </c>
      <c r="AD26" s="216">
        <v>0.45662000000000003</v>
      </c>
      <c r="AE26" s="216">
        <v>0.50479499999999999</v>
      </c>
      <c r="AF26" s="216">
        <v>0.61677300000000002</v>
      </c>
      <c r="AG26" s="216">
        <v>0.58887500000000004</v>
      </c>
      <c r="AH26" s="216">
        <v>0.66097499999999998</v>
      </c>
      <c r="AI26" s="216">
        <v>0.547906</v>
      </c>
      <c r="AJ26" s="216">
        <v>0.392349</v>
      </c>
      <c r="AK26" s="216">
        <v>0.200679</v>
      </c>
      <c r="AL26" s="216">
        <v>0.28179599999999999</v>
      </c>
      <c r="AM26" s="216">
        <v>0.33569199999999999</v>
      </c>
      <c r="AN26" s="216">
        <v>0.34243000000000001</v>
      </c>
      <c r="AO26" s="216">
        <v>0.34323599999999999</v>
      </c>
      <c r="AP26" s="216">
        <v>0.57131100000000001</v>
      </c>
      <c r="AQ26" s="216">
        <v>0.65013799999999999</v>
      </c>
      <c r="AR26" s="216">
        <v>0.68996400000000002</v>
      </c>
      <c r="AS26" s="216">
        <v>0.60665800000000003</v>
      </c>
      <c r="AT26" s="216">
        <v>0.53606600000000004</v>
      </c>
      <c r="AU26" s="216">
        <v>0.60439799999999999</v>
      </c>
      <c r="AV26" s="216">
        <v>0.53859500000000005</v>
      </c>
      <c r="AW26" s="216">
        <v>0.58948999999999996</v>
      </c>
      <c r="AX26" s="216">
        <v>0.43861800000000001</v>
      </c>
      <c r="AY26" s="216">
        <v>0.50289899999999998</v>
      </c>
      <c r="AZ26" s="216">
        <v>0.42739700000000003</v>
      </c>
      <c r="BA26" s="216">
        <v>0.36482199999999998</v>
      </c>
      <c r="BB26" s="216">
        <v>0.711646</v>
      </c>
      <c r="BC26" s="216">
        <v>0.65942699999999999</v>
      </c>
      <c r="BD26" s="216">
        <v>0.67996800000000002</v>
      </c>
      <c r="BE26" s="216">
        <v>0.58396899999999996</v>
      </c>
      <c r="BF26" s="216">
        <v>0.64555499999999999</v>
      </c>
      <c r="BG26" s="216">
        <v>0.68765953810000002</v>
      </c>
      <c r="BH26" s="216">
        <v>0.40021593180999998</v>
      </c>
      <c r="BI26" s="327">
        <v>0.50757169999999996</v>
      </c>
      <c r="BJ26" s="327">
        <v>0.53189600000000004</v>
      </c>
      <c r="BK26" s="327">
        <v>0.62156960000000006</v>
      </c>
      <c r="BL26" s="327">
        <v>0.38413510000000001</v>
      </c>
      <c r="BM26" s="327">
        <v>0.44747890000000001</v>
      </c>
      <c r="BN26" s="327">
        <v>0.58574859999999995</v>
      </c>
      <c r="BO26" s="327">
        <v>0.70760780000000001</v>
      </c>
      <c r="BP26" s="327">
        <v>0.69325859999999995</v>
      </c>
      <c r="BQ26" s="327">
        <v>0.5961341</v>
      </c>
      <c r="BR26" s="327">
        <v>0.48862</v>
      </c>
      <c r="BS26" s="327">
        <v>0.38617669999999998</v>
      </c>
      <c r="BT26" s="327">
        <v>0.38995190000000002</v>
      </c>
      <c r="BU26" s="327">
        <v>0.47429569999999999</v>
      </c>
      <c r="BV26" s="327">
        <v>0.49784830000000002</v>
      </c>
    </row>
    <row r="27" spans="1:74" ht="11.1" customHeight="1" x14ac:dyDescent="0.2">
      <c r="A27" s="61" t="s">
        <v>184</v>
      </c>
      <c r="B27" s="175" t="s">
        <v>539</v>
      </c>
      <c r="C27" s="216">
        <v>-0.38731199999999999</v>
      </c>
      <c r="D27" s="216">
        <v>-0.46967599999999998</v>
      </c>
      <c r="E27" s="216">
        <v>-0.25974999999999998</v>
      </c>
      <c r="F27" s="216">
        <v>-0.226794</v>
      </c>
      <c r="G27" s="216">
        <v>-0.21154999999999999</v>
      </c>
      <c r="H27" s="216">
        <v>-0.21889800000000001</v>
      </c>
      <c r="I27" s="216">
        <v>-0.27580399999999999</v>
      </c>
      <c r="J27" s="216">
        <v>-0.30967299999999998</v>
      </c>
      <c r="K27" s="216">
        <v>-0.27995700000000001</v>
      </c>
      <c r="L27" s="216">
        <v>-0.34545199999999998</v>
      </c>
      <c r="M27" s="216">
        <v>-0.38817099999999999</v>
      </c>
      <c r="N27" s="216">
        <v>-0.56983399999999995</v>
      </c>
      <c r="O27" s="216">
        <v>-0.43252099999999999</v>
      </c>
      <c r="P27" s="216">
        <v>-0.41231200000000001</v>
      </c>
      <c r="Q27" s="216">
        <v>-0.36490400000000001</v>
      </c>
      <c r="R27" s="216">
        <v>-0.33772799999999997</v>
      </c>
      <c r="S27" s="216">
        <v>-0.44778600000000002</v>
      </c>
      <c r="T27" s="216">
        <v>-0.31682700000000003</v>
      </c>
      <c r="U27" s="216">
        <v>-0.38149899999999998</v>
      </c>
      <c r="V27" s="216">
        <v>-0.34684900000000002</v>
      </c>
      <c r="W27" s="216">
        <v>-0.257685</v>
      </c>
      <c r="X27" s="216">
        <v>-0.31814900000000002</v>
      </c>
      <c r="Y27" s="216">
        <v>-0.45615899999999998</v>
      </c>
      <c r="Z27" s="216">
        <v>-0.63222100000000003</v>
      </c>
      <c r="AA27" s="216">
        <v>-0.47760599999999998</v>
      </c>
      <c r="AB27" s="216">
        <v>-0.49651200000000001</v>
      </c>
      <c r="AC27" s="216">
        <v>-0.34403600000000001</v>
      </c>
      <c r="AD27" s="216">
        <v>-0.28970600000000002</v>
      </c>
      <c r="AE27" s="216">
        <v>-0.34297499999999997</v>
      </c>
      <c r="AF27" s="216">
        <v>-0.29919499999999999</v>
      </c>
      <c r="AG27" s="216">
        <v>-0.47980600000000001</v>
      </c>
      <c r="AH27" s="216">
        <v>-0.416072</v>
      </c>
      <c r="AI27" s="216">
        <v>-0.29355999999999999</v>
      </c>
      <c r="AJ27" s="216">
        <v>-0.37540800000000002</v>
      </c>
      <c r="AK27" s="216">
        <v>-0.54247900000000004</v>
      </c>
      <c r="AL27" s="216">
        <v>-0.49987599999999999</v>
      </c>
      <c r="AM27" s="216">
        <v>-0.52551499999999995</v>
      </c>
      <c r="AN27" s="216">
        <v>-0.63054399999999999</v>
      </c>
      <c r="AO27" s="216">
        <v>-0.54852000000000001</v>
      </c>
      <c r="AP27" s="216">
        <v>-0.448181</v>
      </c>
      <c r="AQ27" s="216">
        <v>-0.53729899999999997</v>
      </c>
      <c r="AR27" s="216">
        <v>-0.49161500000000002</v>
      </c>
      <c r="AS27" s="216">
        <v>-0.44551299999999999</v>
      </c>
      <c r="AT27" s="216">
        <v>-0.44642700000000002</v>
      </c>
      <c r="AU27" s="216">
        <v>-0.49808200000000002</v>
      </c>
      <c r="AV27" s="216">
        <v>-0.647841</v>
      </c>
      <c r="AW27" s="216">
        <v>-0.78998400000000002</v>
      </c>
      <c r="AX27" s="216">
        <v>-0.90682200000000002</v>
      </c>
      <c r="AY27" s="216">
        <v>-0.77694700000000005</v>
      </c>
      <c r="AZ27" s="216">
        <v>-0.67991100000000004</v>
      </c>
      <c r="BA27" s="216">
        <v>-0.53887600000000002</v>
      </c>
      <c r="BB27" s="216">
        <v>-0.61629599999999995</v>
      </c>
      <c r="BC27" s="216">
        <v>-0.56281400000000004</v>
      </c>
      <c r="BD27" s="216">
        <v>-0.69620000000000004</v>
      </c>
      <c r="BE27" s="216">
        <v>-0.68185300000000004</v>
      </c>
      <c r="BF27" s="216">
        <v>-0.56967699999999999</v>
      </c>
      <c r="BG27" s="216">
        <v>-0.61361428570999998</v>
      </c>
      <c r="BH27" s="216">
        <v>-0.65910553046999998</v>
      </c>
      <c r="BI27" s="327">
        <v>-0.5336052</v>
      </c>
      <c r="BJ27" s="327">
        <v>-0.71915929999999995</v>
      </c>
      <c r="BK27" s="327">
        <v>-0.96903090000000003</v>
      </c>
      <c r="BL27" s="327">
        <v>-0.8454277</v>
      </c>
      <c r="BM27" s="327">
        <v>-0.68927439999999995</v>
      </c>
      <c r="BN27" s="327">
        <v>-0.72764470000000003</v>
      </c>
      <c r="BO27" s="327">
        <v>-0.65146990000000005</v>
      </c>
      <c r="BP27" s="327">
        <v>-0.59752419999999995</v>
      </c>
      <c r="BQ27" s="327">
        <v>-0.48178100000000001</v>
      </c>
      <c r="BR27" s="327">
        <v>-0.39674579999999998</v>
      </c>
      <c r="BS27" s="327">
        <v>-0.39809240000000001</v>
      </c>
      <c r="BT27" s="327">
        <v>-0.43386859999999999</v>
      </c>
      <c r="BU27" s="327">
        <v>-0.60141920000000004</v>
      </c>
      <c r="BV27" s="327">
        <v>-0.76116399999999995</v>
      </c>
    </row>
    <row r="28" spans="1:74" ht="11.1" customHeight="1" x14ac:dyDescent="0.2">
      <c r="A28" s="61" t="s">
        <v>186</v>
      </c>
      <c r="B28" s="175" t="s">
        <v>182</v>
      </c>
      <c r="C28" s="216">
        <v>-0.102562</v>
      </c>
      <c r="D28" s="216">
        <v>-2.7722E-2</v>
      </c>
      <c r="E28" s="216">
        <v>-8.8000999999999996E-2</v>
      </c>
      <c r="F28" s="216">
        <v>-3.2916000000000001E-2</v>
      </c>
      <c r="G28" s="216">
        <v>-6.96E-3</v>
      </c>
      <c r="H28" s="216">
        <v>-8.0756999999999995E-2</v>
      </c>
      <c r="I28" s="216">
        <v>-5.5384999999999997E-2</v>
      </c>
      <c r="J28" s="216">
        <v>-7.1044999999999997E-2</v>
      </c>
      <c r="K28" s="216">
        <v>-7.2501999999999997E-2</v>
      </c>
      <c r="L28" s="216">
        <v>-3.9684999999999998E-2</v>
      </c>
      <c r="M28" s="216">
        <v>-0.127744</v>
      </c>
      <c r="N28" s="216">
        <v>-0.15129200000000001</v>
      </c>
      <c r="O28" s="216">
        <v>-9.3799999999999994E-2</v>
      </c>
      <c r="P28" s="216">
        <v>-5.2289000000000002E-2</v>
      </c>
      <c r="Q28" s="216">
        <v>-5.0636E-2</v>
      </c>
      <c r="R28" s="216">
        <v>3.0120999999999998E-2</v>
      </c>
      <c r="S28" s="216">
        <v>-5.4271E-2</v>
      </c>
      <c r="T28" s="216">
        <v>-4.3323E-2</v>
      </c>
      <c r="U28" s="216">
        <v>-0.120987</v>
      </c>
      <c r="V28" s="216">
        <v>-0.14932500000000001</v>
      </c>
      <c r="W28" s="216">
        <v>-5.0099999999999997E-3</v>
      </c>
      <c r="X28" s="216">
        <v>-0.11280999999999999</v>
      </c>
      <c r="Y28" s="216">
        <v>-0.109302</v>
      </c>
      <c r="Z28" s="216">
        <v>-5.3518999999999997E-2</v>
      </c>
      <c r="AA28" s="216">
        <v>-0.108612</v>
      </c>
      <c r="AB28" s="216">
        <v>-6.5749000000000002E-2</v>
      </c>
      <c r="AC28" s="216">
        <v>8.0289999999999997E-3</v>
      </c>
      <c r="AD28" s="216">
        <v>-5.9204E-2</v>
      </c>
      <c r="AE28" s="216">
        <v>4.0758999999999997E-2</v>
      </c>
      <c r="AF28" s="216">
        <v>5.7241E-2</v>
      </c>
      <c r="AG28" s="216">
        <v>-2.1623E-2</v>
      </c>
      <c r="AH28" s="216">
        <v>-2.1264999999999999E-2</v>
      </c>
      <c r="AI28" s="216">
        <v>-9.6543000000000004E-2</v>
      </c>
      <c r="AJ28" s="216">
        <v>-3.5748000000000002E-2</v>
      </c>
      <c r="AK28" s="216">
        <v>-8.9421E-2</v>
      </c>
      <c r="AL28" s="216">
        <v>-4.6306E-2</v>
      </c>
      <c r="AM28" s="216">
        <v>-5.1137000000000002E-2</v>
      </c>
      <c r="AN28" s="216">
        <v>-5.4170999999999997E-2</v>
      </c>
      <c r="AO28" s="216">
        <v>2.8506E-2</v>
      </c>
      <c r="AP28" s="216">
        <v>-4.2481999999999999E-2</v>
      </c>
      <c r="AQ28" s="216">
        <v>-2.6350000000000002E-3</v>
      </c>
      <c r="AR28" s="216">
        <v>-7.2539999999999993E-2</v>
      </c>
      <c r="AS28" s="216">
        <v>3.0338E-2</v>
      </c>
      <c r="AT28" s="216">
        <v>-5.2925E-2</v>
      </c>
      <c r="AU28" s="216">
        <v>-3.1961999999999997E-2</v>
      </c>
      <c r="AV28" s="216">
        <v>1.7389999999999999E-2</v>
      </c>
      <c r="AW28" s="216">
        <v>-4.4389999999999999E-2</v>
      </c>
      <c r="AX28" s="216">
        <v>-7.1457000000000007E-2</v>
      </c>
      <c r="AY28" s="216">
        <v>-3.4047000000000001E-2</v>
      </c>
      <c r="AZ28" s="216">
        <v>-2.5818000000000001E-2</v>
      </c>
      <c r="BA28" s="216">
        <v>-5.9838000000000002E-2</v>
      </c>
      <c r="BB28" s="216">
        <v>-4.1635999999999999E-2</v>
      </c>
      <c r="BC28" s="216">
        <v>-4.5581000000000003E-2</v>
      </c>
      <c r="BD28" s="216">
        <v>-0.114745</v>
      </c>
      <c r="BE28" s="216">
        <v>-8.9409000000000002E-2</v>
      </c>
      <c r="BF28" s="216">
        <v>-2.4687000000000001E-2</v>
      </c>
      <c r="BG28" s="216">
        <v>0.10323333333</v>
      </c>
      <c r="BH28" s="216">
        <v>7.2757599724000005E-2</v>
      </c>
      <c r="BI28" s="327">
        <v>-5.1540700000000002E-2</v>
      </c>
      <c r="BJ28" s="327">
        <v>-2.7023499999999999E-2</v>
      </c>
      <c r="BK28" s="327">
        <v>-3.8540499999999998E-2</v>
      </c>
      <c r="BL28" s="327">
        <v>-1.9636199999999999E-2</v>
      </c>
      <c r="BM28" s="327">
        <v>3.3019399999999997E-2</v>
      </c>
      <c r="BN28" s="327">
        <v>3.02102E-2</v>
      </c>
      <c r="BO28" s="327">
        <v>4.5772399999999998E-2</v>
      </c>
      <c r="BP28" s="327">
        <v>4.0095400000000003E-2</v>
      </c>
      <c r="BQ28" s="327">
        <v>7.6457200000000003E-2</v>
      </c>
      <c r="BR28" s="327">
        <v>6.3756499999999994E-2</v>
      </c>
      <c r="BS28" s="327">
        <v>1.46791E-2</v>
      </c>
      <c r="BT28" s="327">
        <v>2.7607400000000001E-2</v>
      </c>
      <c r="BU28" s="327">
        <v>-4.3426300000000001E-2</v>
      </c>
      <c r="BV28" s="327">
        <v>-3.4219399999999997E-2</v>
      </c>
    </row>
    <row r="29" spans="1:74" ht="11.1" customHeight="1" x14ac:dyDescent="0.2">
      <c r="A29" s="61" t="s">
        <v>187</v>
      </c>
      <c r="B29" s="175" t="s">
        <v>181</v>
      </c>
      <c r="C29" s="216">
        <v>-0.56065600000000004</v>
      </c>
      <c r="D29" s="216">
        <v>-0.65943200000000002</v>
      </c>
      <c r="E29" s="216">
        <v>-0.66182700000000005</v>
      </c>
      <c r="F29" s="216">
        <v>-0.60541599999999995</v>
      </c>
      <c r="G29" s="216">
        <v>-0.95522200000000002</v>
      </c>
      <c r="H29" s="216">
        <v>-1.1718059999999999</v>
      </c>
      <c r="I29" s="216">
        <v>-1.243611</v>
      </c>
      <c r="J29" s="216">
        <v>-1.185028</v>
      </c>
      <c r="K29" s="216">
        <v>-1.2194039999999999</v>
      </c>
      <c r="L29" s="216">
        <v>-1.2250749999999999</v>
      </c>
      <c r="M29" s="216">
        <v>-1.123059</v>
      </c>
      <c r="N29" s="216">
        <v>-1.115955</v>
      </c>
      <c r="O29" s="216">
        <v>-0.78434400000000004</v>
      </c>
      <c r="P29" s="216">
        <v>-0.51559999999999995</v>
      </c>
      <c r="Q29" s="216">
        <v>-0.68960900000000003</v>
      </c>
      <c r="R29" s="216">
        <v>-0.98100299999999996</v>
      </c>
      <c r="S29" s="216">
        <v>-0.96360199999999996</v>
      </c>
      <c r="T29" s="216">
        <v>-1.049671</v>
      </c>
      <c r="U29" s="216">
        <v>-1.0783370000000001</v>
      </c>
      <c r="V29" s="216">
        <v>-1.1483110000000001</v>
      </c>
      <c r="W29" s="216">
        <v>-0.97137099999999998</v>
      </c>
      <c r="X29" s="216">
        <v>-0.80890499999999999</v>
      </c>
      <c r="Y29" s="216">
        <v>-0.964592</v>
      </c>
      <c r="Z29" s="216">
        <v>-0.89429099999999995</v>
      </c>
      <c r="AA29" s="216">
        <v>-0.77209000000000005</v>
      </c>
      <c r="AB29" s="216">
        <v>-0.55566800000000005</v>
      </c>
      <c r="AC29" s="216">
        <v>-0.694187</v>
      </c>
      <c r="AD29" s="216">
        <v>-0.97602999999999995</v>
      </c>
      <c r="AE29" s="216">
        <v>-1.0889740000000001</v>
      </c>
      <c r="AF29" s="216">
        <v>-1.077434</v>
      </c>
      <c r="AG29" s="216">
        <v>-1.185584</v>
      </c>
      <c r="AH29" s="216">
        <v>-0.926292</v>
      </c>
      <c r="AI29" s="216">
        <v>-1.1738660000000001</v>
      </c>
      <c r="AJ29" s="216">
        <v>-1.0487610000000001</v>
      </c>
      <c r="AK29" s="216">
        <v>-1.02772</v>
      </c>
      <c r="AL29" s="216">
        <v>-1.144965</v>
      </c>
      <c r="AM29" s="216">
        <v>-0.74717699999999998</v>
      </c>
      <c r="AN29" s="216">
        <v>-0.66524499999999998</v>
      </c>
      <c r="AO29" s="216">
        <v>-1.0397449999999999</v>
      </c>
      <c r="AP29" s="216">
        <v>-1.1060080000000001</v>
      </c>
      <c r="AQ29" s="216">
        <v>-1.111918</v>
      </c>
      <c r="AR29" s="216">
        <v>-1.3547899999999999</v>
      </c>
      <c r="AS29" s="216">
        <v>-1.2305379999999999</v>
      </c>
      <c r="AT29" s="216">
        <v>-1.0478959999999999</v>
      </c>
      <c r="AU29" s="216">
        <v>-1.0611919999999999</v>
      </c>
      <c r="AV29" s="216">
        <v>-0.92969100000000005</v>
      </c>
      <c r="AW29" s="216">
        <v>-1.0200419999999999</v>
      </c>
      <c r="AX29" s="216">
        <v>-1.0633649999999999</v>
      </c>
      <c r="AY29" s="216">
        <v>-0.93907300000000005</v>
      </c>
      <c r="AZ29" s="216">
        <v>-1.050994</v>
      </c>
      <c r="BA29" s="216">
        <v>-1.0546819999999999</v>
      </c>
      <c r="BB29" s="216">
        <v>-1.204809</v>
      </c>
      <c r="BC29" s="216">
        <v>-1.3903939999999999</v>
      </c>
      <c r="BD29" s="216">
        <v>-1.4851190000000001</v>
      </c>
      <c r="BE29" s="216">
        <v>-1.5903179999999999</v>
      </c>
      <c r="BF29" s="216">
        <v>-1.278516</v>
      </c>
      <c r="BG29" s="216">
        <v>-1.0792380952</v>
      </c>
      <c r="BH29" s="216">
        <v>-1.2290962554</v>
      </c>
      <c r="BI29" s="327">
        <v>-0.87363190000000002</v>
      </c>
      <c r="BJ29" s="327">
        <v>-0.92650250000000001</v>
      </c>
      <c r="BK29" s="327">
        <v>-0.83815859999999998</v>
      </c>
      <c r="BL29" s="327">
        <v>-0.88622129999999999</v>
      </c>
      <c r="BM29" s="327">
        <v>-1.068784</v>
      </c>
      <c r="BN29" s="327">
        <v>-1.2393559999999999</v>
      </c>
      <c r="BO29" s="327">
        <v>-1.2563880000000001</v>
      </c>
      <c r="BP29" s="327">
        <v>-1.699962</v>
      </c>
      <c r="BQ29" s="327">
        <v>-1.239274</v>
      </c>
      <c r="BR29" s="327">
        <v>-1.2348760000000001</v>
      </c>
      <c r="BS29" s="327">
        <v>-0.93154000000000003</v>
      </c>
      <c r="BT29" s="327">
        <v>-0.89503909999999998</v>
      </c>
      <c r="BU29" s="327">
        <v>-0.98524540000000005</v>
      </c>
      <c r="BV29" s="327">
        <v>-0.916551</v>
      </c>
    </row>
    <row r="30" spans="1:74" ht="11.1" customHeight="1" x14ac:dyDescent="0.2">
      <c r="A30" s="61" t="s">
        <v>188</v>
      </c>
      <c r="B30" s="175" t="s">
        <v>183</v>
      </c>
      <c r="C30" s="216">
        <v>-3.6120000000000002E-3</v>
      </c>
      <c r="D30" s="216">
        <v>-0.119379</v>
      </c>
      <c r="E30" s="216">
        <v>-0.161467</v>
      </c>
      <c r="F30" s="216">
        <v>-0.12524099999999999</v>
      </c>
      <c r="G30" s="216">
        <v>-0.28809499999999999</v>
      </c>
      <c r="H30" s="216">
        <v>-0.22936300000000001</v>
      </c>
      <c r="I30" s="216">
        <v>-0.110277</v>
      </c>
      <c r="J30" s="216">
        <v>-9.0209999999999999E-2</v>
      </c>
      <c r="K30" s="216">
        <v>-5.2153999999999999E-2</v>
      </c>
      <c r="L30" s="216">
        <v>-0.12917999999999999</v>
      </c>
      <c r="M30" s="216">
        <v>-0.125223</v>
      </c>
      <c r="N30" s="216">
        <v>-0.20674699999999999</v>
      </c>
      <c r="O30" s="216">
        <v>-0.19278999999999999</v>
      </c>
      <c r="P30" s="216">
        <v>-0.20802899999999999</v>
      </c>
      <c r="Q30" s="216">
        <v>-0.290441</v>
      </c>
      <c r="R30" s="216">
        <v>-0.143928</v>
      </c>
      <c r="S30" s="216">
        <v>-0.153003</v>
      </c>
      <c r="T30" s="216">
        <v>-0.25602000000000003</v>
      </c>
      <c r="U30" s="216">
        <v>-0.179674</v>
      </c>
      <c r="V30" s="216">
        <v>-0.162523</v>
      </c>
      <c r="W30" s="216">
        <v>-0.162272</v>
      </c>
      <c r="X30" s="216">
        <v>-0.16389999999999999</v>
      </c>
      <c r="Y30" s="216">
        <v>-0.13819000000000001</v>
      </c>
      <c r="Z30" s="216">
        <v>-0.234016</v>
      </c>
      <c r="AA30" s="216">
        <v>-5.9195999999999999E-2</v>
      </c>
      <c r="AB30" s="216">
        <v>-0.12808</v>
      </c>
      <c r="AC30" s="216">
        <v>-0.17167499999999999</v>
      </c>
      <c r="AD30" s="216">
        <v>-0.26933099999999999</v>
      </c>
      <c r="AE30" s="216">
        <v>-0.13130700000000001</v>
      </c>
      <c r="AF30" s="216">
        <v>-0.19269</v>
      </c>
      <c r="AG30" s="216">
        <v>-0.160384</v>
      </c>
      <c r="AH30" s="216">
        <v>-0.144792</v>
      </c>
      <c r="AI30" s="216">
        <v>-5.8845000000000001E-2</v>
      </c>
      <c r="AJ30" s="216">
        <v>-0.12992000000000001</v>
      </c>
      <c r="AK30" s="216">
        <v>-6.3366000000000006E-2</v>
      </c>
      <c r="AL30" s="216">
        <v>-0.106366</v>
      </c>
      <c r="AM30" s="216">
        <v>-2.6797999999999999E-2</v>
      </c>
      <c r="AN30" s="216">
        <v>-0.15590899999999999</v>
      </c>
      <c r="AO30" s="216">
        <v>-8.3812999999999999E-2</v>
      </c>
      <c r="AP30" s="216">
        <v>-3.1267999999999997E-2</v>
      </c>
      <c r="AQ30" s="216">
        <v>-0.197212</v>
      </c>
      <c r="AR30" s="216">
        <v>-4.7807000000000002E-2</v>
      </c>
      <c r="AS30" s="216">
        <v>-3.6329E-2</v>
      </c>
      <c r="AT30" s="216">
        <v>-6.7019999999999996E-2</v>
      </c>
      <c r="AU30" s="216">
        <v>-0.20827200000000001</v>
      </c>
      <c r="AV30" s="216">
        <v>-0.101434</v>
      </c>
      <c r="AW30" s="216">
        <v>-9.4132999999999994E-2</v>
      </c>
      <c r="AX30" s="216">
        <v>-7.3325000000000001E-2</v>
      </c>
      <c r="AY30" s="216">
        <v>-4.8473000000000002E-2</v>
      </c>
      <c r="AZ30" s="216">
        <v>-0.24569099999999999</v>
      </c>
      <c r="BA30" s="216">
        <v>-2.5838E-2</v>
      </c>
      <c r="BB30" s="216">
        <v>-0.11717</v>
      </c>
      <c r="BC30" s="216">
        <v>-5.0146000000000003E-2</v>
      </c>
      <c r="BD30" s="216">
        <v>-0.15618099999999999</v>
      </c>
      <c r="BE30" s="216">
        <v>-0.17574600000000001</v>
      </c>
      <c r="BF30" s="216">
        <v>-7.0815000000000003E-2</v>
      </c>
      <c r="BG30" s="216">
        <v>-0.11696190476</v>
      </c>
      <c r="BH30" s="216">
        <v>-0.14401590086999999</v>
      </c>
      <c r="BI30" s="327">
        <v>-7.8623499999999999E-2</v>
      </c>
      <c r="BJ30" s="327">
        <v>-0.1199457</v>
      </c>
      <c r="BK30" s="327">
        <v>-2.7506700000000002E-3</v>
      </c>
      <c r="BL30" s="327">
        <v>-9.4182799999999997E-2</v>
      </c>
      <c r="BM30" s="327">
        <v>-9.0394000000000002E-2</v>
      </c>
      <c r="BN30" s="327">
        <v>-0.1130983</v>
      </c>
      <c r="BO30" s="327">
        <v>-0.15160760000000001</v>
      </c>
      <c r="BP30" s="327">
        <v>-0.111127</v>
      </c>
      <c r="BQ30" s="327">
        <v>-6.2811699999999998E-2</v>
      </c>
      <c r="BR30" s="327">
        <v>-0.1146665</v>
      </c>
      <c r="BS30" s="327">
        <v>-9.5615599999999995E-2</v>
      </c>
      <c r="BT30" s="327">
        <v>-7.8467300000000004E-2</v>
      </c>
      <c r="BU30" s="327">
        <v>-8.8742299999999996E-2</v>
      </c>
      <c r="BV30" s="327">
        <v>-0.1254005</v>
      </c>
    </row>
    <row r="31" spans="1:74" ht="11.1" customHeight="1" x14ac:dyDescent="0.2">
      <c r="A31" s="61" t="s">
        <v>195</v>
      </c>
      <c r="B31" s="645" t="s">
        <v>1206</v>
      </c>
      <c r="C31" s="216">
        <v>-0.44155499999999998</v>
      </c>
      <c r="D31" s="216">
        <v>-0.510324</v>
      </c>
      <c r="E31" s="216">
        <v>-0.45750800000000003</v>
      </c>
      <c r="F31" s="216">
        <v>-0.54914799999999997</v>
      </c>
      <c r="G31" s="216">
        <v>-0.47328199999999998</v>
      </c>
      <c r="H31" s="216">
        <v>-0.49973899999999999</v>
      </c>
      <c r="I31" s="216">
        <v>-0.56082799999999999</v>
      </c>
      <c r="J31" s="216">
        <v>-0.52950600000000003</v>
      </c>
      <c r="K31" s="216">
        <v>-0.49703399999999998</v>
      </c>
      <c r="L31" s="216">
        <v>-0.57023599999999997</v>
      </c>
      <c r="M31" s="216">
        <v>-0.46144600000000002</v>
      </c>
      <c r="N31" s="216">
        <v>-0.61216899999999996</v>
      </c>
      <c r="O31" s="216">
        <v>-0.44898100000000002</v>
      </c>
      <c r="P31" s="216">
        <v>-0.52486999999999995</v>
      </c>
      <c r="Q31" s="216">
        <v>-0.68539300000000003</v>
      </c>
      <c r="R31" s="216">
        <v>-0.574631</v>
      </c>
      <c r="S31" s="216">
        <v>-0.47755700000000001</v>
      </c>
      <c r="T31" s="216">
        <v>-0.50660000000000005</v>
      </c>
      <c r="U31" s="216">
        <v>-0.50231999999999999</v>
      </c>
      <c r="V31" s="216">
        <v>-0.54984200000000005</v>
      </c>
      <c r="W31" s="216">
        <v>-0.45958300000000002</v>
      </c>
      <c r="X31" s="216">
        <v>-0.50228399999999995</v>
      </c>
      <c r="Y31" s="216">
        <v>-0.45525500000000002</v>
      </c>
      <c r="Z31" s="216">
        <v>-0.62553800000000004</v>
      </c>
      <c r="AA31" s="216">
        <v>-0.41592699999999999</v>
      </c>
      <c r="AB31" s="216">
        <v>-0.61458999999999997</v>
      </c>
      <c r="AC31" s="216">
        <v>-0.448602</v>
      </c>
      <c r="AD31" s="216">
        <v>-0.49884600000000001</v>
      </c>
      <c r="AE31" s="216">
        <v>-0.44544600000000001</v>
      </c>
      <c r="AF31" s="216">
        <v>-0.41975499999999999</v>
      </c>
      <c r="AG31" s="216">
        <v>-0.49813800000000003</v>
      </c>
      <c r="AH31" s="216">
        <v>-0.45009900000000003</v>
      </c>
      <c r="AI31" s="216">
        <v>-0.56878899999999999</v>
      </c>
      <c r="AJ31" s="216">
        <v>-0.50232699999999997</v>
      </c>
      <c r="AK31" s="216">
        <v>-0.56584400000000001</v>
      </c>
      <c r="AL31" s="216">
        <v>-0.65645299999999995</v>
      </c>
      <c r="AM31" s="216">
        <v>-0.54569400000000001</v>
      </c>
      <c r="AN31" s="216">
        <v>-0.49260300000000001</v>
      </c>
      <c r="AO31" s="216">
        <v>-0.49006499999999997</v>
      </c>
      <c r="AP31" s="216">
        <v>-0.60184599999999999</v>
      </c>
      <c r="AQ31" s="216">
        <v>-0.61400500000000002</v>
      </c>
      <c r="AR31" s="216">
        <v>-0.63644599999999996</v>
      </c>
      <c r="AS31" s="216">
        <v>-0.62849999999999995</v>
      </c>
      <c r="AT31" s="216">
        <v>-0.48286600000000002</v>
      </c>
      <c r="AU31" s="216">
        <v>-0.61658999999999997</v>
      </c>
      <c r="AV31" s="216">
        <v>-0.52376599999999995</v>
      </c>
      <c r="AW31" s="216">
        <v>-0.41037299999999999</v>
      </c>
      <c r="AX31" s="216">
        <v>-0.50139199999999995</v>
      </c>
      <c r="AY31" s="216">
        <v>-0.559137</v>
      </c>
      <c r="AZ31" s="216">
        <v>-0.58247400000000005</v>
      </c>
      <c r="BA31" s="216">
        <v>-0.69020199999999998</v>
      </c>
      <c r="BB31" s="216">
        <v>-0.60386200000000001</v>
      </c>
      <c r="BC31" s="216">
        <v>-0.55142500000000005</v>
      </c>
      <c r="BD31" s="216">
        <v>-0.63744000000000001</v>
      </c>
      <c r="BE31" s="216">
        <v>-0.48541600000000001</v>
      </c>
      <c r="BF31" s="216">
        <v>-0.59859300000000004</v>
      </c>
      <c r="BG31" s="216">
        <v>-0.1092545</v>
      </c>
      <c r="BH31" s="216">
        <v>-0.56798249999999995</v>
      </c>
      <c r="BI31" s="327">
        <v>-0.53517899999999996</v>
      </c>
      <c r="BJ31" s="327">
        <v>-0.62720469999999995</v>
      </c>
      <c r="BK31" s="327">
        <v>-0.50063279999999999</v>
      </c>
      <c r="BL31" s="327">
        <v>-0.49802259999999998</v>
      </c>
      <c r="BM31" s="327">
        <v>-0.52564650000000002</v>
      </c>
      <c r="BN31" s="327">
        <v>-0.59440340000000003</v>
      </c>
      <c r="BO31" s="327">
        <v>-0.63594779999999995</v>
      </c>
      <c r="BP31" s="327">
        <v>-0.59752280000000002</v>
      </c>
      <c r="BQ31" s="327">
        <v>-0.578623</v>
      </c>
      <c r="BR31" s="327">
        <v>-0.50378829999999997</v>
      </c>
      <c r="BS31" s="327">
        <v>-0.50475270000000005</v>
      </c>
      <c r="BT31" s="327">
        <v>-0.44445000000000001</v>
      </c>
      <c r="BU31" s="327">
        <v>-0.44103979999999998</v>
      </c>
      <c r="BV31" s="327">
        <v>-0.56297129999999995</v>
      </c>
    </row>
    <row r="32" spans="1:74" ht="11.1" customHeight="1" x14ac:dyDescent="0.2">
      <c r="A32" s="61" t="s">
        <v>940</v>
      </c>
      <c r="B32" s="175" t="s">
        <v>133</v>
      </c>
      <c r="C32" s="216">
        <v>0.30920922580999999</v>
      </c>
      <c r="D32" s="216">
        <v>1.0332521428999999</v>
      </c>
      <c r="E32" s="216">
        <v>0.16383722580999999</v>
      </c>
      <c r="F32" s="216">
        <v>-0.38617069999999998</v>
      </c>
      <c r="G32" s="216">
        <v>-0.44537822580999997</v>
      </c>
      <c r="H32" s="216">
        <v>-0.56283879999999997</v>
      </c>
      <c r="I32" s="216">
        <v>-0.26180667742000002</v>
      </c>
      <c r="J32" s="216">
        <v>-0.20842690322999999</v>
      </c>
      <c r="K32" s="216">
        <v>-8.9729500000000004E-2</v>
      </c>
      <c r="L32" s="216">
        <v>1.0492309677</v>
      </c>
      <c r="M32" s="216">
        <v>0.41980190000000001</v>
      </c>
      <c r="N32" s="216">
        <v>0.37413112903000001</v>
      </c>
      <c r="O32" s="216">
        <v>0.72191609677000002</v>
      </c>
      <c r="P32" s="216">
        <v>0.27660153571000001</v>
      </c>
      <c r="Q32" s="216">
        <v>5.0525129032000002E-2</v>
      </c>
      <c r="R32" s="216">
        <v>-0.66925579999999996</v>
      </c>
      <c r="S32" s="216">
        <v>-1.0319371612999999</v>
      </c>
      <c r="T32" s="216">
        <v>-0.49761316667</v>
      </c>
      <c r="U32" s="216">
        <v>-0.63299406451999995</v>
      </c>
      <c r="V32" s="216">
        <v>-0.43101283871000001</v>
      </c>
      <c r="W32" s="216">
        <v>-0.40105873332999997</v>
      </c>
      <c r="X32" s="216">
        <v>0.83773435484000003</v>
      </c>
      <c r="Y32" s="216">
        <v>-0.14525669999999999</v>
      </c>
      <c r="Z32" s="216">
        <v>-0.32846441934999998</v>
      </c>
      <c r="AA32" s="216">
        <v>0.20532812903</v>
      </c>
      <c r="AB32" s="216">
        <v>0.91703332143000005</v>
      </c>
      <c r="AC32" s="216">
        <v>-0.17224219355000001</v>
      </c>
      <c r="AD32" s="216">
        <v>-0.55068709999999998</v>
      </c>
      <c r="AE32" s="216">
        <v>-0.76511690323000003</v>
      </c>
      <c r="AF32" s="216">
        <v>-0.62478443333</v>
      </c>
      <c r="AG32" s="216">
        <v>-0.33967293547999999</v>
      </c>
      <c r="AH32" s="216">
        <v>-0.67614135484000004</v>
      </c>
      <c r="AI32" s="216">
        <v>-0.20218156667000001</v>
      </c>
      <c r="AJ32" s="216">
        <v>0.59799341935000005</v>
      </c>
      <c r="AK32" s="216">
        <v>-0.43967616666999998</v>
      </c>
      <c r="AL32" s="216">
        <v>1.3602322581E-2</v>
      </c>
      <c r="AM32" s="216">
        <v>-0.29326012902999998</v>
      </c>
      <c r="AN32" s="216">
        <v>0.55466651724000005</v>
      </c>
      <c r="AO32" s="216">
        <v>0.20217658064999999</v>
      </c>
      <c r="AP32" s="216">
        <v>-0.21089479999999999</v>
      </c>
      <c r="AQ32" s="216">
        <v>-0.41349351613000002</v>
      </c>
      <c r="AR32" s="216">
        <v>-0.33064339999999998</v>
      </c>
      <c r="AS32" s="216">
        <v>-0.78872654839</v>
      </c>
      <c r="AT32" s="216">
        <v>-0.21437567741999999</v>
      </c>
      <c r="AU32" s="216">
        <v>-2.5799999999000001E-4</v>
      </c>
      <c r="AV32" s="216">
        <v>0.57635616129</v>
      </c>
      <c r="AW32" s="216">
        <v>-0.12281233333</v>
      </c>
      <c r="AX32" s="216">
        <v>0.66256458065000001</v>
      </c>
      <c r="AY32" s="216">
        <v>1.3739709677E-2</v>
      </c>
      <c r="AZ32" s="216">
        <v>0.76720110714</v>
      </c>
      <c r="BA32" s="216">
        <v>0.91048670968000001</v>
      </c>
      <c r="BB32" s="216">
        <v>-0.56040466667</v>
      </c>
      <c r="BC32" s="216">
        <v>-0.51585680644999998</v>
      </c>
      <c r="BD32" s="216">
        <v>9.84482E-2</v>
      </c>
      <c r="BE32" s="216">
        <v>-0.22616774194</v>
      </c>
      <c r="BF32" s="216">
        <v>-0.36916074193999998</v>
      </c>
      <c r="BG32" s="216">
        <v>0.56413766857000003</v>
      </c>
      <c r="BH32" s="216">
        <v>0.85782499975000004</v>
      </c>
      <c r="BI32" s="327">
        <v>-0.27057179999999997</v>
      </c>
      <c r="BJ32" s="327">
        <v>0.1246046</v>
      </c>
      <c r="BK32" s="327">
        <v>-3.5466999999999999E-2</v>
      </c>
      <c r="BL32" s="327">
        <v>0.4965175</v>
      </c>
      <c r="BM32" s="327">
        <v>0.12170159999999999</v>
      </c>
      <c r="BN32" s="327">
        <v>-0.3909321</v>
      </c>
      <c r="BO32" s="327">
        <v>-0.66311540000000002</v>
      </c>
      <c r="BP32" s="327">
        <v>-0.3149188</v>
      </c>
      <c r="BQ32" s="327">
        <v>-0.58034889999999995</v>
      </c>
      <c r="BR32" s="327">
        <v>-0.32774409999999998</v>
      </c>
      <c r="BS32" s="327">
        <v>-0.46965309999999999</v>
      </c>
      <c r="BT32" s="327">
        <v>0.61762819999999996</v>
      </c>
      <c r="BU32" s="327">
        <v>0.10320989999999999</v>
      </c>
      <c r="BV32" s="327">
        <v>0.36177409999999999</v>
      </c>
    </row>
    <row r="33" spans="1:74" s="64" customFormat="1" ht="11.1" customHeight="1" x14ac:dyDescent="0.2">
      <c r="A33" s="61" t="s">
        <v>945</v>
      </c>
      <c r="B33" s="175" t="s">
        <v>531</v>
      </c>
      <c r="C33" s="216">
        <v>18.755317612999999</v>
      </c>
      <c r="D33" s="216">
        <v>18.654198857000001</v>
      </c>
      <c r="E33" s="216">
        <v>18.531271322999999</v>
      </c>
      <c r="F33" s="216">
        <v>18.579256633</v>
      </c>
      <c r="G33" s="216">
        <v>18.766347</v>
      </c>
      <c r="H33" s="216">
        <v>18.801652867000001</v>
      </c>
      <c r="I33" s="216">
        <v>19.266659129000001</v>
      </c>
      <c r="J33" s="216">
        <v>19.148210644999999</v>
      </c>
      <c r="K33" s="216">
        <v>19.2719345</v>
      </c>
      <c r="L33" s="216">
        <v>19.328566097</v>
      </c>
      <c r="M33" s="216">
        <v>19.490720233000001</v>
      </c>
      <c r="N33" s="216">
        <v>18.988328644999999</v>
      </c>
      <c r="O33" s="216">
        <v>19.095068225999999</v>
      </c>
      <c r="P33" s="216">
        <v>18.916197679</v>
      </c>
      <c r="Q33" s="216">
        <v>18.456477645</v>
      </c>
      <c r="R33" s="216">
        <v>18.837995200000002</v>
      </c>
      <c r="S33" s="216">
        <v>18.573502387000001</v>
      </c>
      <c r="T33" s="216">
        <v>18.870324833000002</v>
      </c>
      <c r="U33" s="216">
        <v>19.256963323000001</v>
      </c>
      <c r="V33" s="216">
        <v>19.377755193999999</v>
      </c>
      <c r="W33" s="216">
        <v>19.239585266999999</v>
      </c>
      <c r="X33" s="216">
        <v>19.708808129000001</v>
      </c>
      <c r="Y33" s="216">
        <v>19.372437633000001</v>
      </c>
      <c r="Z33" s="216">
        <v>19.476866806</v>
      </c>
      <c r="AA33" s="216">
        <v>19.261456515999999</v>
      </c>
      <c r="AB33" s="216">
        <v>19.664554463999998</v>
      </c>
      <c r="AC33" s="216">
        <v>19.340059226000001</v>
      </c>
      <c r="AD33" s="216">
        <v>19.251366900000001</v>
      </c>
      <c r="AE33" s="216">
        <v>19.316044387000002</v>
      </c>
      <c r="AF33" s="216">
        <v>19.853215233</v>
      </c>
      <c r="AG33" s="216">
        <v>20.134467741999998</v>
      </c>
      <c r="AH33" s="216">
        <v>19.939614065000001</v>
      </c>
      <c r="AI33" s="216">
        <v>19.432662100000002</v>
      </c>
      <c r="AJ33" s="216">
        <v>19.490828709999999</v>
      </c>
      <c r="AK33" s="216">
        <v>19.127567500000001</v>
      </c>
      <c r="AL33" s="216">
        <v>19.589281355000001</v>
      </c>
      <c r="AM33" s="216">
        <v>19.062930581</v>
      </c>
      <c r="AN33" s="216">
        <v>19.846740897</v>
      </c>
      <c r="AO33" s="216">
        <v>19.728330710000002</v>
      </c>
      <c r="AP33" s="216">
        <v>19.340358866999999</v>
      </c>
      <c r="AQ33" s="216">
        <v>19.328279581</v>
      </c>
      <c r="AR33" s="216">
        <v>19.8463086</v>
      </c>
      <c r="AS33" s="216">
        <v>19.775786</v>
      </c>
      <c r="AT33" s="216">
        <v>20.274913999999999</v>
      </c>
      <c r="AU33" s="216">
        <v>19.756957332999999</v>
      </c>
      <c r="AV33" s="216">
        <v>19.650242065</v>
      </c>
      <c r="AW33" s="216">
        <v>19.659030000000001</v>
      </c>
      <c r="AX33" s="216">
        <v>19.984121968</v>
      </c>
      <c r="AY33" s="216">
        <v>19.314024871000001</v>
      </c>
      <c r="AZ33" s="216">
        <v>19.15922325</v>
      </c>
      <c r="BA33" s="216">
        <v>20.047332709999999</v>
      </c>
      <c r="BB33" s="216">
        <v>19.556560666999999</v>
      </c>
      <c r="BC33" s="216">
        <v>20.039379193999999</v>
      </c>
      <c r="BD33" s="216">
        <v>20.494241867</v>
      </c>
      <c r="BE33" s="216">
        <v>20.020199968</v>
      </c>
      <c r="BF33" s="216">
        <v>20.160881516</v>
      </c>
      <c r="BG33" s="216">
        <v>19.584921312999999</v>
      </c>
      <c r="BH33" s="216">
        <v>19.809549052000001</v>
      </c>
      <c r="BI33" s="327">
        <v>19.912980000000001</v>
      </c>
      <c r="BJ33" s="327">
        <v>20.100919999999999</v>
      </c>
      <c r="BK33" s="327">
        <v>19.66686</v>
      </c>
      <c r="BL33" s="327">
        <v>19.78473</v>
      </c>
      <c r="BM33" s="327">
        <v>19.951229999999999</v>
      </c>
      <c r="BN33" s="327">
        <v>19.819009999999999</v>
      </c>
      <c r="BO33" s="327">
        <v>20.067360000000001</v>
      </c>
      <c r="BP33" s="327">
        <v>20.490089999999999</v>
      </c>
      <c r="BQ33" s="327">
        <v>20.724889999999998</v>
      </c>
      <c r="BR33" s="327">
        <v>20.7441</v>
      </c>
      <c r="BS33" s="327">
        <v>20.39368</v>
      </c>
      <c r="BT33" s="327">
        <v>20.460450000000002</v>
      </c>
      <c r="BU33" s="327">
        <v>20.394369999999999</v>
      </c>
      <c r="BV33" s="327">
        <v>20.615300000000001</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62"/>
      <c r="BE34" s="62"/>
      <c r="BF34" s="62"/>
      <c r="BG34" s="62"/>
      <c r="BH34" s="62"/>
      <c r="BI34" s="330"/>
      <c r="BJ34" s="330"/>
      <c r="BK34" s="330"/>
      <c r="BL34" s="330"/>
      <c r="BM34" s="330"/>
      <c r="BN34" s="330"/>
      <c r="BO34" s="330"/>
      <c r="BP34" s="330"/>
      <c r="BQ34" s="330"/>
      <c r="BR34" s="330"/>
      <c r="BS34" s="330"/>
      <c r="BT34" s="330"/>
      <c r="BU34" s="330"/>
      <c r="BV34" s="330"/>
    </row>
    <row r="35" spans="1:74" ht="11.1" customHeight="1" x14ac:dyDescent="0.2">
      <c r="A35" s="57"/>
      <c r="B35" s="65" t="s">
        <v>970</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62"/>
      <c r="BG35" s="62"/>
      <c r="BH35" s="62"/>
      <c r="BI35" s="330"/>
      <c r="BJ35" s="330"/>
      <c r="BK35" s="330"/>
      <c r="BL35" s="330"/>
      <c r="BM35" s="330"/>
      <c r="BN35" s="330"/>
      <c r="BO35" s="330"/>
      <c r="BP35" s="330"/>
      <c r="BQ35" s="330"/>
      <c r="BR35" s="330"/>
      <c r="BS35" s="330"/>
      <c r="BT35" s="330"/>
      <c r="BU35" s="330"/>
      <c r="BV35" s="330"/>
    </row>
    <row r="36" spans="1:74" ht="11.1" customHeight="1" x14ac:dyDescent="0.2">
      <c r="A36" s="638" t="s">
        <v>1201</v>
      </c>
      <c r="B36" s="645" t="s">
        <v>1204</v>
      </c>
      <c r="C36" s="216">
        <v>2.7951359999999998</v>
      </c>
      <c r="D36" s="216">
        <v>2.7675190000000001</v>
      </c>
      <c r="E36" s="216">
        <v>2.5605440000000002</v>
      </c>
      <c r="F36" s="216">
        <v>2.3245680000000002</v>
      </c>
      <c r="G36" s="216">
        <v>2.1457980000000001</v>
      </c>
      <c r="H36" s="216">
        <v>2.1601629999999998</v>
      </c>
      <c r="I36" s="216">
        <v>2.250613</v>
      </c>
      <c r="J36" s="216">
        <v>2.2465999999999999</v>
      </c>
      <c r="K36" s="216">
        <v>2.4524680000000001</v>
      </c>
      <c r="L36" s="216">
        <v>2.6162429999999999</v>
      </c>
      <c r="M36" s="216">
        <v>2.7991760000000001</v>
      </c>
      <c r="N36" s="216">
        <v>2.9125489999999998</v>
      </c>
      <c r="O36" s="216">
        <v>2.9787859999999999</v>
      </c>
      <c r="P36" s="216">
        <v>2.680647</v>
      </c>
      <c r="Q36" s="216">
        <v>2.4205679999999998</v>
      </c>
      <c r="R36" s="216">
        <v>2.2027760000000001</v>
      </c>
      <c r="S36" s="216">
        <v>1.9547600000000001</v>
      </c>
      <c r="T36" s="216">
        <v>2.163818</v>
      </c>
      <c r="U36" s="216">
        <v>2.123745</v>
      </c>
      <c r="V36" s="216">
        <v>2.3583949999999998</v>
      </c>
      <c r="W36" s="216">
        <v>2.4109639999999999</v>
      </c>
      <c r="X36" s="216">
        <v>2.5077129999999999</v>
      </c>
      <c r="Y36" s="216">
        <v>2.7299449999999998</v>
      </c>
      <c r="Z36" s="216">
        <v>2.7917380000000001</v>
      </c>
      <c r="AA36" s="216">
        <v>2.9210929999999999</v>
      </c>
      <c r="AB36" s="216">
        <v>2.891743</v>
      </c>
      <c r="AC36" s="216">
        <v>2.5479409999999998</v>
      </c>
      <c r="AD36" s="216">
        <v>2.3663280000000002</v>
      </c>
      <c r="AE36" s="216">
        <v>2.3219959999999999</v>
      </c>
      <c r="AF36" s="216">
        <v>2.4300259999999998</v>
      </c>
      <c r="AG36" s="216">
        <v>2.4680529999999998</v>
      </c>
      <c r="AH36" s="216">
        <v>2.453865</v>
      </c>
      <c r="AI36" s="216">
        <v>2.2829109999999999</v>
      </c>
      <c r="AJ36" s="216">
        <v>2.5403060000000002</v>
      </c>
      <c r="AK36" s="216">
        <v>2.5850930000000001</v>
      </c>
      <c r="AL36" s="216">
        <v>2.8258830000000001</v>
      </c>
      <c r="AM36" s="216">
        <v>2.9580709999999999</v>
      </c>
      <c r="AN36" s="216">
        <v>2.7981199999999999</v>
      </c>
      <c r="AO36" s="216">
        <v>2.613194</v>
      </c>
      <c r="AP36" s="216">
        <v>2.402549</v>
      </c>
      <c r="AQ36" s="216">
        <v>2.3829880000000001</v>
      </c>
      <c r="AR36" s="216">
        <v>2.2693889999999999</v>
      </c>
      <c r="AS36" s="216">
        <v>2.4212590000000001</v>
      </c>
      <c r="AT36" s="216">
        <v>2.3081510000000001</v>
      </c>
      <c r="AU36" s="216">
        <v>2.4291779999999998</v>
      </c>
      <c r="AV36" s="216">
        <v>2.5566909999999998</v>
      </c>
      <c r="AW36" s="216">
        <v>2.5195810000000001</v>
      </c>
      <c r="AX36" s="216">
        <v>2.7747679999999999</v>
      </c>
      <c r="AY36" s="216">
        <v>3.0488</v>
      </c>
      <c r="AZ36" s="216">
        <v>2.68432</v>
      </c>
      <c r="BA36" s="216">
        <v>2.6338020000000002</v>
      </c>
      <c r="BB36" s="216">
        <v>2.5096059999999998</v>
      </c>
      <c r="BC36" s="216">
        <v>2.4145729999999999</v>
      </c>
      <c r="BD36" s="216">
        <v>2.4387789999999998</v>
      </c>
      <c r="BE36" s="216">
        <v>2.5115050000000001</v>
      </c>
      <c r="BF36" s="216">
        <v>2.1448670000000001</v>
      </c>
      <c r="BG36" s="216">
        <v>2.2862879</v>
      </c>
      <c r="BH36" s="216">
        <v>2.5283521677</v>
      </c>
      <c r="BI36" s="327">
        <v>2.709797</v>
      </c>
      <c r="BJ36" s="327">
        <v>2.9024299999999998</v>
      </c>
      <c r="BK36" s="327">
        <v>3.0714860000000002</v>
      </c>
      <c r="BL36" s="327">
        <v>2.9735269999999998</v>
      </c>
      <c r="BM36" s="327">
        <v>2.6807409999999998</v>
      </c>
      <c r="BN36" s="327">
        <v>2.5782539999999998</v>
      </c>
      <c r="BO36" s="327">
        <v>2.5188429999999999</v>
      </c>
      <c r="BP36" s="327">
        <v>2.54074</v>
      </c>
      <c r="BQ36" s="327">
        <v>2.7222870000000001</v>
      </c>
      <c r="BR36" s="327">
        <v>2.731509</v>
      </c>
      <c r="BS36" s="327">
        <v>2.8142109999999998</v>
      </c>
      <c r="BT36" s="327">
        <v>2.965948</v>
      </c>
      <c r="BU36" s="327">
        <v>3.0647060000000002</v>
      </c>
      <c r="BV36" s="327">
        <v>3.285901</v>
      </c>
    </row>
    <row r="37" spans="1:74" ht="11.1" customHeight="1" x14ac:dyDescent="0.2">
      <c r="A37" s="638" t="s">
        <v>942</v>
      </c>
      <c r="B37" s="176" t="s">
        <v>532</v>
      </c>
      <c r="C37" s="216">
        <v>-8.0921000000000007E-2</v>
      </c>
      <c r="D37" s="216">
        <v>5.3122000000000003E-2</v>
      </c>
      <c r="E37" s="216">
        <v>-6.8472000000000005E-2</v>
      </c>
      <c r="F37" s="216">
        <v>-5.4958E-2</v>
      </c>
      <c r="G37" s="216">
        <v>4.5808000000000001E-2</v>
      </c>
      <c r="H37" s="216">
        <v>-7.1923000000000001E-2</v>
      </c>
      <c r="I37" s="216">
        <v>8.1498000000000001E-2</v>
      </c>
      <c r="J37" s="216">
        <v>-0.117283</v>
      </c>
      <c r="K37" s="216">
        <v>0.126058</v>
      </c>
      <c r="L37" s="216">
        <v>1.0564E-2</v>
      </c>
      <c r="M37" s="216">
        <v>0.127189</v>
      </c>
      <c r="N37" s="216">
        <v>5.1089000000000002E-2</v>
      </c>
      <c r="O37" s="216">
        <v>-0.14405000000000001</v>
      </c>
      <c r="P37" s="216">
        <v>-8.4199999999999998E-4</v>
      </c>
      <c r="Q37" s="216">
        <v>-5.7027000000000001E-2</v>
      </c>
      <c r="R37" s="216">
        <v>4.0534000000000001E-2</v>
      </c>
      <c r="S37" s="216">
        <v>-1.9757E-2</v>
      </c>
      <c r="T37" s="216">
        <v>-0.107904</v>
      </c>
      <c r="U37" s="216">
        <v>-8.1864999999999993E-2</v>
      </c>
      <c r="V37" s="216">
        <v>-6.8146999999999999E-2</v>
      </c>
      <c r="W37" s="216">
        <v>5.3478999999999999E-2</v>
      </c>
      <c r="X37" s="216">
        <v>1.8027999999999999E-2</v>
      </c>
      <c r="Y37" s="216">
        <v>6.8849999999999996E-3</v>
      </c>
      <c r="Z37" s="216">
        <v>-8.5934999999999997E-2</v>
      </c>
      <c r="AA37" s="216">
        <v>-8.7433999999999998E-2</v>
      </c>
      <c r="AB37" s="216">
        <v>2.4473999999999999E-2</v>
      </c>
      <c r="AC37" s="216">
        <v>-3.6273E-2</v>
      </c>
      <c r="AD37" s="216">
        <v>-2.6712E-2</v>
      </c>
      <c r="AE37" s="216">
        <v>0.14366699999999999</v>
      </c>
      <c r="AF37" s="216">
        <v>9.7463999999999995E-2</v>
      </c>
      <c r="AG37" s="216">
        <v>8.2600999999999994E-2</v>
      </c>
      <c r="AH37" s="216">
        <v>-6.3044000000000003E-2</v>
      </c>
      <c r="AI37" s="216">
        <v>-7.0191000000000003E-2</v>
      </c>
      <c r="AJ37" s="216">
        <v>-0.17925199999999999</v>
      </c>
      <c r="AK37" s="216">
        <v>-1.8499999999999999E-2</v>
      </c>
      <c r="AL37" s="216">
        <v>3.6468E-2</v>
      </c>
      <c r="AM37" s="216">
        <v>-3.4120999999999999E-2</v>
      </c>
      <c r="AN37" s="216">
        <v>0.208679</v>
      </c>
      <c r="AO37" s="216">
        <v>-6.0533000000000003E-2</v>
      </c>
      <c r="AP37" s="216">
        <v>4.0254999999999999E-2</v>
      </c>
      <c r="AQ37" s="216">
        <v>-9.3720999999999999E-2</v>
      </c>
      <c r="AR37" s="216">
        <v>-1.6681000000000001E-2</v>
      </c>
      <c r="AS37" s="216">
        <v>-0.109537</v>
      </c>
      <c r="AT37" s="216">
        <v>6.6592999999999999E-2</v>
      </c>
      <c r="AU37" s="216">
        <v>3.8470000000000002E-3</v>
      </c>
      <c r="AV37" s="216">
        <v>8.2526000000000002E-2</v>
      </c>
      <c r="AW37" s="216">
        <v>-5.0040000000000001E-2</v>
      </c>
      <c r="AX37" s="216">
        <v>2.2976E-2</v>
      </c>
      <c r="AY37" s="216">
        <v>-7.5079999999999999E-3</v>
      </c>
      <c r="AZ37" s="216">
        <v>-3.0349999999999999E-2</v>
      </c>
      <c r="BA37" s="216">
        <v>8.4314E-2</v>
      </c>
      <c r="BB37" s="216">
        <v>9.2033000000000004E-2</v>
      </c>
      <c r="BC37" s="216">
        <v>-4.2212E-2</v>
      </c>
      <c r="BD37" s="216">
        <v>3.3769999999999998E-3</v>
      </c>
      <c r="BE37" s="216">
        <v>-2.0409E-2</v>
      </c>
      <c r="BF37" s="216">
        <v>-9.2160000000000002E-3</v>
      </c>
      <c r="BG37" s="216">
        <v>5.22462E-2</v>
      </c>
      <c r="BH37" s="216">
        <v>1.04934E-2</v>
      </c>
      <c r="BI37" s="327">
        <v>-1.3419199999999999E-2</v>
      </c>
      <c r="BJ37" s="327">
        <v>1.5795099999999999E-2</v>
      </c>
      <c r="BK37" s="327">
        <v>-3.7028699999999998E-2</v>
      </c>
      <c r="BL37" s="327">
        <v>5.0768399999999998E-2</v>
      </c>
      <c r="BM37" s="327">
        <v>-1.3539100000000001E-3</v>
      </c>
      <c r="BN37" s="327">
        <v>-2.4407299999999999E-3</v>
      </c>
      <c r="BO37" s="327">
        <v>-4.8189000000000003E-2</v>
      </c>
      <c r="BP37" s="327">
        <v>-3.7768200000000002E-2</v>
      </c>
      <c r="BQ37" s="327">
        <v>-4.9837199999999998E-2</v>
      </c>
      <c r="BR37" s="327">
        <v>-2.1218000000000001E-2</v>
      </c>
      <c r="BS37" s="327">
        <v>-2.0237399999999999E-2</v>
      </c>
      <c r="BT37" s="327">
        <v>1.4642499999999999E-2</v>
      </c>
      <c r="BU37" s="327">
        <v>-1.3824400000000001E-2</v>
      </c>
      <c r="BV37" s="327">
        <v>1.5834600000000001E-2</v>
      </c>
    </row>
    <row r="38" spans="1:74" ht="11.1" customHeight="1" x14ac:dyDescent="0.2">
      <c r="A38" s="61" t="s">
        <v>647</v>
      </c>
      <c r="B38" s="645" t="s">
        <v>533</v>
      </c>
      <c r="C38" s="216">
        <v>8.3310969999999998</v>
      </c>
      <c r="D38" s="216">
        <v>8.3953699999999998</v>
      </c>
      <c r="E38" s="216">
        <v>8.640549</v>
      </c>
      <c r="F38" s="216">
        <v>8.8553739999999994</v>
      </c>
      <c r="G38" s="216">
        <v>9.0334240000000001</v>
      </c>
      <c r="H38" s="216">
        <v>9.0775249999999996</v>
      </c>
      <c r="I38" s="216">
        <v>9.1461319999999997</v>
      </c>
      <c r="J38" s="216">
        <v>9.1242300000000007</v>
      </c>
      <c r="K38" s="216">
        <v>8.9464500000000005</v>
      </c>
      <c r="L38" s="216">
        <v>8.9438849999999999</v>
      </c>
      <c r="M38" s="216">
        <v>8.9228050000000003</v>
      </c>
      <c r="N38" s="216">
        <v>8.6695039999999999</v>
      </c>
      <c r="O38" s="216">
        <v>8.2734369999999995</v>
      </c>
      <c r="P38" s="216">
        <v>8.6467179999999999</v>
      </c>
      <c r="Q38" s="216">
        <v>8.6966629999999991</v>
      </c>
      <c r="R38" s="216">
        <v>8.9551309999999997</v>
      </c>
      <c r="S38" s="216">
        <v>9.0227900000000005</v>
      </c>
      <c r="T38" s="216">
        <v>9.0393670000000004</v>
      </c>
      <c r="U38" s="216">
        <v>9.2486709999999999</v>
      </c>
      <c r="V38" s="216">
        <v>9.311064</v>
      </c>
      <c r="W38" s="216">
        <v>8.8216099999999997</v>
      </c>
      <c r="X38" s="216">
        <v>9.1478959999999994</v>
      </c>
      <c r="Y38" s="216">
        <v>8.9211639999999992</v>
      </c>
      <c r="Z38" s="216">
        <v>8.9407709999999998</v>
      </c>
      <c r="AA38" s="216">
        <v>8.6390989999999999</v>
      </c>
      <c r="AB38" s="216">
        <v>8.8285579999999992</v>
      </c>
      <c r="AC38" s="216">
        <v>9.0565329999999999</v>
      </c>
      <c r="AD38" s="216">
        <v>9.1894620000000007</v>
      </c>
      <c r="AE38" s="216">
        <v>9.262454</v>
      </c>
      <c r="AF38" s="216">
        <v>9.4170639999999999</v>
      </c>
      <c r="AG38" s="216">
        <v>9.4702940000000009</v>
      </c>
      <c r="AH38" s="216">
        <v>9.4600939999999998</v>
      </c>
      <c r="AI38" s="216">
        <v>9.2886109999999995</v>
      </c>
      <c r="AJ38" s="216">
        <v>9.2446680000000008</v>
      </c>
      <c r="AK38" s="216">
        <v>9.1116349999999997</v>
      </c>
      <c r="AL38" s="216">
        <v>9.1475760000000008</v>
      </c>
      <c r="AM38" s="216">
        <v>8.6532859999999996</v>
      </c>
      <c r="AN38" s="216">
        <v>9.2212859999999992</v>
      </c>
      <c r="AO38" s="216">
        <v>9.3731500000000008</v>
      </c>
      <c r="AP38" s="216">
        <v>9.1755420000000001</v>
      </c>
      <c r="AQ38" s="216">
        <v>9.4168880000000001</v>
      </c>
      <c r="AR38" s="216">
        <v>9.6079310000000007</v>
      </c>
      <c r="AS38" s="216">
        <v>9.5775959999999998</v>
      </c>
      <c r="AT38" s="216">
        <v>9.6871050000000007</v>
      </c>
      <c r="AU38" s="216">
        <v>9.4837319999999998</v>
      </c>
      <c r="AV38" s="216">
        <v>9.0933220000000006</v>
      </c>
      <c r="AW38" s="216">
        <v>9.2332300000000007</v>
      </c>
      <c r="AX38" s="216">
        <v>9.2832000000000008</v>
      </c>
      <c r="AY38" s="216">
        <v>8.5011740000000007</v>
      </c>
      <c r="AZ38" s="216">
        <v>8.9858290000000007</v>
      </c>
      <c r="BA38" s="216">
        <v>9.3523519999999998</v>
      </c>
      <c r="BB38" s="216">
        <v>9.2480370000000001</v>
      </c>
      <c r="BC38" s="216">
        <v>9.5897439999999996</v>
      </c>
      <c r="BD38" s="216">
        <v>9.7662420000000001</v>
      </c>
      <c r="BE38" s="216">
        <v>9.5728419999999996</v>
      </c>
      <c r="BF38" s="216">
        <v>9.7698479999999996</v>
      </c>
      <c r="BG38" s="216">
        <v>9.3073666667000001</v>
      </c>
      <c r="BH38" s="216">
        <v>9.2942166128999997</v>
      </c>
      <c r="BI38" s="327">
        <v>9.2441659999999999</v>
      </c>
      <c r="BJ38" s="327">
        <v>9.2447429999999997</v>
      </c>
      <c r="BK38" s="327">
        <v>8.6466849999999997</v>
      </c>
      <c r="BL38" s="327">
        <v>8.8789440000000006</v>
      </c>
      <c r="BM38" s="327">
        <v>9.2863150000000001</v>
      </c>
      <c r="BN38" s="327">
        <v>9.3039539999999992</v>
      </c>
      <c r="BO38" s="327">
        <v>9.5416000000000007</v>
      </c>
      <c r="BP38" s="327">
        <v>9.7284860000000002</v>
      </c>
      <c r="BQ38" s="327">
        <v>9.6530380000000005</v>
      </c>
      <c r="BR38" s="327">
        <v>9.6965959999999995</v>
      </c>
      <c r="BS38" s="327">
        <v>9.4811979999999991</v>
      </c>
      <c r="BT38" s="327">
        <v>9.3503120000000006</v>
      </c>
      <c r="BU38" s="327">
        <v>9.3295829999999995</v>
      </c>
      <c r="BV38" s="327">
        <v>9.2356680000000004</v>
      </c>
    </row>
    <row r="39" spans="1:74" ht="11.1" customHeight="1" x14ac:dyDescent="0.2">
      <c r="A39" s="61" t="s">
        <v>1120</v>
      </c>
      <c r="B39" s="645" t="s">
        <v>1121</v>
      </c>
      <c r="C39" s="216">
        <v>0.78925867742</v>
      </c>
      <c r="D39" s="216">
        <v>0.80900414286</v>
      </c>
      <c r="E39" s="216">
        <v>0.84031558065</v>
      </c>
      <c r="F39" s="216">
        <v>0.86967366667000001</v>
      </c>
      <c r="G39" s="216">
        <v>0.88268906451999996</v>
      </c>
      <c r="H39" s="216">
        <v>0.90760233332999996</v>
      </c>
      <c r="I39" s="216">
        <v>0.86784680645000001</v>
      </c>
      <c r="J39" s="216">
        <v>0.86511877419000005</v>
      </c>
      <c r="K39" s="216">
        <v>0.87785066667</v>
      </c>
      <c r="L39" s="216">
        <v>0.88593090323000001</v>
      </c>
      <c r="M39" s="216">
        <v>0.87313533333000004</v>
      </c>
      <c r="N39" s="216">
        <v>0.87391935484000005</v>
      </c>
      <c r="O39" s="216">
        <v>0.82067687096999997</v>
      </c>
      <c r="P39" s="216">
        <v>0.86013271429000004</v>
      </c>
      <c r="Q39" s="216">
        <v>0.82871716128999995</v>
      </c>
      <c r="R39" s="216">
        <v>0.87435099999999999</v>
      </c>
      <c r="S39" s="216">
        <v>0.88593219354999997</v>
      </c>
      <c r="T39" s="216">
        <v>0.89651933333</v>
      </c>
      <c r="U39" s="216">
        <v>0.90343596774000001</v>
      </c>
      <c r="V39" s="216">
        <v>0.89871935483999998</v>
      </c>
      <c r="W39" s="216">
        <v>0.86515433333000002</v>
      </c>
      <c r="X39" s="216">
        <v>0.90669790322999999</v>
      </c>
      <c r="Y39" s="216">
        <v>0.89377399999999996</v>
      </c>
      <c r="Z39" s="216">
        <v>0.88862225805999995</v>
      </c>
      <c r="AA39" s="216">
        <v>0.84610061290000005</v>
      </c>
      <c r="AB39" s="216">
        <v>0.88503514285999996</v>
      </c>
      <c r="AC39" s="216">
        <v>0.89076519354999995</v>
      </c>
      <c r="AD39" s="216">
        <v>0.88098299999999996</v>
      </c>
      <c r="AE39" s="216">
        <v>0.93150664516000004</v>
      </c>
      <c r="AF39" s="216">
        <v>0.94065266667000003</v>
      </c>
      <c r="AG39" s="216">
        <v>0.93551719354999996</v>
      </c>
      <c r="AH39" s="216">
        <v>0.94090325805999997</v>
      </c>
      <c r="AI39" s="216">
        <v>0.93433366666999995</v>
      </c>
      <c r="AJ39" s="216">
        <v>0.91182567741999998</v>
      </c>
      <c r="AK39" s="216">
        <v>0.92103633333000001</v>
      </c>
      <c r="AL39" s="216">
        <v>0.89733467741999995</v>
      </c>
      <c r="AM39" s="216">
        <v>0.85185112903000004</v>
      </c>
      <c r="AN39" s="216">
        <v>0.92970996551999996</v>
      </c>
      <c r="AO39" s="216">
        <v>0.92859680644999998</v>
      </c>
      <c r="AP39" s="216">
        <v>0.88944666667000005</v>
      </c>
      <c r="AQ39" s="216">
        <v>0.93849951613000004</v>
      </c>
      <c r="AR39" s="216">
        <v>0.96921266666999994</v>
      </c>
      <c r="AS39" s="216">
        <v>0.95906196773999997</v>
      </c>
      <c r="AT39" s="216">
        <v>0.97146822581000003</v>
      </c>
      <c r="AU39" s="216">
        <v>0.94061466667000004</v>
      </c>
      <c r="AV39" s="216">
        <v>0.92450283871000005</v>
      </c>
      <c r="AW39" s="216">
        <v>0.94272166667000001</v>
      </c>
      <c r="AX39" s="216">
        <v>0.96137087096999996</v>
      </c>
      <c r="AY39" s="216">
        <v>0.87754238709999999</v>
      </c>
      <c r="AZ39" s="216">
        <v>0.91745071429000002</v>
      </c>
      <c r="BA39" s="216">
        <v>0.91524399999999995</v>
      </c>
      <c r="BB39" s="216">
        <v>0.92282033333000002</v>
      </c>
      <c r="BC39" s="216">
        <v>0.95403351612999998</v>
      </c>
      <c r="BD39" s="216">
        <v>0.995174</v>
      </c>
      <c r="BE39" s="216">
        <v>0.94595096773999998</v>
      </c>
      <c r="BF39" s="216">
        <v>0.97413109676999998</v>
      </c>
      <c r="BG39" s="216">
        <v>0.91874522381000001</v>
      </c>
      <c r="BH39" s="216">
        <v>0.96662296300999995</v>
      </c>
      <c r="BI39" s="327">
        <v>0.93839459999999997</v>
      </c>
      <c r="BJ39" s="327">
        <v>0.93882920000000003</v>
      </c>
      <c r="BK39" s="327">
        <v>0.88423819999999997</v>
      </c>
      <c r="BL39" s="327">
        <v>0.91271650000000004</v>
      </c>
      <c r="BM39" s="327">
        <v>0.95309889999999997</v>
      </c>
      <c r="BN39" s="327">
        <v>0.94614339999999997</v>
      </c>
      <c r="BO39" s="327">
        <v>0.98442790000000002</v>
      </c>
      <c r="BP39" s="327">
        <v>1.003728</v>
      </c>
      <c r="BQ39" s="327">
        <v>0.98449949999999997</v>
      </c>
      <c r="BR39" s="327">
        <v>0.99480710000000006</v>
      </c>
      <c r="BS39" s="327">
        <v>0.97006769999999998</v>
      </c>
      <c r="BT39" s="327">
        <v>0.95914500000000003</v>
      </c>
      <c r="BU39" s="327">
        <v>0.96649969999999996</v>
      </c>
      <c r="BV39" s="327">
        <v>0.95597730000000003</v>
      </c>
    </row>
    <row r="40" spans="1:74" ht="11.1" customHeight="1" x14ac:dyDescent="0.2">
      <c r="A40" s="61" t="s">
        <v>648</v>
      </c>
      <c r="B40" s="645" t="s">
        <v>522</v>
      </c>
      <c r="C40" s="216">
        <v>1.310953</v>
      </c>
      <c r="D40" s="216">
        <v>1.3437049999999999</v>
      </c>
      <c r="E40" s="216">
        <v>1.393257</v>
      </c>
      <c r="F40" s="216">
        <v>1.443783</v>
      </c>
      <c r="G40" s="216">
        <v>1.4591689999999999</v>
      </c>
      <c r="H40" s="216">
        <v>1.4538420000000001</v>
      </c>
      <c r="I40" s="216">
        <v>1.5461640000000001</v>
      </c>
      <c r="J40" s="216">
        <v>1.5240830000000001</v>
      </c>
      <c r="K40" s="216">
        <v>1.4165970000000001</v>
      </c>
      <c r="L40" s="216">
        <v>1.4551529999999999</v>
      </c>
      <c r="M40" s="216">
        <v>1.429055</v>
      </c>
      <c r="N40" s="216">
        <v>1.428417</v>
      </c>
      <c r="O40" s="216">
        <v>1.364393</v>
      </c>
      <c r="P40" s="216">
        <v>1.3804959999999999</v>
      </c>
      <c r="Q40" s="216">
        <v>1.433138</v>
      </c>
      <c r="R40" s="216">
        <v>1.455387</v>
      </c>
      <c r="S40" s="216">
        <v>1.400277</v>
      </c>
      <c r="T40" s="216">
        <v>1.5435099999999999</v>
      </c>
      <c r="U40" s="216">
        <v>1.558786</v>
      </c>
      <c r="V40" s="216">
        <v>1.5222549999999999</v>
      </c>
      <c r="W40" s="216">
        <v>1.4817899999999999</v>
      </c>
      <c r="X40" s="216">
        <v>1.4794480000000001</v>
      </c>
      <c r="Y40" s="216">
        <v>1.476164</v>
      </c>
      <c r="Z40" s="216">
        <v>1.5373190000000001</v>
      </c>
      <c r="AA40" s="216">
        <v>1.375227</v>
      </c>
      <c r="AB40" s="216">
        <v>1.4452860000000001</v>
      </c>
      <c r="AC40" s="216">
        <v>1.5481579999999999</v>
      </c>
      <c r="AD40" s="216">
        <v>1.526762</v>
      </c>
      <c r="AE40" s="216">
        <v>1.5192749999999999</v>
      </c>
      <c r="AF40" s="216">
        <v>1.654074</v>
      </c>
      <c r="AG40" s="216">
        <v>1.650441</v>
      </c>
      <c r="AH40" s="216">
        <v>1.6014120000000001</v>
      </c>
      <c r="AI40" s="216">
        <v>1.53399</v>
      </c>
      <c r="AJ40" s="216">
        <v>1.6139289999999999</v>
      </c>
      <c r="AK40" s="216">
        <v>1.5237449999999999</v>
      </c>
      <c r="AL40" s="216">
        <v>1.578114</v>
      </c>
      <c r="AM40" s="216">
        <v>1.449282</v>
      </c>
      <c r="AN40" s="216">
        <v>1.5343800000000001</v>
      </c>
      <c r="AO40" s="216">
        <v>1.546602</v>
      </c>
      <c r="AP40" s="216">
        <v>1.5661510000000001</v>
      </c>
      <c r="AQ40" s="216">
        <v>1.5778810000000001</v>
      </c>
      <c r="AR40" s="216">
        <v>1.7226600000000001</v>
      </c>
      <c r="AS40" s="216">
        <v>1.7200150000000001</v>
      </c>
      <c r="AT40" s="216">
        <v>1.7217199999999999</v>
      </c>
      <c r="AU40" s="216">
        <v>1.635238</v>
      </c>
      <c r="AV40" s="216">
        <v>1.609551</v>
      </c>
      <c r="AW40" s="216">
        <v>1.632377</v>
      </c>
      <c r="AX40" s="216">
        <v>1.65293</v>
      </c>
      <c r="AY40" s="216">
        <v>1.5934699999999999</v>
      </c>
      <c r="AZ40" s="216">
        <v>1.5246820000000001</v>
      </c>
      <c r="BA40" s="216">
        <v>1.6692260000000001</v>
      </c>
      <c r="BB40" s="216">
        <v>1.6168629999999999</v>
      </c>
      <c r="BC40" s="216">
        <v>1.6705140000000001</v>
      </c>
      <c r="BD40" s="216">
        <v>1.7624550000000001</v>
      </c>
      <c r="BE40" s="216">
        <v>1.7282360000000001</v>
      </c>
      <c r="BF40" s="216">
        <v>1.7686679999999999</v>
      </c>
      <c r="BG40" s="216">
        <v>1.6461666666999999</v>
      </c>
      <c r="BH40" s="216">
        <v>1.7100224194</v>
      </c>
      <c r="BI40" s="327">
        <v>1.619523</v>
      </c>
      <c r="BJ40" s="327">
        <v>1.6681090000000001</v>
      </c>
      <c r="BK40" s="327">
        <v>1.5224740000000001</v>
      </c>
      <c r="BL40" s="327">
        <v>1.560136</v>
      </c>
      <c r="BM40" s="327">
        <v>1.655788</v>
      </c>
      <c r="BN40" s="327">
        <v>1.6523779999999999</v>
      </c>
      <c r="BO40" s="327">
        <v>1.7178370000000001</v>
      </c>
      <c r="BP40" s="327">
        <v>1.815842</v>
      </c>
      <c r="BQ40" s="327">
        <v>1.841847</v>
      </c>
      <c r="BR40" s="327">
        <v>1.776065</v>
      </c>
      <c r="BS40" s="327">
        <v>1.63459</v>
      </c>
      <c r="BT40" s="327">
        <v>1.629062</v>
      </c>
      <c r="BU40" s="327">
        <v>1.6174120000000001</v>
      </c>
      <c r="BV40" s="327">
        <v>1.6666799999999999</v>
      </c>
    </row>
    <row r="41" spans="1:74" ht="11.1" customHeight="1" x14ac:dyDescent="0.2">
      <c r="A41" s="61" t="s">
        <v>649</v>
      </c>
      <c r="B41" s="645" t="s">
        <v>534</v>
      </c>
      <c r="C41" s="216">
        <v>4.0618090000000002</v>
      </c>
      <c r="D41" s="216">
        <v>3.9843989999999998</v>
      </c>
      <c r="E41" s="216">
        <v>3.76912</v>
      </c>
      <c r="F41" s="216">
        <v>3.8543500000000002</v>
      </c>
      <c r="G41" s="216">
        <v>3.7489859999999999</v>
      </c>
      <c r="H41" s="216">
        <v>3.6628509999999999</v>
      </c>
      <c r="I41" s="216">
        <v>3.6210070000000001</v>
      </c>
      <c r="J41" s="216">
        <v>3.6932369999999999</v>
      </c>
      <c r="K41" s="216">
        <v>3.7246220000000001</v>
      </c>
      <c r="L41" s="216">
        <v>4.0387570000000004</v>
      </c>
      <c r="M41" s="216">
        <v>3.8932340000000001</v>
      </c>
      <c r="N41" s="216">
        <v>3.886755</v>
      </c>
      <c r="O41" s="216">
        <v>4.339988</v>
      </c>
      <c r="P41" s="216">
        <v>4.1602639999999997</v>
      </c>
      <c r="Q41" s="216">
        <v>4.066173</v>
      </c>
      <c r="R41" s="216">
        <v>3.989827</v>
      </c>
      <c r="S41" s="216">
        <v>3.951613</v>
      </c>
      <c r="T41" s="216">
        <v>3.9015520000000001</v>
      </c>
      <c r="U41" s="216">
        <v>3.866466</v>
      </c>
      <c r="V41" s="216">
        <v>3.8747530000000001</v>
      </c>
      <c r="W41" s="216">
        <v>3.9334009999999999</v>
      </c>
      <c r="X41" s="216">
        <v>4.2663010000000003</v>
      </c>
      <c r="Y41" s="216">
        <v>3.9171969999999998</v>
      </c>
      <c r="Z41" s="216">
        <v>4.1782089999999998</v>
      </c>
      <c r="AA41" s="216">
        <v>4.1857329999999999</v>
      </c>
      <c r="AB41" s="216">
        <v>4.5592389999999998</v>
      </c>
      <c r="AC41" s="216">
        <v>4.0781460000000003</v>
      </c>
      <c r="AD41" s="216">
        <v>4.027406</v>
      </c>
      <c r="AE41" s="216">
        <v>3.777539</v>
      </c>
      <c r="AF41" s="216">
        <v>3.8968370000000001</v>
      </c>
      <c r="AG41" s="216">
        <v>3.9011840000000002</v>
      </c>
      <c r="AH41" s="216">
        <v>3.9146679999999998</v>
      </c>
      <c r="AI41" s="216">
        <v>4.0629799999999996</v>
      </c>
      <c r="AJ41" s="216">
        <v>4.0141410000000004</v>
      </c>
      <c r="AK41" s="216">
        <v>3.74024</v>
      </c>
      <c r="AL41" s="216">
        <v>3.8311299999999999</v>
      </c>
      <c r="AM41" s="216">
        <v>3.8502529999999999</v>
      </c>
      <c r="AN41" s="216">
        <v>3.9960969999999998</v>
      </c>
      <c r="AO41" s="216">
        <v>3.94699</v>
      </c>
      <c r="AP41" s="216">
        <v>3.7988770000000001</v>
      </c>
      <c r="AQ41" s="216">
        <v>3.7319819999999999</v>
      </c>
      <c r="AR41" s="216">
        <v>3.8527300000000002</v>
      </c>
      <c r="AS41" s="216">
        <v>3.5973799999999998</v>
      </c>
      <c r="AT41" s="216">
        <v>3.8803570000000001</v>
      </c>
      <c r="AU41" s="216">
        <v>3.9120249999999999</v>
      </c>
      <c r="AV41" s="216">
        <v>3.9863170000000001</v>
      </c>
      <c r="AW41" s="216">
        <v>3.9383900000000001</v>
      </c>
      <c r="AX41" s="216">
        <v>4.0430599999999997</v>
      </c>
      <c r="AY41" s="216">
        <v>3.781212</v>
      </c>
      <c r="AZ41" s="216">
        <v>3.9050210000000001</v>
      </c>
      <c r="BA41" s="216">
        <v>4.1536850000000003</v>
      </c>
      <c r="BB41" s="216">
        <v>3.7912520000000001</v>
      </c>
      <c r="BC41" s="216">
        <v>3.9688180000000002</v>
      </c>
      <c r="BD41" s="216">
        <v>3.9687130000000002</v>
      </c>
      <c r="BE41" s="216">
        <v>3.707157</v>
      </c>
      <c r="BF41" s="216">
        <v>3.9918930000000001</v>
      </c>
      <c r="BG41" s="216">
        <v>3.8938000000000001</v>
      </c>
      <c r="BH41" s="216">
        <v>3.8350753225999998</v>
      </c>
      <c r="BI41" s="327">
        <v>4.0306610000000003</v>
      </c>
      <c r="BJ41" s="327">
        <v>4.0549900000000001</v>
      </c>
      <c r="BK41" s="327">
        <v>4.1252440000000004</v>
      </c>
      <c r="BL41" s="327">
        <v>4.1149329999999997</v>
      </c>
      <c r="BM41" s="327">
        <v>4.0300099999999999</v>
      </c>
      <c r="BN41" s="327">
        <v>3.9375140000000002</v>
      </c>
      <c r="BO41" s="327">
        <v>3.9586039999999998</v>
      </c>
      <c r="BP41" s="327">
        <v>3.9261509999999999</v>
      </c>
      <c r="BQ41" s="327">
        <v>3.8981340000000002</v>
      </c>
      <c r="BR41" s="327">
        <v>3.9352339999999999</v>
      </c>
      <c r="BS41" s="327">
        <v>3.985052</v>
      </c>
      <c r="BT41" s="327">
        <v>4.1355789999999999</v>
      </c>
      <c r="BU41" s="327">
        <v>4.0419070000000001</v>
      </c>
      <c r="BV41" s="327">
        <v>4.1500349999999999</v>
      </c>
    </row>
    <row r="42" spans="1:74" ht="11.1" customHeight="1" x14ac:dyDescent="0.2">
      <c r="A42" s="61" t="s">
        <v>650</v>
      </c>
      <c r="B42" s="645" t="s">
        <v>535</v>
      </c>
      <c r="C42" s="216">
        <v>0.34067700000000001</v>
      </c>
      <c r="D42" s="216">
        <v>0.297263</v>
      </c>
      <c r="E42" s="216">
        <v>0.44017800000000001</v>
      </c>
      <c r="F42" s="216">
        <v>0.27195900000000001</v>
      </c>
      <c r="G42" s="216">
        <v>0.24358099999999999</v>
      </c>
      <c r="H42" s="216">
        <v>0.28656999999999999</v>
      </c>
      <c r="I42" s="216">
        <v>0.36323899999999998</v>
      </c>
      <c r="J42" s="216">
        <v>0.409113</v>
      </c>
      <c r="K42" s="216">
        <v>0.37034499999999998</v>
      </c>
      <c r="L42" s="216">
        <v>0.26743299999999998</v>
      </c>
      <c r="M42" s="216">
        <v>0.36110900000000001</v>
      </c>
      <c r="N42" s="216">
        <v>0.16964000000000001</v>
      </c>
      <c r="O42" s="216">
        <v>0.32450000000000001</v>
      </c>
      <c r="P42" s="216">
        <v>0.23797099999999999</v>
      </c>
      <c r="Q42" s="216">
        <v>0.18026800000000001</v>
      </c>
      <c r="R42" s="216">
        <v>0.27910400000000002</v>
      </c>
      <c r="S42" s="216">
        <v>0.22551199999999999</v>
      </c>
      <c r="T42" s="216">
        <v>0.25438</v>
      </c>
      <c r="U42" s="216">
        <v>0.25313200000000002</v>
      </c>
      <c r="V42" s="216">
        <v>0.21779999999999999</v>
      </c>
      <c r="W42" s="216">
        <v>0.27812700000000001</v>
      </c>
      <c r="X42" s="216">
        <v>0.24596999999999999</v>
      </c>
      <c r="Y42" s="216">
        <v>0.33914299999999997</v>
      </c>
      <c r="Z42" s="216">
        <v>0.25246800000000003</v>
      </c>
      <c r="AA42" s="216">
        <v>0.29402899999999998</v>
      </c>
      <c r="AB42" s="216">
        <v>0.194741</v>
      </c>
      <c r="AC42" s="216">
        <v>0.26319599999999999</v>
      </c>
      <c r="AD42" s="216">
        <v>0.171902</v>
      </c>
      <c r="AE42" s="216">
        <v>0.23469200000000001</v>
      </c>
      <c r="AF42" s="216">
        <v>0.20030899999999999</v>
      </c>
      <c r="AG42" s="216">
        <v>0.325326</v>
      </c>
      <c r="AH42" s="216">
        <v>0.29788500000000001</v>
      </c>
      <c r="AI42" s="216">
        <v>0.26722099999999999</v>
      </c>
      <c r="AJ42" s="216">
        <v>0.23614399999999999</v>
      </c>
      <c r="AK42" s="216">
        <v>0.30046699999999998</v>
      </c>
      <c r="AL42" s="216">
        <v>0.31660100000000002</v>
      </c>
      <c r="AM42" s="216">
        <v>0.30630000000000002</v>
      </c>
      <c r="AN42" s="216">
        <v>0.183092</v>
      </c>
      <c r="AO42" s="216">
        <v>0.36121999999999999</v>
      </c>
      <c r="AP42" s="216">
        <v>0.44886500000000001</v>
      </c>
      <c r="AQ42" s="216">
        <v>0.32330399999999998</v>
      </c>
      <c r="AR42" s="216">
        <v>0.33785900000000002</v>
      </c>
      <c r="AS42" s="216">
        <v>0.424122</v>
      </c>
      <c r="AT42" s="216">
        <v>0.31768999999999997</v>
      </c>
      <c r="AU42" s="216">
        <v>0.25276199999999999</v>
      </c>
      <c r="AV42" s="216">
        <v>0.34043699999999999</v>
      </c>
      <c r="AW42" s="216">
        <v>0.30530099999999999</v>
      </c>
      <c r="AX42" s="216">
        <v>0.30580400000000002</v>
      </c>
      <c r="AY42" s="216">
        <v>0.45988200000000001</v>
      </c>
      <c r="AZ42" s="216">
        <v>0.26987899999999998</v>
      </c>
      <c r="BA42" s="216">
        <v>0.36216199999999998</v>
      </c>
      <c r="BB42" s="216">
        <v>0.319662</v>
      </c>
      <c r="BC42" s="216">
        <v>0.36788599999999999</v>
      </c>
      <c r="BD42" s="216">
        <v>0.41791899999999998</v>
      </c>
      <c r="BE42" s="216">
        <v>0.27160899999999999</v>
      </c>
      <c r="BF42" s="216">
        <v>0.33483000000000002</v>
      </c>
      <c r="BG42" s="216">
        <v>0.27496666667000003</v>
      </c>
      <c r="BH42" s="216">
        <v>0.39101812902999999</v>
      </c>
      <c r="BI42" s="327">
        <v>0.30771100000000001</v>
      </c>
      <c r="BJ42" s="327">
        <v>0.29333520000000002</v>
      </c>
      <c r="BK42" s="327">
        <v>0.37954599999999999</v>
      </c>
      <c r="BL42" s="327">
        <v>0.300954</v>
      </c>
      <c r="BM42" s="327">
        <v>0.36681160000000002</v>
      </c>
      <c r="BN42" s="327">
        <v>0.33744780000000002</v>
      </c>
      <c r="BO42" s="327">
        <v>0.30250529999999998</v>
      </c>
      <c r="BP42" s="327">
        <v>0.31505729999999998</v>
      </c>
      <c r="BQ42" s="327">
        <v>0.37642039999999999</v>
      </c>
      <c r="BR42" s="327">
        <v>0.31331690000000001</v>
      </c>
      <c r="BS42" s="327">
        <v>0.30695129999999998</v>
      </c>
      <c r="BT42" s="327">
        <v>0.29229179999999999</v>
      </c>
      <c r="BU42" s="327">
        <v>0.31255660000000002</v>
      </c>
      <c r="BV42" s="327">
        <v>0.29905660000000001</v>
      </c>
    </row>
    <row r="43" spans="1:74" ht="11.1" customHeight="1" x14ac:dyDescent="0.2">
      <c r="A43" s="61" t="s">
        <v>943</v>
      </c>
      <c r="B43" s="645" t="s">
        <v>1205</v>
      </c>
      <c r="C43" s="216">
        <v>1.996443</v>
      </c>
      <c r="D43" s="216">
        <v>1.8127089999999999</v>
      </c>
      <c r="E43" s="216">
        <v>1.7959750000000001</v>
      </c>
      <c r="F43" s="216">
        <v>1.884082</v>
      </c>
      <c r="G43" s="216">
        <v>2.0894550000000001</v>
      </c>
      <c r="H43" s="216">
        <v>2.2324890000000002</v>
      </c>
      <c r="I43" s="216">
        <v>2.2578779999999998</v>
      </c>
      <c r="J43" s="216">
        <v>2.2681049999999998</v>
      </c>
      <c r="K43" s="216">
        <v>2.2353290000000001</v>
      </c>
      <c r="L43" s="216">
        <v>1.996372</v>
      </c>
      <c r="M43" s="216">
        <v>1.9579500000000001</v>
      </c>
      <c r="N43" s="216">
        <v>1.8702479999999999</v>
      </c>
      <c r="O43" s="216">
        <v>1.957886</v>
      </c>
      <c r="P43" s="216">
        <v>1.8108059999999999</v>
      </c>
      <c r="Q43" s="216">
        <v>1.716574</v>
      </c>
      <c r="R43" s="216">
        <v>1.9150990000000001</v>
      </c>
      <c r="S43" s="216">
        <v>2.0382449999999999</v>
      </c>
      <c r="T43" s="216">
        <v>2.0754609999999998</v>
      </c>
      <c r="U43" s="216">
        <v>2.2879019999999999</v>
      </c>
      <c r="V43" s="216">
        <v>2.161508</v>
      </c>
      <c r="W43" s="216">
        <v>2.260081</v>
      </c>
      <c r="X43" s="216">
        <v>2.0433249999999998</v>
      </c>
      <c r="Y43" s="216">
        <v>1.981808</v>
      </c>
      <c r="Z43" s="216">
        <v>1.862169</v>
      </c>
      <c r="AA43" s="216">
        <v>1.933586</v>
      </c>
      <c r="AB43" s="216">
        <v>1.7203729999999999</v>
      </c>
      <c r="AC43" s="216">
        <v>1.882233</v>
      </c>
      <c r="AD43" s="216">
        <v>1.9960819999999999</v>
      </c>
      <c r="AE43" s="216">
        <v>2.0562900000000002</v>
      </c>
      <c r="AF43" s="216">
        <v>2.1573060000000002</v>
      </c>
      <c r="AG43" s="216">
        <v>2.23644</v>
      </c>
      <c r="AH43" s="216">
        <v>2.2746080000000002</v>
      </c>
      <c r="AI43" s="216">
        <v>2.0670090000000001</v>
      </c>
      <c r="AJ43" s="216">
        <v>2.0207679999999999</v>
      </c>
      <c r="AK43" s="216">
        <v>1.8847529999999999</v>
      </c>
      <c r="AL43" s="216">
        <v>1.853383</v>
      </c>
      <c r="AM43" s="216">
        <v>1.8797280000000001</v>
      </c>
      <c r="AN43" s="216">
        <v>1.9049499999999999</v>
      </c>
      <c r="AO43" s="216">
        <v>1.947581</v>
      </c>
      <c r="AP43" s="216">
        <v>1.907988</v>
      </c>
      <c r="AQ43" s="216">
        <v>1.988834</v>
      </c>
      <c r="AR43" s="216">
        <v>2.0722860000000001</v>
      </c>
      <c r="AS43" s="216">
        <v>2.144825</v>
      </c>
      <c r="AT43" s="216">
        <v>2.2931680000000001</v>
      </c>
      <c r="AU43" s="216">
        <v>2.0400450000000001</v>
      </c>
      <c r="AV43" s="216">
        <v>1.9812639999999999</v>
      </c>
      <c r="AW43" s="216">
        <v>2.0800299999999998</v>
      </c>
      <c r="AX43" s="216">
        <v>1.901221</v>
      </c>
      <c r="AY43" s="216">
        <v>1.866868</v>
      </c>
      <c r="AZ43" s="216">
        <v>1.8196650000000001</v>
      </c>
      <c r="BA43" s="216">
        <v>1.791666</v>
      </c>
      <c r="BB43" s="216">
        <v>1.9789669999999999</v>
      </c>
      <c r="BC43" s="216">
        <v>2.0699239999999999</v>
      </c>
      <c r="BD43" s="216">
        <v>2.1366269999999998</v>
      </c>
      <c r="BE43" s="216">
        <v>2.2491349999999999</v>
      </c>
      <c r="BF43" s="216">
        <v>2.1598609999999998</v>
      </c>
      <c r="BG43" s="216">
        <v>2.1237461999999998</v>
      </c>
      <c r="BH43" s="216">
        <v>2.0400963000000001</v>
      </c>
      <c r="BI43" s="327">
        <v>2.0145390000000001</v>
      </c>
      <c r="BJ43" s="327">
        <v>1.9215169999999999</v>
      </c>
      <c r="BK43" s="327">
        <v>1.958458</v>
      </c>
      <c r="BL43" s="327">
        <v>1.905467</v>
      </c>
      <c r="BM43" s="327">
        <v>1.932922</v>
      </c>
      <c r="BN43" s="327">
        <v>2.0118990000000001</v>
      </c>
      <c r="BO43" s="327">
        <v>2.0761579999999999</v>
      </c>
      <c r="BP43" s="327">
        <v>2.2015820000000001</v>
      </c>
      <c r="BQ43" s="327">
        <v>2.2830010000000001</v>
      </c>
      <c r="BR43" s="327">
        <v>2.3125990000000001</v>
      </c>
      <c r="BS43" s="327">
        <v>2.1919179999999998</v>
      </c>
      <c r="BT43" s="327">
        <v>2.0726119999999999</v>
      </c>
      <c r="BU43" s="327">
        <v>2.0420259999999999</v>
      </c>
      <c r="BV43" s="327">
        <v>1.962121</v>
      </c>
    </row>
    <row r="44" spans="1:74" ht="11.1" customHeight="1" x14ac:dyDescent="0.2">
      <c r="A44" s="61" t="s">
        <v>651</v>
      </c>
      <c r="B44" s="645" t="s">
        <v>199</v>
      </c>
      <c r="C44" s="216">
        <v>18.755193999999999</v>
      </c>
      <c r="D44" s="216">
        <v>18.654087000000001</v>
      </c>
      <c r="E44" s="216">
        <v>18.531151000000001</v>
      </c>
      <c r="F44" s="216">
        <v>18.579158</v>
      </c>
      <c r="G44" s="216">
        <v>18.766221000000002</v>
      </c>
      <c r="H44" s="216">
        <v>18.801517</v>
      </c>
      <c r="I44" s="216">
        <v>19.266531000000001</v>
      </c>
      <c r="J44" s="216">
        <v>19.148084999999998</v>
      </c>
      <c r="K44" s="216">
        <v>19.271868999999999</v>
      </c>
      <c r="L44" s="216">
        <v>19.328406999999999</v>
      </c>
      <c r="M44" s="216">
        <v>19.490518000000002</v>
      </c>
      <c r="N44" s="216">
        <v>18.988202000000001</v>
      </c>
      <c r="O44" s="216">
        <v>19.094940000000001</v>
      </c>
      <c r="P44" s="216">
        <v>18.916060000000002</v>
      </c>
      <c r="Q44" s="216">
        <v>18.456357000000001</v>
      </c>
      <c r="R44" s="216">
        <v>18.837858000000001</v>
      </c>
      <c r="S44" s="216">
        <v>18.573440000000002</v>
      </c>
      <c r="T44" s="216">
        <v>18.870183999999998</v>
      </c>
      <c r="U44" s="216">
        <v>19.256837000000001</v>
      </c>
      <c r="V44" s="216">
        <v>19.377628000000001</v>
      </c>
      <c r="W44" s="216">
        <v>19.239452</v>
      </c>
      <c r="X44" s="216">
        <v>19.708680999999999</v>
      </c>
      <c r="Y44" s="216">
        <v>19.372305999999998</v>
      </c>
      <c r="Z44" s="216">
        <v>19.476738999999998</v>
      </c>
      <c r="AA44" s="216">
        <v>19.261333</v>
      </c>
      <c r="AB44" s="216">
        <v>19.664414000000001</v>
      </c>
      <c r="AC44" s="216">
        <v>19.339934</v>
      </c>
      <c r="AD44" s="216">
        <v>19.25123</v>
      </c>
      <c r="AE44" s="216">
        <v>19.315912999999998</v>
      </c>
      <c r="AF44" s="216">
        <v>19.853079999999999</v>
      </c>
      <c r="AG44" s="216">
        <v>20.134339000000001</v>
      </c>
      <c r="AH44" s="216">
        <v>19.939488000000001</v>
      </c>
      <c r="AI44" s="216">
        <v>19.432531000000001</v>
      </c>
      <c r="AJ44" s="216">
        <v>19.490704000000001</v>
      </c>
      <c r="AK44" s="216">
        <v>19.127433</v>
      </c>
      <c r="AL44" s="216">
        <v>19.589155000000002</v>
      </c>
      <c r="AM44" s="216">
        <v>19.062798999999998</v>
      </c>
      <c r="AN44" s="216">
        <v>19.846603999999999</v>
      </c>
      <c r="AO44" s="216">
        <v>19.728204000000002</v>
      </c>
      <c r="AP44" s="216">
        <v>19.340226999999999</v>
      </c>
      <c r="AQ44" s="216">
        <v>19.328156</v>
      </c>
      <c r="AR44" s="216">
        <v>19.846174000000001</v>
      </c>
      <c r="AS44" s="216">
        <v>19.775659999999998</v>
      </c>
      <c r="AT44" s="216">
        <v>20.274784</v>
      </c>
      <c r="AU44" s="216">
        <v>19.756827000000001</v>
      </c>
      <c r="AV44" s="216">
        <v>19.650107999999999</v>
      </c>
      <c r="AW44" s="216">
        <v>19.658868999999999</v>
      </c>
      <c r="AX44" s="216">
        <v>19.983958999999999</v>
      </c>
      <c r="AY44" s="216">
        <v>19.243898000000002</v>
      </c>
      <c r="AZ44" s="216">
        <v>19.159046</v>
      </c>
      <c r="BA44" s="216">
        <v>20.047207</v>
      </c>
      <c r="BB44" s="216">
        <v>19.556419999999999</v>
      </c>
      <c r="BC44" s="216">
        <v>20.039247</v>
      </c>
      <c r="BD44" s="216">
        <v>20.494112000000001</v>
      </c>
      <c r="BE44" s="216">
        <v>20.020074999999999</v>
      </c>
      <c r="BF44" s="216">
        <v>20.160751000000001</v>
      </c>
      <c r="BG44" s="216">
        <v>19.584580299999999</v>
      </c>
      <c r="BH44" s="216">
        <v>19.809274351999999</v>
      </c>
      <c r="BI44" s="327">
        <v>19.912980000000001</v>
      </c>
      <c r="BJ44" s="327">
        <v>20.100919999999999</v>
      </c>
      <c r="BK44" s="327">
        <v>19.66686</v>
      </c>
      <c r="BL44" s="327">
        <v>19.78473</v>
      </c>
      <c r="BM44" s="327">
        <v>19.951229999999999</v>
      </c>
      <c r="BN44" s="327">
        <v>19.819009999999999</v>
      </c>
      <c r="BO44" s="327">
        <v>20.067360000000001</v>
      </c>
      <c r="BP44" s="327">
        <v>20.490089999999999</v>
      </c>
      <c r="BQ44" s="327">
        <v>20.724889999999998</v>
      </c>
      <c r="BR44" s="327">
        <v>20.7441</v>
      </c>
      <c r="BS44" s="327">
        <v>20.39368</v>
      </c>
      <c r="BT44" s="327">
        <v>20.460450000000002</v>
      </c>
      <c r="BU44" s="327">
        <v>20.394369999999999</v>
      </c>
      <c r="BV44" s="327">
        <v>20.615300000000001</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62"/>
      <c r="BB45" s="62"/>
      <c r="BC45" s="62"/>
      <c r="BD45" s="62"/>
      <c r="BE45" s="62"/>
      <c r="BF45" s="62"/>
      <c r="BG45" s="62"/>
      <c r="BH45" s="62"/>
      <c r="BI45" s="330"/>
      <c r="BJ45" s="330"/>
      <c r="BK45" s="330"/>
      <c r="BL45" s="330"/>
      <c r="BM45" s="330"/>
      <c r="BN45" s="330"/>
      <c r="BO45" s="330"/>
      <c r="BP45" s="330"/>
      <c r="BQ45" s="330"/>
      <c r="BR45" s="330"/>
      <c r="BS45" s="330"/>
      <c r="BT45" s="330"/>
      <c r="BU45" s="330"/>
      <c r="BV45" s="330"/>
    </row>
    <row r="46" spans="1:74" ht="11.1" customHeight="1" x14ac:dyDescent="0.2">
      <c r="A46" s="61" t="s">
        <v>944</v>
      </c>
      <c r="B46" s="177" t="s">
        <v>1214</v>
      </c>
      <c r="C46" s="216">
        <v>7.2076370000000001</v>
      </c>
      <c r="D46" s="216">
        <v>6.0065220000000004</v>
      </c>
      <c r="E46" s="216">
        <v>6.4230119999999999</v>
      </c>
      <c r="F46" s="216">
        <v>6.9328110000000001</v>
      </c>
      <c r="G46" s="216">
        <v>6.7025259999999998</v>
      </c>
      <c r="H46" s="216">
        <v>6.2880440000000002</v>
      </c>
      <c r="I46" s="216">
        <v>6.4492419999999999</v>
      </c>
      <c r="J46" s="216">
        <v>6.5242849999999999</v>
      </c>
      <c r="K46" s="216">
        <v>6.4047400000000003</v>
      </c>
      <c r="L46" s="216">
        <v>5.5346700000000002</v>
      </c>
      <c r="M46" s="216">
        <v>5.4187719999999997</v>
      </c>
      <c r="N46" s="216">
        <v>4.9377509999999996</v>
      </c>
      <c r="O46" s="216">
        <v>5.3937609999999996</v>
      </c>
      <c r="P46" s="216">
        <v>5.4972729999999999</v>
      </c>
      <c r="Q46" s="216">
        <v>5.2630290000000004</v>
      </c>
      <c r="R46" s="216">
        <v>5.6258980000000003</v>
      </c>
      <c r="S46" s="216">
        <v>5.2744960000000001</v>
      </c>
      <c r="T46" s="216">
        <v>4.68201</v>
      </c>
      <c r="U46" s="216">
        <v>5.0316470000000004</v>
      </c>
      <c r="V46" s="216">
        <v>4.861408</v>
      </c>
      <c r="W46" s="216">
        <v>5.2341680000000004</v>
      </c>
      <c r="X46" s="216">
        <v>4.7904629999999999</v>
      </c>
      <c r="Y46" s="216">
        <v>4.6558529999999996</v>
      </c>
      <c r="Z46" s="216">
        <v>4.5100949999999997</v>
      </c>
      <c r="AA46" s="216">
        <v>4.885802</v>
      </c>
      <c r="AB46" s="216">
        <v>4.6322890000000001</v>
      </c>
      <c r="AC46" s="216">
        <v>5.5273490000000001</v>
      </c>
      <c r="AD46" s="216">
        <v>4.4362349999999999</v>
      </c>
      <c r="AE46" s="216">
        <v>4.649489</v>
      </c>
      <c r="AF46" s="216">
        <v>4.9480649999999997</v>
      </c>
      <c r="AG46" s="216">
        <v>4.610881</v>
      </c>
      <c r="AH46" s="216">
        <v>5.3509500000000001</v>
      </c>
      <c r="AI46" s="216">
        <v>4.5065410000000004</v>
      </c>
      <c r="AJ46" s="216">
        <v>4.2249639999999999</v>
      </c>
      <c r="AK46" s="216">
        <v>4.2477739999999997</v>
      </c>
      <c r="AL46" s="216">
        <v>4.4761559999999996</v>
      </c>
      <c r="AM46" s="216">
        <v>4.7299939999999996</v>
      </c>
      <c r="AN46" s="216">
        <v>5.1320319999999997</v>
      </c>
      <c r="AO46" s="216">
        <v>4.9096489999999999</v>
      </c>
      <c r="AP46" s="216">
        <v>4.6267740000000002</v>
      </c>
      <c r="AQ46" s="216">
        <v>4.4412349999999998</v>
      </c>
      <c r="AR46" s="216">
        <v>4.6172149999999998</v>
      </c>
      <c r="AS46" s="216">
        <v>5.3058040000000002</v>
      </c>
      <c r="AT46" s="216">
        <v>5.2257300000000004</v>
      </c>
      <c r="AU46" s="216">
        <v>4.7600350000000002</v>
      </c>
      <c r="AV46" s="216">
        <v>4.7145190000000001</v>
      </c>
      <c r="AW46" s="216">
        <v>4.8665770000000004</v>
      </c>
      <c r="AX46" s="216">
        <v>4.2185759999999997</v>
      </c>
      <c r="AY46" s="216">
        <v>4.9939679999999997</v>
      </c>
      <c r="AZ46" s="216">
        <v>3.5965050000000001</v>
      </c>
      <c r="BA46" s="216">
        <v>4.173508</v>
      </c>
      <c r="BB46" s="216">
        <v>4.1780799999999996</v>
      </c>
      <c r="BC46" s="216">
        <v>4.4863460000000002</v>
      </c>
      <c r="BD46" s="216">
        <v>4.0916629999999996</v>
      </c>
      <c r="BE46" s="216">
        <v>3.6175839999999999</v>
      </c>
      <c r="BF46" s="216">
        <v>4.4074799999999996</v>
      </c>
      <c r="BG46" s="216">
        <v>3.396414939</v>
      </c>
      <c r="BH46" s="216">
        <v>2.7282429061000002</v>
      </c>
      <c r="BI46" s="327">
        <v>3.8791720000000001</v>
      </c>
      <c r="BJ46" s="327">
        <v>3.3909340000000001</v>
      </c>
      <c r="BK46" s="327">
        <v>3.8056290000000002</v>
      </c>
      <c r="BL46" s="327">
        <v>3.3235260000000002</v>
      </c>
      <c r="BM46" s="327">
        <v>3.7780640000000001</v>
      </c>
      <c r="BN46" s="327">
        <v>3.8832439999999999</v>
      </c>
      <c r="BO46" s="327">
        <v>3.8242530000000001</v>
      </c>
      <c r="BP46" s="327">
        <v>3.5981139999999998</v>
      </c>
      <c r="BQ46" s="327">
        <v>3.8790309999999999</v>
      </c>
      <c r="BR46" s="327">
        <v>3.98108</v>
      </c>
      <c r="BS46" s="327">
        <v>4.0034169999999998</v>
      </c>
      <c r="BT46" s="327">
        <v>2.9291589999999998</v>
      </c>
      <c r="BU46" s="327">
        <v>2.7813850000000002</v>
      </c>
      <c r="BV46" s="327">
        <v>2.631542</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c r="BE47" s="62"/>
      <c r="BF47" s="62"/>
      <c r="BG47" s="62"/>
      <c r="BH47" s="62"/>
      <c r="BI47" s="330"/>
      <c r="BJ47" s="330"/>
      <c r="BK47" s="330"/>
      <c r="BL47" s="330"/>
      <c r="BM47" s="330"/>
      <c r="BN47" s="330"/>
      <c r="BO47" s="330"/>
      <c r="BP47" s="330"/>
      <c r="BQ47" s="330"/>
      <c r="BR47" s="330"/>
      <c r="BS47" s="330"/>
      <c r="BT47" s="330"/>
      <c r="BU47" s="330"/>
      <c r="BV47" s="330"/>
    </row>
    <row r="48" spans="1:74" ht="11.1" customHeight="1" x14ac:dyDescent="0.2">
      <c r="A48" s="57"/>
      <c r="B48" s="65" t="s">
        <v>946</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63"/>
      <c r="BG48" s="63"/>
      <c r="BH48" s="63"/>
      <c r="BI48" s="407"/>
      <c r="BJ48" s="63"/>
      <c r="BK48" s="63"/>
      <c r="BL48" s="63"/>
      <c r="BM48" s="63"/>
      <c r="BN48" s="63"/>
      <c r="BO48" s="63"/>
      <c r="BP48" s="63"/>
      <c r="BQ48" s="63"/>
      <c r="BR48" s="63"/>
      <c r="BS48" s="63"/>
      <c r="BT48" s="63"/>
      <c r="BU48" s="63"/>
      <c r="BV48" s="407"/>
    </row>
    <row r="49" spans="1:74" ht="11.1" customHeight="1" x14ac:dyDescent="0.2">
      <c r="A49" s="57"/>
      <c r="B49" s="66" t="s">
        <v>122</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c r="BC49" s="63"/>
      <c r="BD49" s="63"/>
      <c r="BE49" s="63"/>
      <c r="BF49" s="63"/>
      <c r="BG49" s="63"/>
      <c r="BH49" s="63"/>
      <c r="BI49" s="407"/>
      <c r="BJ49" s="407"/>
      <c r="BK49" s="407"/>
      <c r="BL49" s="407"/>
      <c r="BM49" s="407"/>
      <c r="BN49" s="407"/>
      <c r="BO49" s="407"/>
      <c r="BP49" s="407"/>
      <c r="BQ49" s="407"/>
      <c r="BR49" s="407"/>
      <c r="BS49" s="407"/>
      <c r="BT49" s="407"/>
      <c r="BU49" s="407"/>
      <c r="BV49" s="407"/>
    </row>
    <row r="50" spans="1:74" ht="11.1" customHeight="1" x14ac:dyDescent="0.2">
      <c r="A50" s="61" t="s">
        <v>652</v>
      </c>
      <c r="B50" s="175" t="s">
        <v>536</v>
      </c>
      <c r="C50" s="68">
        <v>349.29399999999998</v>
      </c>
      <c r="D50" s="68">
        <v>356.79899999999998</v>
      </c>
      <c r="E50" s="68">
        <v>364.62099999999998</v>
      </c>
      <c r="F50" s="68">
        <v>367.55500000000001</v>
      </c>
      <c r="G50" s="68">
        <v>363.30399999999997</v>
      </c>
      <c r="H50" s="68">
        <v>348.80700000000002</v>
      </c>
      <c r="I50" s="68">
        <v>339.39100000000002</v>
      </c>
      <c r="J50" s="68">
        <v>337.12700000000001</v>
      </c>
      <c r="K50" s="68">
        <v>344.01600000000002</v>
      </c>
      <c r="L50" s="68">
        <v>352.59699999999998</v>
      </c>
      <c r="M50" s="68">
        <v>344.17200000000003</v>
      </c>
      <c r="N50" s="68">
        <v>327.19099999999997</v>
      </c>
      <c r="O50" s="68">
        <v>336.238</v>
      </c>
      <c r="P50" s="68">
        <v>345.274</v>
      </c>
      <c r="Q50" s="68">
        <v>354.98700000000002</v>
      </c>
      <c r="R50" s="68">
        <v>365.339</v>
      </c>
      <c r="S50" s="68">
        <v>365.46</v>
      </c>
      <c r="T50" s="68">
        <v>354.30500000000001</v>
      </c>
      <c r="U50" s="68">
        <v>338.73700000000002</v>
      </c>
      <c r="V50" s="68">
        <v>331.07600000000002</v>
      </c>
      <c r="W50" s="68">
        <v>332.15499999999997</v>
      </c>
      <c r="X50" s="68">
        <v>351.71699999999998</v>
      </c>
      <c r="Y50" s="68">
        <v>356.72899999999998</v>
      </c>
      <c r="Z50" s="68">
        <v>360.86500000000001</v>
      </c>
      <c r="AA50" s="68">
        <v>389.21300000000002</v>
      </c>
      <c r="AB50" s="68">
        <v>415.31299999999999</v>
      </c>
      <c r="AC50" s="68">
        <v>443.2</v>
      </c>
      <c r="AD50" s="68">
        <v>452.71300000000002</v>
      </c>
      <c r="AE50" s="68">
        <v>448.96100000000001</v>
      </c>
      <c r="AF50" s="68">
        <v>438.81</v>
      </c>
      <c r="AG50" s="68">
        <v>424.80900000000003</v>
      </c>
      <c r="AH50" s="68">
        <v>425.85300000000001</v>
      </c>
      <c r="AI50" s="68">
        <v>429.12900000000002</v>
      </c>
      <c r="AJ50" s="68">
        <v>455.21300000000002</v>
      </c>
      <c r="AK50" s="68">
        <v>455.99400000000003</v>
      </c>
      <c r="AL50" s="68">
        <v>449.22</v>
      </c>
      <c r="AM50" s="68">
        <v>471.767</v>
      </c>
      <c r="AN50" s="68">
        <v>492.15300000000002</v>
      </c>
      <c r="AO50" s="68">
        <v>504.81099999999998</v>
      </c>
      <c r="AP50" s="68">
        <v>509.32299999999998</v>
      </c>
      <c r="AQ50" s="68">
        <v>511.86099999999999</v>
      </c>
      <c r="AR50" s="68">
        <v>500.85700000000003</v>
      </c>
      <c r="AS50" s="68">
        <v>493.45800000000003</v>
      </c>
      <c r="AT50" s="68">
        <v>486.67500000000001</v>
      </c>
      <c r="AU50" s="68">
        <v>471.53699999999998</v>
      </c>
      <c r="AV50" s="68">
        <v>491.20299999999997</v>
      </c>
      <c r="AW50" s="68">
        <v>490.73399999999998</v>
      </c>
      <c r="AX50" s="68">
        <v>484.62200000000001</v>
      </c>
      <c r="AY50" s="68">
        <v>504.46</v>
      </c>
      <c r="AZ50" s="68">
        <v>523.56899999999996</v>
      </c>
      <c r="BA50" s="68">
        <v>537.88400000000001</v>
      </c>
      <c r="BB50" s="68">
        <v>523.83399999999995</v>
      </c>
      <c r="BC50" s="68">
        <v>516.86800000000005</v>
      </c>
      <c r="BD50" s="68">
        <v>500.41300000000001</v>
      </c>
      <c r="BE50" s="68">
        <v>482.39400000000001</v>
      </c>
      <c r="BF50" s="68">
        <v>459.34199999999998</v>
      </c>
      <c r="BG50" s="68">
        <v>464.17814285999998</v>
      </c>
      <c r="BH50" s="68">
        <v>456.58774086</v>
      </c>
      <c r="BI50" s="329">
        <v>459.76100000000002</v>
      </c>
      <c r="BJ50" s="329">
        <v>451.46809999999999</v>
      </c>
      <c r="BK50" s="329">
        <v>467.2251</v>
      </c>
      <c r="BL50" s="329">
        <v>481.68169999999998</v>
      </c>
      <c r="BM50" s="329">
        <v>499.11540000000002</v>
      </c>
      <c r="BN50" s="329">
        <v>510.29430000000002</v>
      </c>
      <c r="BO50" s="329">
        <v>511.4864</v>
      </c>
      <c r="BP50" s="329">
        <v>503.46980000000002</v>
      </c>
      <c r="BQ50" s="329">
        <v>491.44459999999998</v>
      </c>
      <c r="BR50" s="329">
        <v>486.65350000000001</v>
      </c>
      <c r="BS50" s="329">
        <v>486.93349999999998</v>
      </c>
      <c r="BT50" s="329">
        <v>494.69150000000002</v>
      </c>
      <c r="BU50" s="329">
        <v>493.21440000000001</v>
      </c>
      <c r="BV50" s="329">
        <v>483.10570000000001</v>
      </c>
    </row>
    <row r="51" spans="1:74" ht="11.1" customHeight="1" x14ac:dyDescent="0.2">
      <c r="A51" s="639" t="s">
        <v>1203</v>
      </c>
      <c r="B51" s="66" t="s">
        <v>1204</v>
      </c>
      <c r="C51" s="68">
        <v>133.20699999999999</v>
      </c>
      <c r="D51" s="68">
        <v>119.44499999999999</v>
      </c>
      <c r="E51" s="68">
        <v>114.352</v>
      </c>
      <c r="F51" s="68">
        <v>123.837</v>
      </c>
      <c r="G51" s="68">
        <v>141.55000000000001</v>
      </c>
      <c r="H51" s="68">
        <v>159.06200000000001</v>
      </c>
      <c r="I51" s="68">
        <v>170.98500000000001</v>
      </c>
      <c r="J51" s="68">
        <v>184.96600000000001</v>
      </c>
      <c r="K51" s="68">
        <v>187.887</v>
      </c>
      <c r="L51" s="68">
        <v>173.34299999999999</v>
      </c>
      <c r="M51" s="68">
        <v>153.83699999999999</v>
      </c>
      <c r="N51" s="68">
        <v>124.809</v>
      </c>
      <c r="O51" s="68">
        <v>99.988</v>
      </c>
      <c r="P51" s="68">
        <v>91.941999999999993</v>
      </c>
      <c r="Q51" s="68">
        <v>96.174999999999997</v>
      </c>
      <c r="R51" s="68">
        <v>114.907</v>
      </c>
      <c r="S51" s="68">
        <v>140.12200000000001</v>
      </c>
      <c r="T51" s="68">
        <v>163.971</v>
      </c>
      <c r="U51" s="68">
        <v>188.34800000000001</v>
      </c>
      <c r="V51" s="68">
        <v>206.17699999999999</v>
      </c>
      <c r="W51" s="68">
        <v>211.31</v>
      </c>
      <c r="X51" s="68">
        <v>206.10499999999999</v>
      </c>
      <c r="Y51" s="68">
        <v>191.511</v>
      </c>
      <c r="Z51" s="68">
        <v>173.767</v>
      </c>
      <c r="AA51" s="68">
        <v>152.21700000000001</v>
      </c>
      <c r="AB51" s="68">
        <v>132.1</v>
      </c>
      <c r="AC51" s="68">
        <v>138.29499999999999</v>
      </c>
      <c r="AD51" s="68">
        <v>157.63300000000001</v>
      </c>
      <c r="AE51" s="68">
        <v>177.929</v>
      </c>
      <c r="AF51" s="68">
        <v>193.309</v>
      </c>
      <c r="AG51" s="68">
        <v>206.089</v>
      </c>
      <c r="AH51" s="68">
        <v>221.09399999999999</v>
      </c>
      <c r="AI51" s="68">
        <v>225.554</v>
      </c>
      <c r="AJ51" s="68">
        <v>224.74700000000001</v>
      </c>
      <c r="AK51" s="68">
        <v>214.11199999999999</v>
      </c>
      <c r="AL51" s="68">
        <v>194.49100000000001</v>
      </c>
      <c r="AM51" s="68">
        <v>164.14</v>
      </c>
      <c r="AN51" s="68">
        <v>147.08500000000001</v>
      </c>
      <c r="AO51" s="68">
        <v>152.489</v>
      </c>
      <c r="AP51" s="68">
        <v>167.94900000000001</v>
      </c>
      <c r="AQ51" s="68">
        <v>184.971</v>
      </c>
      <c r="AR51" s="68">
        <v>209.87799999999999</v>
      </c>
      <c r="AS51" s="68">
        <v>228.77</v>
      </c>
      <c r="AT51" s="68">
        <v>247.136</v>
      </c>
      <c r="AU51" s="68">
        <v>250.833</v>
      </c>
      <c r="AV51" s="68">
        <v>242.93700000000001</v>
      </c>
      <c r="AW51" s="68">
        <v>232.63399999999999</v>
      </c>
      <c r="AX51" s="68">
        <v>200.19499999999999</v>
      </c>
      <c r="AY51" s="68">
        <v>165.41200000000001</v>
      </c>
      <c r="AZ51" s="68">
        <v>153.881</v>
      </c>
      <c r="BA51" s="68">
        <v>148.078</v>
      </c>
      <c r="BB51" s="68">
        <v>153.93600000000001</v>
      </c>
      <c r="BC51" s="68">
        <v>170.786</v>
      </c>
      <c r="BD51" s="68">
        <v>190.59</v>
      </c>
      <c r="BE51" s="68">
        <v>206.947</v>
      </c>
      <c r="BF51" s="68">
        <v>230.697</v>
      </c>
      <c r="BG51" s="68">
        <v>228.38714286000001</v>
      </c>
      <c r="BH51" s="68">
        <v>223.69450343</v>
      </c>
      <c r="BI51" s="329">
        <v>213.2509</v>
      </c>
      <c r="BJ51" s="329">
        <v>189.767</v>
      </c>
      <c r="BK51" s="329">
        <v>169.61689999999999</v>
      </c>
      <c r="BL51" s="329">
        <v>156.4836</v>
      </c>
      <c r="BM51" s="329">
        <v>160.74109999999999</v>
      </c>
      <c r="BN51" s="329">
        <v>176.06219999999999</v>
      </c>
      <c r="BO51" s="329">
        <v>194.2681</v>
      </c>
      <c r="BP51" s="329">
        <v>212.30719999999999</v>
      </c>
      <c r="BQ51" s="329">
        <v>228.1962</v>
      </c>
      <c r="BR51" s="329">
        <v>243.63390000000001</v>
      </c>
      <c r="BS51" s="329">
        <v>249.65260000000001</v>
      </c>
      <c r="BT51" s="329">
        <v>243.50790000000001</v>
      </c>
      <c r="BU51" s="329">
        <v>230.08</v>
      </c>
      <c r="BV51" s="329">
        <v>203.52860000000001</v>
      </c>
    </row>
    <row r="52" spans="1:74" ht="11.1" customHeight="1" x14ac:dyDescent="0.2">
      <c r="A52" s="61" t="s">
        <v>947</v>
      </c>
      <c r="B52" s="175" t="s">
        <v>532</v>
      </c>
      <c r="C52" s="68">
        <v>88.25</v>
      </c>
      <c r="D52" s="68">
        <v>86.531999999999996</v>
      </c>
      <c r="E52" s="68">
        <v>89.875</v>
      </c>
      <c r="F52" s="68">
        <v>91.971000000000004</v>
      </c>
      <c r="G52" s="68">
        <v>87.245999999999995</v>
      </c>
      <c r="H52" s="68">
        <v>86.777000000000001</v>
      </c>
      <c r="I52" s="68">
        <v>83.738</v>
      </c>
      <c r="J52" s="68">
        <v>82.754000000000005</v>
      </c>
      <c r="K52" s="68">
        <v>81.638999999999996</v>
      </c>
      <c r="L52" s="68">
        <v>85.366</v>
      </c>
      <c r="M52" s="68">
        <v>85.088999999999999</v>
      </c>
      <c r="N52" s="68">
        <v>77.959000000000003</v>
      </c>
      <c r="O52" s="68">
        <v>83.852999999999994</v>
      </c>
      <c r="P52" s="68">
        <v>89.489000000000004</v>
      </c>
      <c r="Q52" s="68">
        <v>91.929000000000002</v>
      </c>
      <c r="R52" s="68">
        <v>94.917000000000002</v>
      </c>
      <c r="S52" s="68">
        <v>92.875</v>
      </c>
      <c r="T52" s="68">
        <v>87.566000000000003</v>
      </c>
      <c r="U52" s="68">
        <v>84.798000000000002</v>
      </c>
      <c r="V52" s="68">
        <v>82.884</v>
      </c>
      <c r="W52" s="68">
        <v>84.289000000000001</v>
      </c>
      <c r="X52" s="68">
        <v>90.302000000000007</v>
      </c>
      <c r="Y52" s="68">
        <v>85.494</v>
      </c>
      <c r="Z52" s="68">
        <v>78.344999999999999</v>
      </c>
      <c r="AA52" s="68">
        <v>85.444000000000003</v>
      </c>
      <c r="AB52" s="68">
        <v>85.265000000000001</v>
      </c>
      <c r="AC52" s="68">
        <v>85.012</v>
      </c>
      <c r="AD52" s="68">
        <v>86.245000000000005</v>
      </c>
      <c r="AE52" s="68">
        <v>84.100999999999999</v>
      </c>
      <c r="AF52" s="68">
        <v>86.29</v>
      </c>
      <c r="AG52" s="68">
        <v>89.513000000000005</v>
      </c>
      <c r="AH52" s="68">
        <v>88.58</v>
      </c>
      <c r="AI52" s="68">
        <v>88.950999999999993</v>
      </c>
      <c r="AJ52" s="68">
        <v>87.275999999999996</v>
      </c>
      <c r="AK52" s="68">
        <v>86.111999999999995</v>
      </c>
      <c r="AL52" s="68">
        <v>82.861000000000004</v>
      </c>
      <c r="AM52" s="68">
        <v>88.222999999999999</v>
      </c>
      <c r="AN52" s="68">
        <v>89.623999999999995</v>
      </c>
      <c r="AO52" s="68">
        <v>91.641999999999996</v>
      </c>
      <c r="AP52" s="68">
        <v>90.423000000000002</v>
      </c>
      <c r="AQ52" s="68">
        <v>90.254999999999995</v>
      </c>
      <c r="AR52" s="68">
        <v>86.798000000000002</v>
      </c>
      <c r="AS52" s="68">
        <v>88.313999999999993</v>
      </c>
      <c r="AT52" s="68">
        <v>84.325999999999993</v>
      </c>
      <c r="AU52" s="68">
        <v>83.522000000000006</v>
      </c>
      <c r="AV52" s="68">
        <v>85.605000000000004</v>
      </c>
      <c r="AW52" s="68">
        <v>82.849000000000004</v>
      </c>
      <c r="AX52" s="68">
        <v>80.323999999999998</v>
      </c>
      <c r="AY52" s="68">
        <v>87.762</v>
      </c>
      <c r="AZ52" s="68">
        <v>88.257000000000005</v>
      </c>
      <c r="BA52" s="68">
        <v>89.337999999999994</v>
      </c>
      <c r="BB52" s="68">
        <v>90.441999999999993</v>
      </c>
      <c r="BC52" s="68">
        <v>93.231999999999999</v>
      </c>
      <c r="BD52" s="68">
        <v>88.673000000000002</v>
      </c>
      <c r="BE52" s="68">
        <v>87.938000000000002</v>
      </c>
      <c r="BF52" s="68">
        <v>88.864000000000004</v>
      </c>
      <c r="BG52" s="68">
        <v>89.500285714</v>
      </c>
      <c r="BH52" s="68">
        <v>89.802372258000005</v>
      </c>
      <c r="BI52" s="329">
        <v>86.420509999999993</v>
      </c>
      <c r="BJ52" s="329">
        <v>80.542779999999993</v>
      </c>
      <c r="BK52" s="329">
        <v>86.050330000000002</v>
      </c>
      <c r="BL52" s="329">
        <v>87.733789999999999</v>
      </c>
      <c r="BM52" s="329">
        <v>89.988439999999997</v>
      </c>
      <c r="BN52" s="329">
        <v>90.965459999999993</v>
      </c>
      <c r="BO52" s="329">
        <v>89.293170000000003</v>
      </c>
      <c r="BP52" s="329">
        <v>88.785390000000007</v>
      </c>
      <c r="BQ52" s="329">
        <v>86.917670000000001</v>
      </c>
      <c r="BR52" s="329">
        <v>85.560720000000003</v>
      </c>
      <c r="BS52" s="329">
        <v>86.363990000000001</v>
      </c>
      <c r="BT52" s="329">
        <v>88.638239999999996</v>
      </c>
      <c r="BU52" s="329">
        <v>86.107339999999994</v>
      </c>
      <c r="BV52" s="329">
        <v>79.971450000000004</v>
      </c>
    </row>
    <row r="53" spans="1:74" ht="11.1" customHeight="1" x14ac:dyDescent="0.2">
      <c r="A53" s="61" t="s">
        <v>949</v>
      </c>
      <c r="B53" s="175" t="s">
        <v>537</v>
      </c>
      <c r="C53" s="68">
        <v>23.382868999999999</v>
      </c>
      <c r="D53" s="68">
        <v>21.913809000000001</v>
      </c>
      <c r="E53" s="68">
        <v>21.629854999999999</v>
      </c>
      <c r="F53" s="68">
        <v>21.039975999999999</v>
      </c>
      <c r="G53" s="68">
        <v>20.466701</v>
      </c>
      <c r="H53" s="68">
        <v>19.905864999999999</v>
      </c>
      <c r="I53" s="68">
        <v>20.732872</v>
      </c>
      <c r="J53" s="68">
        <v>21.148105999999999</v>
      </c>
      <c r="K53" s="68">
        <v>20.023990999999999</v>
      </c>
      <c r="L53" s="68">
        <v>19.556830999999999</v>
      </c>
      <c r="M53" s="68">
        <v>20.790773999999999</v>
      </c>
      <c r="N53" s="68">
        <v>21.646709000000001</v>
      </c>
      <c r="O53" s="68">
        <v>22.26031</v>
      </c>
      <c r="P53" s="68">
        <v>22.374466999999999</v>
      </c>
      <c r="Q53" s="68">
        <v>22.736187999999999</v>
      </c>
      <c r="R53" s="68">
        <v>22.512861999999998</v>
      </c>
      <c r="S53" s="68">
        <v>23.328914000000001</v>
      </c>
      <c r="T53" s="68">
        <v>23.345309</v>
      </c>
      <c r="U53" s="68">
        <v>23.716125000000002</v>
      </c>
      <c r="V53" s="68">
        <v>22.079522999999998</v>
      </c>
      <c r="W53" s="68">
        <v>22.434284999999999</v>
      </c>
      <c r="X53" s="68">
        <v>21.314520000000002</v>
      </c>
      <c r="Y53" s="68">
        <v>21.125221</v>
      </c>
      <c r="Z53" s="68">
        <v>23.344618000000001</v>
      </c>
      <c r="AA53" s="68">
        <v>26.299446</v>
      </c>
      <c r="AB53" s="68">
        <v>27.136513000000001</v>
      </c>
      <c r="AC53" s="68">
        <v>26.964020999999999</v>
      </c>
      <c r="AD53" s="68">
        <v>26.456634000000001</v>
      </c>
      <c r="AE53" s="68">
        <v>25.890257999999999</v>
      </c>
      <c r="AF53" s="68">
        <v>25.237791000000001</v>
      </c>
      <c r="AG53" s="68">
        <v>25.451651999999999</v>
      </c>
      <c r="AH53" s="68">
        <v>24.703033999999999</v>
      </c>
      <c r="AI53" s="68">
        <v>23.897480999999999</v>
      </c>
      <c r="AJ53" s="68">
        <v>23.918685</v>
      </c>
      <c r="AK53" s="68">
        <v>25.637969999999999</v>
      </c>
      <c r="AL53" s="68">
        <v>27.146298000000002</v>
      </c>
      <c r="AM53" s="68">
        <v>29.178362</v>
      </c>
      <c r="AN53" s="68">
        <v>29.582032999999999</v>
      </c>
      <c r="AO53" s="68">
        <v>29.062559</v>
      </c>
      <c r="AP53" s="68">
        <v>28.027403</v>
      </c>
      <c r="AQ53" s="68">
        <v>27.244702</v>
      </c>
      <c r="AR53" s="68">
        <v>27.852004000000001</v>
      </c>
      <c r="AS53" s="68">
        <v>28.039527</v>
      </c>
      <c r="AT53" s="68">
        <v>27.736173000000001</v>
      </c>
      <c r="AU53" s="68">
        <v>27.389913</v>
      </c>
      <c r="AV53" s="68">
        <v>26.923871999999999</v>
      </c>
      <c r="AW53" s="68">
        <v>26.972242000000001</v>
      </c>
      <c r="AX53" s="68">
        <v>29.007739999999998</v>
      </c>
      <c r="AY53" s="68">
        <v>31.484808999999998</v>
      </c>
      <c r="AZ53" s="68">
        <v>31.654178000000002</v>
      </c>
      <c r="BA53" s="68">
        <v>32.584090000000003</v>
      </c>
      <c r="BB53" s="68">
        <v>31.991230000000002</v>
      </c>
      <c r="BC53" s="68">
        <v>30.287790999999999</v>
      </c>
      <c r="BD53" s="68">
        <v>29.335345</v>
      </c>
      <c r="BE53" s="68">
        <v>29.109545000000001</v>
      </c>
      <c r="BF53" s="68">
        <v>29.432528000000001</v>
      </c>
      <c r="BG53" s="68">
        <v>30.274405086000002</v>
      </c>
      <c r="BH53" s="68">
        <v>29.614172432</v>
      </c>
      <c r="BI53" s="329">
        <v>30.14349</v>
      </c>
      <c r="BJ53" s="329">
        <v>30.84075</v>
      </c>
      <c r="BK53" s="329">
        <v>32.528269999999999</v>
      </c>
      <c r="BL53" s="329">
        <v>32.661270000000002</v>
      </c>
      <c r="BM53" s="329">
        <v>32.58325</v>
      </c>
      <c r="BN53" s="329">
        <v>32.14443</v>
      </c>
      <c r="BO53" s="329">
        <v>31.882239999999999</v>
      </c>
      <c r="BP53" s="329">
        <v>31.576350000000001</v>
      </c>
      <c r="BQ53" s="329">
        <v>31.321120000000001</v>
      </c>
      <c r="BR53" s="329">
        <v>30.802720000000001</v>
      </c>
      <c r="BS53" s="329">
        <v>30.848659999999999</v>
      </c>
      <c r="BT53" s="329">
        <v>30.272069999999999</v>
      </c>
      <c r="BU53" s="329">
        <v>30.795490000000001</v>
      </c>
      <c r="BV53" s="329">
        <v>31.492270000000001</v>
      </c>
    </row>
    <row r="54" spans="1:74" ht="11.1" customHeight="1" x14ac:dyDescent="0.2">
      <c r="A54" s="61" t="s">
        <v>626</v>
      </c>
      <c r="B54" s="175" t="s">
        <v>538</v>
      </c>
      <c r="C54" s="68">
        <v>234.43600000000001</v>
      </c>
      <c r="D54" s="68">
        <v>226.762</v>
      </c>
      <c r="E54" s="68">
        <v>224.67</v>
      </c>
      <c r="F54" s="68">
        <v>220.768</v>
      </c>
      <c r="G54" s="68">
        <v>221.33199999999999</v>
      </c>
      <c r="H54" s="68">
        <v>224.36600000000001</v>
      </c>
      <c r="I54" s="68">
        <v>222.35599999999999</v>
      </c>
      <c r="J54" s="68">
        <v>217.59700000000001</v>
      </c>
      <c r="K54" s="68">
        <v>219.785</v>
      </c>
      <c r="L54" s="68">
        <v>213.977</v>
      </c>
      <c r="M54" s="68">
        <v>216.84899999999999</v>
      </c>
      <c r="N54" s="68">
        <v>228.03399999999999</v>
      </c>
      <c r="O54" s="68">
        <v>235.85499999999999</v>
      </c>
      <c r="P54" s="68">
        <v>229.499</v>
      </c>
      <c r="Q54" s="68">
        <v>221.61199999999999</v>
      </c>
      <c r="R54" s="68">
        <v>216.76</v>
      </c>
      <c r="S54" s="68">
        <v>218.15199999999999</v>
      </c>
      <c r="T54" s="68">
        <v>219.25200000000001</v>
      </c>
      <c r="U54" s="68">
        <v>217.56100000000001</v>
      </c>
      <c r="V54" s="68">
        <v>212.14500000000001</v>
      </c>
      <c r="W54" s="68">
        <v>212.45099999999999</v>
      </c>
      <c r="X54" s="68">
        <v>203.673</v>
      </c>
      <c r="Y54" s="68">
        <v>219.55500000000001</v>
      </c>
      <c r="Z54" s="68">
        <v>240.36799999999999</v>
      </c>
      <c r="AA54" s="68">
        <v>243.977</v>
      </c>
      <c r="AB54" s="68">
        <v>241.34800000000001</v>
      </c>
      <c r="AC54" s="68">
        <v>232.93100000000001</v>
      </c>
      <c r="AD54" s="68">
        <v>228.58099999999999</v>
      </c>
      <c r="AE54" s="68">
        <v>222.584</v>
      </c>
      <c r="AF54" s="68">
        <v>221.09899999999999</v>
      </c>
      <c r="AG54" s="68">
        <v>217.71899999999999</v>
      </c>
      <c r="AH54" s="68">
        <v>218.255</v>
      </c>
      <c r="AI54" s="68">
        <v>225.21600000000001</v>
      </c>
      <c r="AJ54" s="68">
        <v>217.35599999999999</v>
      </c>
      <c r="AK54" s="68">
        <v>222.93700000000001</v>
      </c>
      <c r="AL54" s="68">
        <v>235.465</v>
      </c>
      <c r="AM54" s="68">
        <v>261.64800000000002</v>
      </c>
      <c r="AN54" s="68">
        <v>256.21899999999999</v>
      </c>
      <c r="AO54" s="68">
        <v>243.71600000000001</v>
      </c>
      <c r="AP54" s="68">
        <v>243.47900000000001</v>
      </c>
      <c r="AQ54" s="68">
        <v>243.40899999999999</v>
      </c>
      <c r="AR54" s="68">
        <v>242.66200000000001</v>
      </c>
      <c r="AS54" s="68">
        <v>240.93199999999999</v>
      </c>
      <c r="AT54" s="68">
        <v>230.411</v>
      </c>
      <c r="AU54" s="68">
        <v>227.697</v>
      </c>
      <c r="AV54" s="68">
        <v>225.59399999999999</v>
      </c>
      <c r="AW54" s="68">
        <v>233.84200000000001</v>
      </c>
      <c r="AX54" s="68">
        <v>238.58699999999999</v>
      </c>
      <c r="AY54" s="68">
        <v>260.04700000000003</v>
      </c>
      <c r="AZ54" s="68">
        <v>253.11799999999999</v>
      </c>
      <c r="BA54" s="68">
        <v>238.953</v>
      </c>
      <c r="BB54" s="68">
        <v>243.715</v>
      </c>
      <c r="BC54" s="68">
        <v>242.12100000000001</v>
      </c>
      <c r="BD54" s="68">
        <v>237.94300000000001</v>
      </c>
      <c r="BE54" s="68">
        <v>233.05699999999999</v>
      </c>
      <c r="BF54" s="68">
        <v>226.19200000000001</v>
      </c>
      <c r="BG54" s="68">
        <v>219.64771429000001</v>
      </c>
      <c r="BH54" s="68">
        <v>212.41281828999999</v>
      </c>
      <c r="BI54" s="329">
        <v>223.68119999999999</v>
      </c>
      <c r="BJ54" s="329">
        <v>236.8484</v>
      </c>
      <c r="BK54" s="329">
        <v>247.44499999999999</v>
      </c>
      <c r="BL54" s="329">
        <v>245.8143</v>
      </c>
      <c r="BM54" s="329">
        <v>237.7276</v>
      </c>
      <c r="BN54" s="329">
        <v>232.71039999999999</v>
      </c>
      <c r="BO54" s="329">
        <v>231.98949999999999</v>
      </c>
      <c r="BP54" s="329">
        <v>233.1412</v>
      </c>
      <c r="BQ54" s="329">
        <v>232.55029999999999</v>
      </c>
      <c r="BR54" s="329">
        <v>228.1507</v>
      </c>
      <c r="BS54" s="329">
        <v>227.8306</v>
      </c>
      <c r="BT54" s="329">
        <v>221.7491</v>
      </c>
      <c r="BU54" s="329">
        <v>229.49539999999999</v>
      </c>
      <c r="BV54" s="329">
        <v>241.33959999999999</v>
      </c>
    </row>
    <row r="55" spans="1:74" ht="11.1" customHeight="1" x14ac:dyDescent="0.2">
      <c r="A55" s="61" t="s">
        <v>627</v>
      </c>
      <c r="B55" s="175" t="s">
        <v>539</v>
      </c>
      <c r="C55" s="68">
        <v>55.228000000000002</v>
      </c>
      <c r="D55" s="68">
        <v>53.143000000000001</v>
      </c>
      <c r="E55" s="68">
        <v>47.326999999999998</v>
      </c>
      <c r="F55" s="68">
        <v>45.107999999999997</v>
      </c>
      <c r="G55" s="68">
        <v>46.375999999999998</v>
      </c>
      <c r="H55" s="68">
        <v>48.634</v>
      </c>
      <c r="I55" s="68">
        <v>49.725999999999999</v>
      </c>
      <c r="J55" s="68">
        <v>47.655000000000001</v>
      </c>
      <c r="K55" s="68">
        <v>39.78</v>
      </c>
      <c r="L55" s="68">
        <v>37.594999999999999</v>
      </c>
      <c r="M55" s="68">
        <v>37.548000000000002</v>
      </c>
      <c r="N55" s="68">
        <v>38.975999999999999</v>
      </c>
      <c r="O55" s="68">
        <v>39.395000000000003</v>
      </c>
      <c r="P55" s="68">
        <v>37.718000000000004</v>
      </c>
      <c r="Q55" s="68">
        <v>34.372</v>
      </c>
      <c r="R55" s="68">
        <v>31.138000000000002</v>
      </c>
      <c r="S55" s="68">
        <v>31.484999999999999</v>
      </c>
      <c r="T55" s="68">
        <v>28.785</v>
      </c>
      <c r="U55" s="68">
        <v>28.864000000000001</v>
      </c>
      <c r="V55" s="68">
        <v>27.721</v>
      </c>
      <c r="W55" s="68">
        <v>28.353999999999999</v>
      </c>
      <c r="X55" s="68">
        <v>27.798999999999999</v>
      </c>
      <c r="Y55" s="68">
        <v>29.72</v>
      </c>
      <c r="Z55" s="68">
        <v>31.236000000000001</v>
      </c>
      <c r="AA55" s="68">
        <v>30.54</v>
      </c>
      <c r="AB55" s="68">
        <v>30.423999999999999</v>
      </c>
      <c r="AC55" s="68">
        <v>26.725000000000001</v>
      </c>
      <c r="AD55" s="68">
        <v>25.096</v>
      </c>
      <c r="AE55" s="68">
        <v>26.062000000000001</v>
      </c>
      <c r="AF55" s="68">
        <v>25.212</v>
      </c>
      <c r="AG55" s="68">
        <v>24.056000000000001</v>
      </c>
      <c r="AH55" s="68">
        <v>26.03</v>
      </c>
      <c r="AI55" s="68">
        <v>29.026</v>
      </c>
      <c r="AJ55" s="68">
        <v>27.698</v>
      </c>
      <c r="AK55" s="68">
        <v>27.754000000000001</v>
      </c>
      <c r="AL55" s="68">
        <v>28.594999999999999</v>
      </c>
      <c r="AM55" s="68">
        <v>26.513000000000002</v>
      </c>
      <c r="AN55" s="68">
        <v>26.896999999999998</v>
      </c>
      <c r="AO55" s="68">
        <v>26.262</v>
      </c>
      <c r="AP55" s="68">
        <v>24.664999999999999</v>
      </c>
      <c r="AQ55" s="68">
        <v>23.375</v>
      </c>
      <c r="AR55" s="68">
        <v>24.655999999999999</v>
      </c>
      <c r="AS55" s="68">
        <v>24.445</v>
      </c>
      <c r="AT55" s="68">
        <v>25.552</v>
      </c>
      <c r="AU55" s="68">
        <v>24.803000000000001</v>
      </c>
      <c r="AV55" s="68">
        <v>25.751999999999999</v>
      </c>
      <c r="AW55" s="68">
        <v>26.134</v>
      </c>
      <c r="AX55" s="68">
        <v>28.382999999999999</v>
      </c>
      <c r="AY55" s="68">
        <v>28.495999999999999</v>
      </c>
      <c r="AZ55" s="68">
        <v>25.727</v>
      </c>
      <c r="BA55" s="68">
        <v>21.728000000000002</v>
      </c>
      <c r="BB55" s="68">
        <v>21.827999999999999</v>
      </c>
      <c r="BC55" s="68">
        <v>21.983000000000001</v>
      </c>
      <c r="BD55" s="68">
        <v>22.48</v>
      </c>
      <c r="BE55" s="68">
        <v>23.157</v>
      </c>
      <c r="BF55" s="68">
        <v>24.584</v>
      </c>
      <c r="BG55" s="68">
        <v>21.817571429000001</v>
      </c>
      <c r="BH55" s="68">
        <v>22.327695483999999</v>
      </c>
      <c r="BI55" s="329">
        <v>25.835889999999999</v>
      </c>
      <c r="BJ55" s="329">
        <v>27.46885</v>
      </c>
      <c r="BK55" s="329">
        <v>27.159990000000001</v>
      </c>
      <c r="BL55" s="329">
        <v>28.194199999999999</v>
      </c>
      <c r="BM55" s="329">
        <v>24.694790000000001</v>
      </c>
      <c r="BN55" s="329">
        <v>22.124929999999999</v>
      </c>
      <c r="BO55" s="329">
        <v>23.116859999999999</v>
      </c>
      <c r="BP55" s="329">
        <v>23.39883</v>
      </c>
      <c r="BQ55" s="329">
        <v>23.353850000000001</v>
      </c>
      <c r="BR55" s="329">
        <v>23.814309999999999</v>
      </c>
      <c r="BS55" s="329">
        <v>23.95851</v>
      </c>
      <c r="BT55" s="329">
        <v>23.612670000000001</v>
      </c>
      <c r="BU55" s="329">
        <v>23.972329999999999</v>
      </c>
      <c r="BV55" s="329">
        <v>25.342400000000001</v>
      </c>
    </row>
    <row r="56" spans="1:74" ht="11.1" customHeight="1" x14ac:dyDescent="0.2">
      <c r="A56" s="61" t="s">
        <v>628</v>
      </c>
      <c r="B56" s="175" t="s">
        <v>875</v>
      </c>
      <c r="C56" s="68">
        <v>179.208</v>
      </c>
      <c r="D56" s="68">
        <v>173.619</v>
      </c>
      <c r="E56" s="68">
        <v>177.34299999999999</v>
      </c>
      <c r="F56" s="68">
        <v>175.66</v>
      </c>
      <c r="G56" s="68">
        <v>174.95599999999999</v>
      </c>
      <c r="H56" s="68">
        <v>175.732</v>
      </c>
      <c r="I56" s="68">
        <v>172.63</v>
      </c>
      <c r="J56" s="68">
        <v>169.94200000000001</v>
      </c>
      <c r="K56" s="68">
        <v>180.005</v>
      </c>
      <c r="L56" s="68">
        <v>176.38200000000001</v>
      </c>
      <c r="M56" s="68">
        <v>179.30099999999999</v>
      </c>
      <c r="N56" s="68">
        <v>189.05799999999999</v>
      </c>
      <c r="O56" s="68">
        <v>196.46</v>
      </c>
      <c r="P56" s="68">
        <v>191.78100000000001</v>
      </c>
      <c r="Q56" s="68">
        <v>187.24</v>
      </c>
      <c r="R56" s="68">
        <v>185.62200000000001</v>
      </c>
      <c r="S56" s="68">
        <v>186.667</v>
      </c>
      <c r="T56" s="68">
        <v>190.46700000000001</v>
      </c>
      <c r="U56" s="68">
        <v>188.697</v>
      </c>
      <c r="V56" s="68">
        <v>184.42400000000001</v>
      </c>
      <c r="W56" s="68">
        <v>184.09700000000001</v>
      </c>
      <c r="X56" s="68">
        <v>175.874</v>
      </c>
      <c r="Y56" s="68">
        <v>189.83500000000001</v>
      </c>
      <c r="Z56" s="68">
        <v>209.13200000000001</v>
      </c>
      <c r="AA56" s="68">
        <v>213.43700000000001</v>
      </c>
      <c r="AB56" s="68">
        <v>210.92400000000001</v>
      </c>
      <c r="AC56" s="68">
        <v>206.20599999999999</v>
      </c>
      <c r="AD56" s="68">
        <v>203.48500000000001</v>
      </c>
      <c r="AE56" s="68">
        <v>196.52199999999999</v>
      </c>
      <c r="AF56" s="68">
        <v>195.887</v>
      </c>
      <c r="AG56" s="68">
        <v>193.66300000000001</v>
      </c>
      <c r="AH56" s="68">
        <v>192.22499999999999</v>
      </c>
      <c r="AI56" s="68">
        <v>196.19</v>
      </c>
      <c r="AJ56" s="68">
        <v>189.65799999999999</v>
      </c>
      <c r="AK56" s="68">
        <v>195.18299999999999</v>
      </c>
      <c r="AL56" s="68">
        <v>206.87</v>
      </c>
      <c r="AM56" s="68">
        <v>235.13499999999999</v>
      </c>
      <c r="AN56" s="68">
        <v>229.322</v>
      </c>
      <c r="AO56" s="68">
        <v>217.45400000000001</v>
      </c>
      <c r="AP56" s="68">
        <v>218.81399999999999</v>
      </c>
      <c r="AQ56" s="68">
        <v>220.03399999999999</v>
      </c>
      <c r="AR56" s="68">
        <v>218.006</v>
      </c>
      <c r="AS56" s="68">
        <v>216.48699999999999</v>
      </c>
      <c r="AT56" s="68">
        <v>204.85900000000001</v>
      </c>
      <c r="AU56" s="68">
        <v>202.89400000000001</v>
      </c>
      <c r="AV56" s="68">
        <v>199.84200000000001</v>
      </c>
      <c r="AW56" s="68">
        <v>207.708</v>
      </c>
      <c r="AX56" s="68">
        <v>210.20400000000001</v>
      </c>
      <c r="AY56" s="68">
        <v>231.55099999999999</v>
      </c>
      <c r="AZ56" s="68">
        <v>227.39099999999999</v>
      </c>
      <c r="BA56" s="68">
        <v>217.22499999999999</v>
      </c>
      <c r="BB56" s="68">
        <v>221.887</v>
      </c>
      <c r="BC56" s="68">
        <v>220.13800000000001</v>
      </c>
      <c r="BD56" s="68">
        <v>215.46299999999999</v>
      </c>
      <c r="BE56" s="68">
        <v>209.9</v>
      </c>
      <c r="BF56" s="68">
        <v>201.608</v>
      </c>
      <c r="BG56" s="68">
        <v>197.82914285999999</v>
      </c>
      <c r="BH56" s="68">
        <v>190.08528709999999</v>
      </c>
      <c r="BI56" s="329">
        <v>197.84530000000001</v>
      </c>
      <c r="BJ56" s="329">
        <v>209.37960000000001</v>
      </c>
      <c r="BK56" s="329">
        <v>220.285</v>
      </c>
      <c r="BL56" s="329">
        <v>217.62010000000001</v>
      </c>
      <c r="BM56" s="329">
        <v>213.03280000000001</v>
      </c>
      <c r="BN56" s="329">
        <v>210.5855</v>
      </c>
      <c r="BO56" s="329">
        <v>208.87260000000001</v>
      </c>
      <c r="BP56" s="329">
        <v>209.7424</v>
      </c>
      <c r="BQ56" s="329">
        <v>209.19649999999999</v>
      </c>
      <c r="BR56" s="329">
        <v>204.3364</v>
      </c>
      <c r="BS56" s="329">
        <v>203.87209999999999</v>
      </c>
      <c r="BT56" s="329">
        <v>198.13640000000001</v>
      </c>
      <c r="BU56" s="329">
        <v>205.5231</v>
      </c>
      <c r="BV56" s="329">
        <v>215.99719999999999</v>
      </c>
    </row>
    <row r="57" spans="1:74" ht="11.1" customHeight="1" x14ac:dyDescent="0.2">
      <c r="A57" s="61" t="s">
        <v>653</v>
      </c>
      <c r="B57" s="175" t="s">
        <v>522</v>
      </c>
      <c r="C57" s="68">
        <v>39.649000000000001</v>
      </c>
      <c r="D57" s="68">
        <v>40.497</v>
      </c>
      <c r="E57" s="68">
        <v>39.883000000000003</v>
      </c>
      <c r="F57" s="68">
        <v>41.314999999999998</v>
      </c>
      <c r="G57" s="68">
        <v>40.801000000000002</v>
      </c>
      <c r="H57" s="68">
        <v>40.414000000000001</v>
      </c>
      <c r="I57" s="68">
        <v>39.151000000000003</v>
      </c>
      <c r="J57" s="68">
        <v>39.453000000000003</v>
      </c>
      <c r="K57" s="68">
        <v>41.098999999999997</v>
      </c>
      <c r="L57" s="68">
        <v>38.960999999999999</v>
      </c>
      <c r="M57" s="68">
        <v>36.99</v>
      </c>
      <c r="N57" s="68">
        <v>37.183</v>
      </c>
      <c r="O57" s="68">
        <v>37.835000000000001</v>
      </c>
      <c r="P57" s="68">
        <v>38.392000000000003</v>
      </c>
      <c r="Q57" s="68">
        <v>36.445</v>
      </c>
      <c r="R57" s="68">
        <v>38.634</v>
      </c>
      <c r="S57" s="68">
        <v>39.036000000000001</v>
      </c>
      <c r="T57" s="68">
        <v>37.073999999999998</v>
      </c>
      <c r="U57" s="68">
        <v>35.74</v>
      </c>
      <c r="V57" s="68">
        <v>35.841000000000001</v>
      </c>
      <c r="W57" s="68">
        <v>39.793999999999997</v>
      </c>
      <c r="X57" s="68">
        <v>36.457000000000001</v>
      </c>
      <c r="Y57" s="68">
        <v>35.979999999999997</v>
      </c>
      <c r="Z57" s="68">
        <v>38.274000000000001</v>
      </c>
      <c r="AA57" s="68">
        <v>39.189</v>
      </c>
      <c r="AB57" s="68">
        <v>39.588000000000001</v>
      </c>
      <c r="AC57" s="68">
        <v>38.296999999999997</v>
      </c>
      <c r="AD57" s="68">
        <v>38.44</v>
      </c>
      <c r="AE57" s="68">
        <v>42.454000000000001</v>
      </c>
      <c r="AF57" s="68">
        <v>43.756</v>
      </c>
      <c r="AG57" s="68">
        <v>43.689</v>
      </c>
      <c r="AH57" s="68">
        <v>42.993000000000002</v>
      </c>
      <c r="AI57" s="68">
        <v>40.472999999999999</v>
      </c>
      <c r="AJ57" s="68">
        <v>37.491999999999997</v>
      </c>
      <c r="AK57" s="68">
        <v>38.107999999999997</v>
      </c>
      <c r="AL57" s="68">
        <v>40.39</v>
      </c>
      <c r="AM57" s="68">
        <v>42.901000000000003</v>
      </c>
      <c r="AN57" s="68">
        <v>42.591999999999999</v>
      </c>
      <c r="AO57" s="68">
        <v>44.344000000000001</v>
      </c>
      <c r="AP57" s="68">
        <v>43.857999999999997</v>
      </c>
      <c r="AQ57" s="68">
        <v>44.661000000000001</v>
      </c>
      <c r="AR57" s="68">
        <v>40.659999999999997</v>
      </c>
      <c r="AS57" s="68">
        <v>42.113</v>
      </c>
      <c r="AT57" s="68">
        <v>42.768999999999998</v>
      </c>
      <c r="AU57" s="68">
        <v>44.890999999999998</v>
      </c>
      <c r="AV57" s="68">
        <v>44.86</v>
      </c>
      <c r="AW57" s="68">
        <v>44.969000000000001</v>
      </c>
      <c r="AX57" s="68">
        <v>43.01</v>
      </c>
      <c r="AY57" s="68">
        <v>42.4</v>
      </c>
      <c r="AZ57" s="68">
        <v>43.905999999999999</v>
      </c>
      <c r="BA57" s="68">
        <v>42.283000000000001</v>
      </c>
      <c r="BB57" s="68">
        <v>44.545999999999999</v>
      </c>
      <c r="BC57" s="68">
        <v>44.454000000000001</v>
      </c>
      <c r="BD57" s="68">
        <v>41.046999999999997</v>
      </c>
      <c r="BE57" s="68">
        <v>41.009</v>
      </c>
      <c r="BF57" s="68">
        <v>40.100999999999999</v>
      </c>
      <c r="BG57" s="68">
        <v>43.308999999999997</v>
      </c>
      <c r="BH57" s="68">
        <v>41.028785591000002</v>
      </c>
      <c r="BI57" s="329">
        <v>40.140749999999997</v>
      </c>
      <c r="BJ57" s="329">
        <v>40.175519999999999</v>
      </c>
      <c r="BK57" s="329">
        <v>40.8626</v>
      </c>
      <c r="BL57" s="329">
        <v>40.625790000000002</v>
      </c>
      <c r="BM57" s="329">
        <v>39.970149999999997</v>
      </c>
      <c r="BN57" s="329">
        <v>40.809579999999997</v>
      </c>
      <c r="BO57" s="329">
        <v>41.738970000000002</v>
      </c>
      <c r="BP57" s="329">
        <v>41.371540000000003</v>
      </c>
      <c r="BQ57" s="329">
        <v>41.546129999999998</v>
      </c>
      <c r="BR57" s="329">
        <v>41.637830000000001</v>
      </c>
      <c r="BS57" s="329">
        <v>42.770350000000001</v>
      </c>
      <c r="BT57" s="329">
        <v>41.309449999999998</v>
      </c>
      <c r="BU57" s="329">
        <v>40.456890000000001</v>
      </c>
      <c r="BV57" s="329">
        <v>40.546219999999998</v>
      </c>
    </row>
    <row r="58" spans="1:74" ht="11.1" customHeight="1" x14ac:dyDescent="0.2">
      <c r="A58" s="61" t="s">
        <v>607</v>
      </c>
      <c r="B58" s="175" t="s">
        <v>534</v>
      </c>
      <c r="C58" s="68">
        <v>131.268</v>
      </c>
      <c r="D58" s="68">
        <v>121.96299999999999</v>
      </c>
      <c r="E58" s="68">
        <v>118.73699999999999</v>
      </c>
      <c r="F58" s="68">
        <v>118.791</v>
      </c>
      <c r="G58" s="68">
        <v>122.13200000000001</v>
      </c>
      <c r="H58" s="68">
        <v>122.46299999999999</v>
      </c>
      <c r="I58" s="68">
        <v>126.02</v>
      </c>
      <c r="J58" s="68">
        <v>129.06</v>
      </c>
      <c r="K58" s="68">
        <v>129.32599999999999</v>
      </c>
      <c r="L58" s="68">
        <v>118.035</v>
      </c>
      <c r="M58" s="68">
        <v>121.11799999999999</v>
      </c>
      <c r="N58" s="68">
        <v>127.54300000000001</v>
      </c>
      <c r="O58" s="68">
        <v>114.66800000000001</v>
      </c>
      <c r="P58" s="68">
        <v>113.10299999999999</v>
      </c>
      <c r="Q58" s="68">
        <v>115.227</v>
      </c>
      <c r="R58" s="68">
        <v>116.69199999999999</v>
      </c>
      <c r="S58" s="68">
        <v>121.56399999999999</v>
      </c>
      <c r="T58" s="68">
        <v>121.58499999999999</v>
      </c>
      <c r="U58" s="68">
        <v>125.45699999999999</v>
      </c>
      <c r="V58" s="68">
        <v>128.31299999999999</v>
      </c>
      <c r="W58" s="68">
        <v>131.43600000000001</v>
      </c>
      <c r="X58" s="68">
        <v>120.372</v>
      </c>
      <c r="Y58" s="68">
        <v>126.215</v>
      </c>
      <c r="Z58" s="68">
        <v>136.286</v>
      </c>
      <c r="AA58" s="68">
        <v>132.608</v>
      </c>
      <c r="AB58" s="68">
        <v>123.608</v>
      </c>
      <c r="AC58" s="68">
        <v>128.69200000000001</v>
      </c>
      <c r="AD58" s="68">
        <v>129.77600000000001</v>
      </c>
      <c r="AE58" s="68">
        <v>135.40199999999999</v>
      </c>
      <c r="AF58" s="68">
        <v>139.636</v>
      </c>
      <c r="AG58" s="68">
        <v>142.053</v>
      </c>
      <c r="AH58" s="68">
        <v>152.529</v>
      </c>
      <c r="AI58" s="68">
        <v>149.40299999999999</v>
      </c>
      <c r="AJ58" s="68">
        <v>143.625</v>
      </c>
      <c r="AK58" s="68">
        <v>157.21</v>
      </c>
      <c r="AL58" s="68">
        <v>161.32599999999999</v>
      </c>
      <c r="AM58" s="68">
        <v>160.595</v>
      </c>
      <c r="AN58" s="68">
        <v>162.49600000000001</v>
      </c>
      <c r="AO58" s="68">
        <v>160.07300000000001</v>
      </c>
      <c r="AP58" s="68">
        <v>154.74100000000001</v>
      </c>
      <c r="AQ58" s="68">
        <v>154.947</v>
      </c>
      <c r="AR58" s="68">
        <v>149.767</v>
      </c>
      <c r="AS58" s="68">
        <v>156.50700000000001</v>
      </c>
      <c r="AT58" s="68">
        <v>160.33799999999999</v>
      </c>
      <c r="AU58" s="68">
        <v>161.05099999999999</v>
      </c>
      <c r="AV58" s="68">
        <v>154.715</v>
      </c>
      <c r="AW58" s="68">
        <v>161.27799999999999</v>
      </c>
      <c r="AX58" s="68">
        <v>166.095</v>
      </c>
      <c r="AY58" s="68">
        <v>168.93700000000001</v>
      </c>
      <c r="AZ58" s="68">
        <v>162.24100000000001</v>
      </c>
      <c r="BA58" s="68">
        <v>151.08000000000001</v>
      </c>
      <c r="BB58" s="68">
        <v>154.63999999999999</v>
      </c>
      <c r="BC58" s="68">
        <v>153.79300000000001</v>
      </c>
      <c r="BD58" s="68">
        <v>151.608</v>
      </c>
      <c r="BE58" s="68">
        <v>151.06800000000001</v>
      </c>
      <c r="BF58" s="68">
        <v>147.82</v>
      </c>
      <c r="BG58" s="68">
        <v>135.01685714000001</v>
      </c>
      <c r="BH58" s="68">
        <v>128.61037623000001</v>
      </c>
      <c r="BI58" s="329">
        <v>136.6387</v>
      </c>
      <c r="BJ58" s="329">
        <v>145.2449</v>
      </c>
      <c r="BK58" s="329">
        <v>144.03989999999999</v>
      </c>
      <c r="BL58" s="329">
        <v>139.9016</v>
      </c>
      <c r="BM58" s="329">
        <v>136.58500000000001</v>
      </c>
      <c r="BN58" s="329">
        <v>135.77940000000001</v>
      </c>
      <c r="BO58" s="329">
        <v>139.76650000000001</v>
      </c>
      <c r="BP58" s="329">
        <v>132.85130000000001</v>
      </c>
      <c r="BQ58" s="329">
        <v>139.94049999999999</v>
      </c>
      <c r="BR58" s="329">
        <v>143.6592</v>
      </c>
      <c r="BS58" s="329">
        <v>151.63939999999999</v>
      </c>
      <c r="BT58" s="329">
        <v>145.64959999999999</v>
      </c>
      <c r="BU58" s="329">
        <v>149.17349999999999</v>
      </c>
      <c r="BV58" s="329">
        <v>155.83500000000001</v>
      </c>
    </row>
    <row r="59" spans="1:74" ht="11.1" customHeight="1" x14ac:dyDescent="0.2">
      <c r="A59" s="61" t="s">
        <v>654</v>
      </c>
      <c r="B59" s="175" t="s">
        <v>535</v>
      </c>
      <c r="C59" s="68">
        <v>35.534999999999997</v>
      </c>
      <c r="D59" s="68">
        <v>37.984999999999999</v>
      </c>
      <c r="E59" s="68">
        <v>36.985999999999997</v>
      </c>
      <c r="F59" s="68">
        <v>40.316000000000003</v>
      </c>
      <c r="G59" s="68">
        <v>38.965000000000003</v>
      </c>
      <c r="H59" s="68">
        <v>37.555999999999997</v>
      </c>
      <c r="I59" s="68">
        <v>37.801000000000002</v>
      </c>
      <c r="J59" s="68">
        <v>35.244999999999997</v>
      </c>
      <c r="K59" s="68">
        <v>35.585000000000001</v>
      </c>
      <c r="L59" s="68">
        <v>36.319000000000003</v>
      </c>
      <c r="M59" s="68">
        <v>35.713999999999999</v>
      </c>
      <c r="N59" s="68">
        <v>38.143999999999998</v>
      </c>
      <c r="O59" s="68">
        <v>36.874000000000002</v>
      </c>
      <c r="P59" s="68">
        <v>36.354999999999997</v>
      </c>
      <c r="Q59" s="68">
        <v>36.048999999999999</v>
      </c>
      <c r="R59" s="68">
        <v>35.970999999999997</v>
      </c>
      <c r="S59" s="68">
        <v>38.32</v>
      </c>
      <c r="T59" s="68">
        <v>36.649000000000001</v>
      </c>
      <c r="U59" s="68">
        <v>35.698</v>
      </c>
      <c r="V59" s="68">
        <v>37.506999999999998</v>
      </c>
      <c r="W59" s="68">
        <v>36.588000000000001</v>
      </c>
      <c r="X59" s="68">
        <v>36.767000000000003</v>
      </c>
      <c r="Y59" s="68">
        <v>36.307000000000002</v>
      </c>
      <c r="Z59" s="68">
        <v>33.661999999999999</v>
      </c>
      <c r="AA59" s="68">
        <v>34.389000000000003</v>
      </c>
      <c r="AB59" s="68">
        <v>37.095999999999997</v>
      </c>
      <c r="AC59" s="68">
        <v>38.442999999999998</v>
      </c>
      <c r="AD59" s="68">
        <v>39.210999999999999</v>
      </c>
      <c r="AE59" s="68">
        <v>41.366</v>
      </c>
      <c r="AF59" s="68">
        <v>41.975999999999999</v>
      </c>
      <c r="AG59" s="68">
        <v>40.127000000000002</v>
      </c>
      <c r="AH59" s="68">
        <v>38.917999999999999</v>
      </c>
      <c r="AI59" s="68">
        <v>41.56</v>
      </c>
      <c r="AJ59" s="68">
        <v>43.210999999999999</v>
      </c>
      <c r="AK59" s="68">
        <v>43.591000000000001</v>
      </c>
      <c r="AL59" s="68">
        <v>42.148000000000003</v>
      </c>
      <c r="AM59" s="68">
        <v>44.067999999999998</v>
      </c>
      <c r="AN59" s="68">
        <v>45.935000000000002</v>
      </c>
      <c r="AO59" s="68">
        <v>44.536999999999999</v>
      </c>
      <c r="AP59" s="68">
        <v>43.182000000000002</v>
      </c>
      <c r="AQ59" s="68">
        <v>40.283000000000001</v>
      </c>
      <c r="AR59" s="68">
        <v>40.396000000000001</v>
      </c>
      <c r="AS59" s="68">
        <v>38.540999999999997</v>
      </c>
      <c r="AT59" s="68">
        <v>39.630000000000003</v>
      </c>
      <c r="AU59" s="68">
        <v>38.878</v>
      </c>
      <c r="AV59" s="68">
        <v>39.279000000000003</v>
      </c>
      <c r="AW59" s="68">
        <v>40.799999999999997</v>
      </c>
      <c r="AX59" s="68">
        <v>41.475000000000001</v>
      </c>
      <c r="AY59" s="68">
        <v>40.457000000000001</v>
      </c>
      <c r="AZ59" s="68">
        <v>39.573</v>
      </c>
      <c r="BA59" s="68">
        <v>40.774000000000001</v>
      </c>
      <c r="BB59" s="68">
        <v>39.823</v>
      </c>
      <c r="BC59" s="68">
        <v>39.972000000000001</v>
      </c>
      <c r="BD59" s="68">
        <v>35.188000000000002</v>
      </c>
      <c r="BE59" s="68">
        <v>33.606999999999999</v>
      </c>
      <c r="BF59" s="68">
        <v>34.509</v>
      </c>
      <c r="BG59" s="68">
        <v>36.367142856999997</v>
      </c>
      <c r="BH59" s="68">
        <v>33.067390430000003</v>
      </c>
      <c r="BI59" s="329">
        <v>34.208579999999998</v>
      </c>
      <c r="BJ59" s="329">
        <v>34.254010000000001</v>
      </c>
      <c r="BK59" s="329">
        <v>35.690739999999998</v>
      </c>
      <c r="BL59" s="329">
        <v>37.224899999999998</v>
      </c>
      <c r="BM59" s="329">
        <v>37.930439999999997</v>
      </c>
      <c r="BN59" s="329">
        <v>38.810420000000001</v>
      </c>
      <c r="BO59" s="329">
        <v>38.934179999999998</v>
      </c>
      <c r="BP59" s="329">
        <v>39.104689999999998</v>
      </c>
      <c r="BQ59" s="329">
        <v>38.292760000000001</v>
      </c>
      <c r="BR59" s="329">
        <v>37.86656</v>
      </c>
      <c r="BS59" s="329">
        <v>38.088389999999997</v>
      </c>
      <c r="BT59" s="329">
        <v>39.204320000000003</v>
      </c>
      <c r="BU59" s="329">
        <v>39.251869999999997</v>
      </c>
      <c r="BV59" s="329">
        <v>38.480020000000003</v>
      </c>
    </row>
    <row r="60" spans="1:74" ht="11.1" customHeight="1" x14ac:dyDescent="0.2">
      <c r="A60" s="61" t="s">
        <v>950</v>
      </c>
      <c r="B60" s="645" t="s">
        <v>1205</v>
      </c>
      <c r="C60" s="68">
        <v>50.179000000000002</v>
      </c>
      <c r="D60" s="68">
        <v>51.878</v>
      </c>
      <c r="E60" s="68">
        <v>55.764000000000003</v>
      </c>
      <c r="F60" s="68">
        <v>55.444000000000003</v>
      </c>
      <c r="G60" s="68">
        <v>54.795999999999999</v>
      </c>
      <c r="H60" s="68">
        <v>53.63</v>
      </c>
      <c r="I60" s="68">
        <v>51.506</v>
      </c>
      <c r="J60" s="68">
        <v>48.527999999999999</v>
      </c>
      <c r="K60" s="68">
        <v>46.097999999999999</v>
      </c>
      <c r="L60" s="68">
        <v>43.359000000000002</v>
      </c>
      <c r="M60" s="68">
        <v>45.935000000000002</v>
      </c>
      <c r="N60" s="68">
        <v>49.405999999999999</v>
      </c>
      <c r="O60" s="68">
        <v>51.012</v>
      </c>
      <c r="P60" s="68">
        <v>53.445999999999998</v>
      </c>
      <c r="Q60" s="68">
        <v>52.860999999999997</v>
      </c>
      <c r="R60" s="68">
        <v>52.718000000000004</v>
      </c>
      <c r="S60" s="68">
        <v>51.704000000000001</v>
      </c>
      <c r="T60" s="68">
        <v>50.588000000000001</v>
      </c>
      <c r="U60" s="68">
        <v>48.335000000000001</v>
      </c>
      <c r="V60" s="68">
        <v>48.067999999999998</v>
      </c>
      <c r="W60" s="68">
        <v>46.744</v>
      </c>
      <c r="X60" s="68">
        <v>44.085999999999999</v>
      </c>
      <c r="Y60" s="68">
        <v>47.247</v>
      </c>
      <c r="Z60" s="68">
        <v>49.57</v>
      </c>
      <c r="AA60" s="68">
        <v>53.128</v>
      </c>
      <c r="AB60" s="68">
        <v>55.433</v>
      </c>
      <c r="AC60" s="68">
        <v>58.28</v>
      </c>
      <c r="AD60" s="68">
        <v>57.091999999999999</v>
      </c>
      <c r="AE60" s="68">
        <v>57.427</v>
      </c>
      <c r="AF60" s="68">
        <v>54.593000000000004</v>
      </c>
      <c r="AG60" s="68">
        <v>51.784999999999997</v>
      </c>
      <c r="AH60" s="68">
        <v>50.314999999999998</v>
      </c>
      <c r="AI60" s="68">
        <v>48.398000000000003</v>
      </c>
      <c r="AJ60" s="68">
        <v>47.289000000000001</v>
      </c>
      <c r="AK60" s="68">
        <v>50.396999999999998</v>
      </c>
      <c r="AL60" s="68">
        <v>53.856000000000002</v>
      </c>
      <c r="AM60" s="68">
        <v>56.021000000000001</v>
      </c>
      <c r="AN60" s="68">
        <v>57.155999999999999</v>
      </c>
      <c r="AO60" s="68">
        <v>58.558</v>
      </c>
      <c r="AP60" s="68">
        <v>59.088999999999999</v>
      </c>
      <c r="AQ60" s="68">
        <v>57.795999999999999</v>
      </c>
      <c r="AR60" s="68">
        <v>55.472999999999999</v>
      </c>
      <c r="AS60" s="68">
        <v>54.72</v>
      </c>
      <c r="AT60" s="68">
        <v>52.235999999999997</v>
      </c>
      <c r="AU60" s="68">
        <v>50.328000000000003</v>
      </c>
      <c r="AV60" s="68">
        <v>46.808999999999997</v>
      </c>
      <c r="AW60" s="68">
        <v>47.063000000000002</v>
      </c>
      <c r="AX60" s="68">
        <v>51.173999999999999</v>
      </c>
      <c r="AY60" s="68">
        <v>52.942</v>
      </c>
      <c r="AZ60" s="68">
        <v>55.33</v>
      </c>
      <c r="BA60" s="68">
        <v>56.645000000000003</v>
      </c>
      <c r="BB60" s="68">
        <v>57.454000000000001</v>
      </c>
      <c r="BC60" s="68">
        <v>57.893000000000001</v>
      </c>
      <c r="BD60" s="68">
        <v>55.201000000000001</v>
      </c>
      <c r="BE60" s="68">
        <v>53.860999999999997</v>
      </c>
      <c r="BF60" s="68">
        <v>50.424999999999997</v>
      </c>
      <c r="BG60" s="68">
        <v>48.614849999999997</v>
      </c>
      <c r="BH60" s="68">
        <v>46.293239999999997</v>
      </c>
      <c r="BI60" s="329">
        <v>48.156889999999997</v>
      </c>
      <c r="BJ60" s="329">
        <v>51.104779999999998</v>
      </c>
      <c r="BK60" s="329">
        <v>53.643970000000003</v>
      </c>
      <c r="BL60" s="329">
        <v>55.529940000000003</v>
      </c>
      <c r="BM60" s="329">
        <v>56.676490000000001</v>
      </c>
      <c r="BN60" s="329">
        <v>56.648479999999999</v>
      </c>
      <c r="BO60" s="329">
        <v>56.61439</v>
      </c>
      <c r="BP60" s="329">
        <v>54.796889999999998</v>
      </c>
      <c r="BQ60" s="329">
        <v>53.16066</v>
      </c>
      <c r="BR60" s="329">
        <v>50.77373</v>
      </c>
      <c r="BS60" s="329">
        <v>48.980969999999999</v>
      </c>
      <c r="BT60" s="329">
        <v>46.697870000000002</v>
      </c>
      <c r="BU60" s="329">
        <v>48.571840000000002</v>
      </c>
      <c r="BV60" s="329">
        <v>51.524149999999999</v>
      </c>
    </row>
    <row r="61" spans="1:74" ht="11.1" customHeight="1" x14ac:dyDescent="0.2">
      <c r="A61" s="61" t="s">
        <v>655</v>
      </c>
      <c r="B61" s="175" t="s">
        <v>121</v>
      </c>
      <c r="C61" s="240">
        <v>1085.200869</v>
      </c>
      <c r="D61" s="240">
        <v>1063.774809</v>
      </c>
      <c r="E61" s="240">
        <v>1066.5178550000001</v>
      </c>
      <c r="F61" s="240">
        <v>1081.0369760000001</v>
      </c>
      <c r="G61" s="240">
        <v>1090.592701</v>
      </c>
      <c r="H61" s="240">
        <v>1092.980865</v>
      </c>
      <c r="I61" s="240">
        <v>1091.6808719999999</v>
      </c>
      <c r="J61" s="240">
        <v>1095.8781059999999</v>
      </c>
      <c r="K61" s="240">
        <v>1105.458991</v>
      </c>
      <c r="L61" s="240">
        <v>1081.513831</v>
      </c>
      <c r="M61" s="240">
        <v>1060.494774</v>
      </c>
      <c r="N61" s="240">
        <v>1031.9157090000001</v>
      </c>
      <c r="O61" s="240">
        <v>1018.58331</v>
      </c>
      <c r="P61" s="240">
        <v>1019.874467</v>
      </c>
      <c r="Q61" s="240">
        <v>1028.0211879999999</v>
      </c>
      <c r="R61" s="240">
        <v>1058.4508619999999</v>
      </c>
      <c r="S61" s="240">
        <v>1090.5619139999999</v>
      </c>
      <c r="T61" s="240">
        <v>1094.3353090000001</v>
      </c>
      <c r="U61" s="240">
        <v>1098.3901249999999</v>
      </c>
      <c r="V61" s="240">
        <v>1104.0905230000001</v>
      </c>
      <c r="W61" s="240">
        <v>1117.2012850000001</v>
      </c>
      <c r="X61" s="240">
        <v>1110.7935199999999</v>
      </c>
      <c r="Y61" s="240">
        <v>1120.163221</v>
      </c>
      <c r="Z61" s="240">
        <v>1134.481618</v>
      </c>
      <c r="AA61" s="240">
        <v>1156.464446</v>
      </c>
      <c r="AB61" s="240">
        <v>1156.8875129999999</v>
      </c>
      <c r="AC61" s="240">
        <v>1190.1140210000001</v>
      </c>
      <c r="AD61" s="240">
        <v>1216.1476339999999</v>
      </c>
      <c r="AE61" s="240">
        <v>1236.1142580000001</v>
      </c>
      <c r="AF61" s="240">
        <v>1244.7067910000001</v>
      </c>
      <c r="AG61" s="240">
        <v>1241.2356520000001</v>
      </c>
      <c r="AH61" s="240">
        <v>1263.2400339999999</v>
      </c>
      <c r="AI61" s="240">
        <v>1272.5814809999999</v>
      </c>
      <c r="AJ61" s="240">
        <v>1280.1276849999999</v>
      </c>
      <c r="AK61" s="240">
        <v>1294.09897</v>
      </c>
      <c r="AL61" s="240">
        <v>1286.9032979999999</v>
      </c>
      <c r="AM61" s="240">
        <v>1318.5413619999999</v>
      </c>
      <c r="AN61" s="240">
        <v>1322.8420329999999</v>
      </c>
      <c r="AO61" s="240">
        <v>1329.232559</v>
      </c>
      <c r="AP61" s="240">
        <v>1340.0714029999999</v>
      </c>
      <c r="AQ61" s="240">
        <v>1355.427702</v>
      </c>
      <c r="AR61" s="240">
        <v>1354.3430040000001</v>
      </c>
      <c r="AS61" s="240">
        <v>1371.3945269999999</v>
      </c>
      <c r="AT61" s="240">
        <v>1371.257173</v>
      </c>
      <c r="AU61" s="240">
        <v>1356.1269130000001</v>
      </c>
      <c r="AV61" s="240">
        <v>1357.925872</v>
      </c>
      <c r="AW61" s="240">
        <v>1361.1412419999999</v>
      </c>
      <c r="AX61" s="240">
        <v>1334.48974</v>
      </c>
      <c r="AY61" s="240">
        <v>1353.901809</v>
      </c>
      <c r="AZ61" s="240">
        <v>1351.529178</v>
      </c>
      <c r="BA61" s="240">
        <v>1337.6190899999999</v>
      </c>
      <c r="BB61" s="240">
        <v>1340.38123</v>
      </c>
      <c r="BC61" s="240">
        <v>1349.4067910000001</v>
      </c>
      <c r="BD61" s="240">
        <v>1329.998345</v>
      </c>
      <c r="BE61" s="240">
        <v>1318.9905450000001</v>
      </c>
      <c r="BF61" s="240">
        <v>1307.3825280000001</v>
      </c>
      <c r="BG61" s="240">
        <v>1295.2945408</v>
      </c>
      <c r="BH61" s="240">
        <v>1261.1115638000001</v>
      </c>
      <c r="BI61" s="333">
        <v>1272.402</v>
      </c>
      <c r="BJ61" s="333">
        <v>1260.2460000000001</v>
      </c>
      <c r="BK61" s="333">
        <v>1277.1030000000001</v>
      </c>
      <c r="BL61" s="333">
        <v>1277.6569999999999</v>
      </c>
      <c r="BM61" s="333">
        <v>1291.318</v>
      </c>
      <c r="BN61" s="333">
        <v>1314.2249999999999</v>
      </c>
      <c r="BO61" s="333">
        <v>1335.973</v>
      </c>
      <c r="BP61" s="333">
        <v>1337.404</v>
      </c>
      <c r="BQ61" s="333">
        <v>1343.37</v>
      </c>
      <c r="BR61" s="333">
        <v>1348.739</v>
      </c>
      <c r="BS61" s="333">
        <v>1363.1089999999999</v>
      </c>
      <c r="BT61" s="333">
        <v>1351.72</v>
      </c>
      <c r="BU61" s="333">
        <v>1347.1469999999999</v>
      </c>
      <c r="BV61" s="333">
        <v>1325.8230000000001</v>
      </c>
    </row>
    <row r="62" spans="1:74" ht="11.1" customHeight="1" x14ac:dyDescent="0.2">
      <c r="A62" s="61" t="s">
        <v>656</v>
      </c>
      <c r="B62" s="178" t="s">
        <v>540</v>
      </c>
      <c r="C62" s="270">
        <v>695.80499999999995</v>
      </c>
      <c r="D62" s="270">
        <v>695.96900000000005</v>
      </c>
      <c r="E62" s="270">
        <v>695.96900000000005</v>
      </c>
      <c r="F62" s="270">
        <v>695.96900000000005</v>
      </c>
      <c r="G62" s="270">
        <v>695.96900000000005</v>
      </c>
      <c r="H62" s="270">
        <v>695.96900000000005</v>
      </c>
      <c r="I62" s="270">
        <v>695.96900000000005</v>
      </c>
      <c r="J62" s="270">
        <v>695.96900000000005</v>
      </c>
      <c r="K62" s="270">
        <v>695.96900000000005</v>
      </c>
      <c r="L62" s="270">
        <v>695.96900000000005</v>
      </c>
      <c r="M62" s="270">
        <v>695.96900000000005</v>
      </c>
      <c r="N62" s="270">
        <v>695.96900000000005</v>
      </c>
      <c r="O62" s="270">
        <v>695.96900000000005</v>
      </c>
      <c r="P62" s="270">
        <v>695.96900000000005</v>
      </c>
      <c r="Q62" s="270">
        <v>695.92899999999997</v>
      </c>
      <c r="R62" s="270">
        <v>693.31500000000005</v>
      </c>
      <c r="S62" s="270">
        <v>690.97199999999998</v>
      </c>
      <c r="T62" s="270">
        <v>690.97199999999998</v>
      </c>
      <c r="U62" s="270">
        <v>690.97199999999998</v>
      </c>
      <c r="V62" s="270">
        <v>690.97199999999998</v>
      </c>
      <c r="W62" s="270">
        <v>690.96900000000005</v>
      </c>
      <c r="X62" s="270">
        <v>690.96600000000001</v>
      </c>
      <c r="Y62" s="270">
        <v>690.96299999999997</v>
      </c>
      <c r="Z62" s="270">
        <v>690.95899999999995</v>
      </c>
      <c r="AA62" s="270">
        <v>690.95600000000002</v>
      </c>
      <c r="AB62" s="270">
        <v>690.95299999999997</v>
      </c>
      <c r="AC62" s="270">
        <v>690.95</v>
      </c>
      <c r="AD62" s="270">
        <v>690.947</v>
      </c>
      <c r="AE62" s="270">
        <v>692.34500000000003</v>
      </c>
      <c r="AF62" s="270">
        <v>693.89099999999996</v>
      </c>
      <c r="AG62" s="270">
        <v>695.13400000000001</v>
      </c>
      <c r="AH62" s="270">
        <v>695.13</v>
      </c>
      <c r="AI62" s="270">
        <v>695.12800000000004</v>
      </c>
      <c r="AJ62" s="270">
        <v>695.12599999999998</v>
      </c>
      <c r="AK62" s="270">
        <v>695.12300000000005</v>
      </c>
      <c r="AL62" s="270">
        <v>695.11900000000003</v>
      </c>
      <c r="AM62" s="270">
        <v>695.11599999999999</v>
      </c>
      <c r="AN62" s="270">
        <v>695.11400000000003</v>
      </c>
      <c r="AO62" s="270">
        <v>695.11199999999997</v>
      </c>
      <c r="AP62" s="270">
        <v>695.10699999999997</v>
      </c>
      <c r="AQ62" s="270">
        <v>695.10400000000004</v>
      </c>
      <c r="AR62" s="270">
        <v>695.1</v>
      </c>
      <c r="AS62" s="270">
        <v>695.096</v>
      </c>
      <c r="AT62" s="270">
        <v>695.09299999999996</v>
      </c>
      <c r="AU62" s="270">
        <v>695.09</v>
      </c>
      <c r="AV62" s="270">
        <v>695.08699999999999</v>
      </c>
      <c r="AW62" s="270">
        <v>695.08399999999995</v>
      </c>
      <c r="AX62" s="270">
        <v>695.08199999999999</v>
      </c>
      <c r="AY62" s="270">
        <v>695.07799999999997</v>
      </c>
      <c r="AZ62" s="270">
        <v>694.82500000000005</v>
      </c>
      <c r="BA62" s="270">
        <v>691.51</v>
      </c>
      <c r="BB62" s="270">
        <v>688.78700000000003</v>
      </c>
      <c r="BC62" s="270">
        <v>684.47799999999995</v>
      </c>
      <c r="BD62" s="270">
        <v>679.17399999999998</v>
      </c>
      <c r="BE62" s="270">
        <v>678.88300000000004</v>
      </c>
      <c r="BF62" s="270">
        <v>678.79899999999998</v>
      </c>
      <c r="BG62" s="270">
        <v>673.30614286000002</v>
      </c>
      <c r="BH62" s="270">
        <v>669.62570430000005</v>
      </c>
      <c r="BI62" s="335">
        <v>665.15679999999998</v>
      </c>
      <c r="BJ62" s="335">
        <v>665.08789999999999</v>
      </c>
      <c r="BK62" s="335">
        <v>665.01900000000001</v>
      </c>
      <c r="BL62" s="335">
        <v>664.43010000000004</v>
      </c>
      <c r="BM62" s="335">
        <v>663.84119999999996</v>
      </c>
      <c r="BN62" s="335">
        <v>663.25239999999997</v>
      </c>
      <c r="BO62" s="335">
        <v>662.6635</v>
      </c>
      <c r="BP62" s="335">
        <v>662.07460000000003</v>
      </c>
      <c r="BQ62" s="335">
        <v>661.48569999999995</v>
      </c>
      <c r="BR62" s="335">
        <v>660.89679999999998</v>
      </c>
      <c r="BS62" s="335">
        <v>660.30790000000002</v>
      </c>
      <c r="BT62" s="335">
        <v>654.31550000000004</v>
      </c>
      <c r="BU62" s="335">
        <v>648.32299999999998</v>
      </c>
      <c r="BV62" s="335">
        <v>647.8306</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4"/>
      <c r="AZ63" s="404"/>
      <c r="BA63" s="404"/>
      <c r="BB63" s="404"/>
      <c r="BC63" s="404"/>
      <c r="BD63" s="160"/>
      <c r="BE63" s="160"/>
      <c r="BF63" s="160"/>
      <c r="BG63" s="404"/>
      <c r="BH63" s="404"/>
      <c r="BI63" s="404"/>
      <c r="BJ63" s="404"/>
      <c r="BK63" s="404"/>
      <c r="BL63" s="404"/>
      <c r="BM63" s="404"/>
      <c r="BN63" s="404"/>
      <c r="BO63" s="404"/>
      <c r="BP63" s="404"/>
      <c r="BQ63" s="404"/>
      <c r="BR63" s="404"/>
      <c r="BS63" s="404"/>
      <c r="BT63" s="404"/>
      <c r="BU63" s="404"/>
      <c r="BV63" s="404"/>
    </row>
    <row r="64" spans="1:74" s="154" customFormat="1" ht="12" customHeight="1" x14ac:dyDescent="0.2">
      <c r="A64" s="61"/>
      <c r="B64" s="800" t="s">
        <v>1018</v>
      </c>
      <c r="C64" s="801"/>
      <c r="D64" s="801"/>
      <c r="E64" s="801"/>
      <c r="F64" s="801"/>
      <c r="G64" s="801"/>
      <c r="H64" s="801"/>
      <c r="I64" s="801"/>
      <c r="J64" s="801"/>
      <c r="K64" s="801"/>
      <c r="L64" s="801"/>
      <c r="M64" s="801"/>
      <c r="N64" s="801"/>
      <c r="O64" s="801"/>
      <c r="P64" s="801"/>
      <c r="Q64" s="801"/>
      <c r="AY64" s="406"/>
      <c r="AZ64" s="406"/>
      <c r="BA64" s="406"/>
      <c r="BB64" s="406"/>
      <c r="BC64" s="406"/>
      <c r="BD64" s="661"/>
      <c r="BE64" s="661"/>
      <c r="BF64" s="661"/>
      <c r="BG64" s="406"/>
      <c r="BH64" s="406"/>
      <c r="BI64" s="406"/>
      <c r="BJ64" s="406"/>
    </row>
    <row r="65" spans="1:74" s="443" customFormat="1" ht="12" customHeight="1" x14ac:dyDescent="0.2">
      <c r="A65" s="442"/>
      <c r="B65" s="843" t="s">
        <v>1019</v>
      </c>
      <c r="C65" s="823"/>
      <c r="D65" s="823"/>
      <c r="E65" s="823"/>
      <c r="F65" s="823"/>
      <c r="G65" s="823"/>
      <c r="H65" s="823"/>
      <c r="I65" s="823"/>
      <c r="J65" s="823"/>
      <c r="K65" s="823"/>
      <c r="L65" s="823"/>
      <c r="M65" s="823"/>
      <c r="N65" s="823"/>
      <c r="O65" s="823"/>
      <c r="P65" s="823"/>
      <c r="Q65" s="819"/>
      <c r="AY65" s="535"/>
      <c r="AZ65" s="535"/>
      <c r="BA65" s="535"/>
      <c r="BB65" s="535"/>
      <c r="BC65" s="535"/>
      <c r="BD65" s="662"/>
      <c r="BE65" s="662"/>
      <c r="BF65" s="662"/>
      <c r="BG65" s="535"/>
      <c r="BH65" s="535"/>
      <c r="BI65" s="535"/>
      <c r="BJ65" s="535"/>
    </row>
    <row r="66" spans="1:74" s="443" customFormat="1" ht="12" customHeight="1" x14ac:dyDescent="0.2">
      <c r="A66" s="442"/>
      <c r="B66" s="843" t="s">
        <v>1056</v>
      </c>
      <c r="C66" s="823"/>
      <c r="D66" s="823"/>
      <c r="E66" s="823"/>
      <c r="F66" s="823"/>
      <c r="G66" s="823"/>
      <c r="H66" s="823"/>
      <c r="I66" s="823"/>
      <c r="J66" s="823"/>
      <c r="K66" s="823"/>
      <c r="L66" s="823"/>
      <c r="M66" s="823"/>
      <c r="N66" s="823"/>
      <c r="O66" s="823"/>
      <c r="P66" s="823"/>
      <c r="Q66" s="819"/>
      <c r="AY66" s="535"/>
      <c r="AZ66" s="535"/>
      <c r="BA66" s="535"/>
      <c r="BB66" s="535"/>
      <c r="BC66" s="535"/>
      <c r="BD66" s="662"/>
      <c r="BE66" s="662"/>
      <c r="BF66" s="662"/>
      <c r="BG66" s="535"/>
      <c r="BH66" s="535"/>
      <c r="BI66" s="535"/>
      <c r="BJ66" s="535"/>
    </row>
    <row r="67" spans="1:74" s="443" customFormat="1" ht="12" customHeight="1" x14ac:dyDescent="0.2">
      <c r="A67" s="442"/>
      <c r="B67" s="843" t="s">
        <v>1057</v>
      </c>
      <c r="C67" s="823"/>
      <c r="D67" s="823"/>
      <c r="E67" s="823"/>
      <c r="F67" s="823"/>
      <c r="G67" s="823"/>
      <c r="H67" s="823"/>
      <c r="I67" s="823"/>
      <c r="J67" s="823"/>
      <c r="K67" s="823"/>
      <c r="L67" s="823"/>
      <c r="M67" s="823"/>
      <c r="N67" s="823"/>
      <c r="O67" s="823"/>
      <c r="P67" s="823"/>
      <c r="Q67" s="819"/>
      <c r="AY67" s="535"/>
      <c r="AZ67" s="535"/>
      <c r="BA67" s="535"/>
      <c r="BB67" s="535"/>
      <c r="BC67" s="535"/>
      <c r="BD67" s="662"/>
      <c r="BE67" s="662"/>
      <c r="BF67" s="662"/>
      <c r="BG67" s="535"/>
      <c r="BH67" s="535"/>
      <c r="BI67" s="535"/>
      <c r="BJ67" s="535"/>
    </row>
    <row r="68" spans="1:74" s="443" customFormat="1" ht="12" customHeight="1" x14ac:dyDescent="0.2">
      <c r="A68" s="442"/>
      <c r="B68" s="843" t="s">
        <v>1058</v>
      </c>
      <c r="C68" s="823"/>
      <c r="D68" s="823"/>
      <c r="E68" s="823"/>
      <c r="F68" s="823"/>
      <c r="G68" s="823"/>
      <c r="H68" s="823"/>
      <c r="I68" s="823"/>
      <c r="J68" s="823"/>
      <c r="K68" s="823"/>
      <c r="L68" s="823"/>
      <c r="M68" s="823"/>
      <c r="N68" s="823"/>
      <c r="O68" s="823"/>
      <c r="P68" s="823"/>
      <c r="Q68" s="819"/>
      <c r="AY68" s="535"/>
      <c r="AZ68" s="535"/>
      <c r="BA68" s="535"/>
      <c r="BB68" s="535"/>
      <c r="BC68" s="535"/>
      <c r="BD68" s="662"/>
      <c r="BE68" s="662"/>
      <c r="BF68" s="662"/>
      <c r="BG68" s="535"/>
      <c r="BH68" s="535"/>
      <c r="BI68" s="535"/>
      <c r="BJ68" s="535"/>
    </row>
    <row r="69" spans="1:74" s="443" customFormat="1" ht="12" customHeight="1" x14ac:dyDescent="0.2">
      <c r="A69" s="442"/>
      <c r="B69" s="843" t="s">
        <v>1099</v>
      </c>
      <c r="C69" s="819"/>
      <c r="D69" s="819"/>
      <c r="E69" s="819"/>
      <c r="F69" s="819"/>
      <c r="G69" s="819"/>
      <c r="H69" s="819"/>
      <c r="I69" s="819"/>
      <c r="J69" s="819"/>
      <c r="K69" s="819"/>
      <c r="L69" s="819"/>
      <c r="M69" s="819"/>
      <c r="N69" s="819"/>
      <c r="O69" s="819"/>
      <c r="P69" s="819"/>
      <c r="Q69" s="819"/>
      <c r="AY69" s="535"/>
      <c r="AZ69" s="535"/>
      <c r="BA69" s="535"/>
      <c r="BB69" s="535"/>
      <c r="BC69" s="535"/>
      <c r="BD69" s="662"/>
      <c r="BE69" s="662"/>
      <c r="BF69" s="662"/>
      <c r="BG69" s="535"/>
      <c r="BH69" s="535"/>
      <c r="BI69" s="535"/>
      <c r="BJ69" s="535"/>
    </row>
    <row r="70" spans="1:74" s="443" customFormat="1" ht="12" customHeight="1" x14ac:dyDescent="0.2">
      <c r="A70" s="442"/>
      <c r="B70" s="843" t="s">
        <v>1100</v>
      </c>
      <c r="C70" s="823"/>
      <c r="D70" s="823"/>
      <c r="E70" s="823"/>
      <c r="F70" s="823"/>
      <c r="G70" s="823"/>
      <c r="H70" s="823"/>
      <c r="I70" s="823"/>
      <c r="J70" s="823"/>
      <c r="K70" s="823"/>
      <c r="L70" s="823"/>
      <c r="M70" s="823"/>
      <c r="N70" s="823"/>
      <c r="O70" s="823"/>
      <c r="P70" s="823"/>
      <c r="Q70" s="819"/>
      <c r="AY70" s="535"/>
      <c r="AZ70" s="535"/>
      <c r="BA70" s="535"/>
      <c r="BB70" s="535"/>
      <c r="BC70" s="535"/>
      <c r="BD70" s="662"/>
      <c r="BE70" s="662"/>
      <c r="BF70" s="662"/>
      <c r="BG70" s="535"/>
      <c r="BH70" s="535"/>
      <c r="BI70" s="535"/>
      <c r="BJ70" s="535"/>
    </row>
    <row r="71" spans="1:74" s="443" customFormat="1" ht="22.35" customHeight="1" x14ac:dyDescent="0.2">
      <c r="A71" s="442"/>
      <c r="B71" s="842" t="s">
        <v>1212</v>
      </c>
      <c r="C71" s="823"/>
      <c r="D71" s="823"/>
      <c r="E71" s="823"/>
      <c r="F71" s="823"/>
      <c r="G71" s="823"/>
      <c r="H71" s="823"/>
      <c r="I71" s="823"/>
      <c r="J71" s="823"/>
      <c r="K71" s="823"/>
      <c r="L71" s="823"/>
      <c r="M71" s="823"/>
      <c r="N71" s="823"/>
      <c r="O71" s="823"/>
      <c r="P71" s="823"/>
      <c r="Q71" s="819"/>
      <c r="AY71" s="535"/>
      <c r="AZ71" s="535"/>
      <c r="BA71" s="535"/>
      <c r="BB71" s="535"/>
      <c r="BC71" s="535"/>
      <c r="BD71" s="662"/>
      <c r="BE71" s="662"/>
      <c r="BF71" s="662"/>
      <c r="BG71" s="535"/>
      <c r="BH71" s="535"/>
      <c r="BI71" s="535"/>
      <c r="BJ71" s="535"/>
    </row>
    <row r="72" spans="1:74" s="443" customFormat="1" ht="12" customHeight="1" x14ac:dyDescent="0.2">
      <c r="A72" s="442"/>
      <c r="B72" s="822" t="s">
        <v>1043</v>
      </c>
      <c r="C72" s="823"/>
      <c r="D72" s="823"/>
      <c r="E72" s="823"/>
      <c r="F72" s="823"/>
      <c r="G72" s="823"/>
      <c r="H72" s="823"/>
      <c r="I72" s="823"/>
      <c r="J72" s="823"/>
      <c r="K72" s="823"/>
      <c r="L72" s="823"/>
      <c r="M72" s="823"/>
      <c r="N72" s="823"/>
      <c r="O72" s="823"/>
      <c r="P72" s="823"/>
      <c r="Q72" s="819"/>
      <c r="AY72" s="535"/>
      <c r="AZ72" s="535"/>
      <c r="BA72" s="535"/>
      <c r="BB72" s="535"/>
      <c r="BC72" s="535"/>
      <c r="BD72" s="662"/>
      <c r="BE72" s="662"/>
      <c r="BF72" s="662"/>
      <c r="BG72" s="535"/>
      <c r="BH72" s="535"/>
      <c r="BI72" s="535"/>
      <c r="BJ72" s="535"/>
    </row>
    <row r="73" spans="1:74" s="443" customFormat="1" ht="12" customHeight="1" x14ac:dyDescent="0.2">
      <c r="A73" s="442"/>
      <c r="B73" s="844" t="s">
        <v>1059</v>
      </c>
      <c r="C73" s="823"/>
      <c r="D73" s="823"/>
      <c r="E73" s="823"/>
      <c r="F73" s="823"/>
      <c r="G73" s="823"/>
      <c r="H73" s="823"/>
      <c r="I73" s="823"/>
      <c r="J73" s="823"/>
      <c r="K73" s="823"/>
      <c r="L73" s="823"/>
      <c r="M73" s="823"/>
      <c r="N73" s="823"/>
      <c r="O73" s="823"/>
      <c r="P73" s="823"/>
      <c r="Q73" s="819"/>
      <c r="AY73" s="535"/>
      <c r="AZ73" s="535"/>
      <c r="BA73" s="535"/>
      <c r="BB73" s="535"/>
      <c r="BC73" s="535"/>
      <c r="BD73" s="662"/>
      <c r="BE73" s="662"/>
      <c r="BF73" s="662"/>
      <c r="BG73" s="535"/>
      <c r="BH73" s="535"/>
      <c r="BI73" s="535"/>
      <c r="BJ73" s="535"/>
    </row>
    <row r="74" spans="1:74" s="443" customFormat="1" ht="12" customHeight="1" x14ac:dyDescent="0.2">
      <c r="A74" s="442"/>
      <c r="B74" s="844" t="s">
        <v>1060</v>
      </c>
      <c r="C74" s="819"/>
      <c r="D74" s="819"/>
      <c r="E74" s="819"/>
      <c r="F74" s="819"/>
      <c r="G74" s="819"/>
      <c r="H74" s="819"/>
      <c r="I74" s="819"/>
      <c r="J74" s="819"/>
      <c r="K74" s="819"/>
      <c r="L74" s="819"/>
      <c r="M74" s="819"/>
      <c r="N74" s="819"/>
      <c r="O74" s="819"/>
      <c r="P74" s="819"/>
      <c r="Q74" s="819"/>
      <c r="AY74" s="535"/>
      <c r="AZ74" s="535"/>
      <c r="BA74" s="535"/>
      <c r="BB74" s="535"/>
      <c r="BC74" s="535"/>
      <c r="BD74" s="662"/>
      <c r="BE74" s="662"/>
      <c r="BF74" s="662"/>
      <c r="BG74" s="535"/>
      <c r="BH74" s="535"/>
      <c r="BI74" s="535"/>
      <c r="BJ74" s="535"/>
    </row>
    <row r="75" spans="1:74" s="443" customFormat="1" ht="12" customHeight="1" x14ac:dyDescent="0.2">
      <c r="A75" s="442"/>
      <c r="B75" s="822" t="s">
        <v>1061</v>
      </c>
      <c r="C75" s="823"/>
      <c r="D75" s="823"/>
      <c r="E75" s="823"/>
      <c r="F75" s="823"/>
      <c r="G75" s="823"/>
      <c r="H75" s="823"/>
      <c r="I75" s="823"/>
      <c r="J75" s="823"/>
      <c r="K75" s="823"/>
      <c r="L75" s="823"/>
      <c r="M75" s="823"/>
      <c r="N75" s="823"/>
      <c r="O75" s="823"/>
      <c r="P75" s="823"/>
      <c r="Q75" s="819"/>
      <c r="AY75" s="535"/>
      <c r="AZ75" s="535"/>
      <c r="BA75" s="535"/>
      <c r="BB75" s="535"/>
      <c r="BC75" s="535"/>
      <c r="BD75" s="662"/>
      <c r="BE75" s="662"/>
      <c r="BF75" s="662"/>
      <c r="BG75" s="535"/>
      <c r="BH75" s="535"/>
      <c r="BI75" s="535"/>
      <c r="BJ75" s="535"/>
    </row>
    <row r="76" spans="1:74" s="443" customFormat="1" ht="12" customHeight="1" x14ac:dyDescent="0.2">
      <c r="A76" s="442"/>
      <c r="B76" s="824" t="s">
        <v>1062</v>
      </c>
      <c r="C76" s="818"/>
      <c r="D76" s="818"/>
      <c r="E76" s="818"/>
      <c r="F76" s="818"/>
      <c r="G76" s="818"/>
      <c r="H76" s="818"/>
      <c r="I76" s="818"/>
      <c r="J76" s="818"/>
      <c r="K76" s="818"/>
      <c r="L76" s="818"/>
      <c r="M76" s="818"/>
      <c r="N76" s="818"/>
      <c r="O76" s="818"/>
      <c r="P76" s="818"/>
      <c r="Q76" s="819"/>
      <c r="AY76" s="535"/>
      <c r="AZ76" s="535"/>
      <c r="BA76" s="535"/>
      <c r="BB76" s="535"/>
      <c r="BC76" s="535"/>
      <c r="BD76" s="662"/>
      <c r="BE76" s="662"/>
      <c r="BF76" s="662"/>
      <c r="BG76" s="535"/>
      <c r="BH76" s="535"/>
      <c r="BI76" s="535"/>
      <c r="BJ76" s="535"/>
    </row>
    <row r="77" spans="1:74" s="443" customFormat="1" ht="12" customHeight="1" x14ac:dyDescent="0.2">
      <c r="A77" s="442"/>
      <c r="B77" s="817" t="s">
        <v>1047</v>
      </c>
      <c r="C77" s="818"/>
      <c r="D77" s="818"/>
      <c r="E77" s="818"/>
      <c r="F77" s="818"/>
      <c r="G77" s="818"/>
      <c r="H77" s="818"/>
      <c r="I77" s="818"/>
      <c r="J77" s="818"/>
      <c r="K77" s="818"/>
      <c r="L77" s="818"/>
      <c r="M77" s="818"/>
      <c r="N77" s="818"/>
      <c r="O77" s="818"/>
      <c r="P77" s="818"/>
      <c r="Q77" s="819"/>
      <c r="AY77" s="535"/>
      <c r="AZ77" s="535"/>
      <c r="BA77" s="535"/>
      <c r="BB77" s="535"/>
      <c r="BC77" s="535"/>
      <c r="BD77" s="662"/>
      <c r="BE77" s="662"/>
      <c r="BF77" s="662"/>
      <c r="BG77" s="535"/>
      <c r="BH77" s="535"/>
      <c r="BI77" s="535"/>
      <c r="BJ77" s="535"/>
    </row>
    <row r="78" spans="1:74" s="444" customFormat="1" ht="12" customHeight="1" x14ac:dyDescent="0.2">
      <c r="A78" s="436"/>
      <c r="B78" s="831" t="s">
        <v>1156</v>
      </c>
      <c r="C78" s="819"/>
      <c r="D78" s="819"/>
      <c r="E78" s="819"/>
      <c r="F78" s="819"/>
      <c r="G78" s="819"/>
      <c r="H78" s="819"/>
      <c r="I78" s="819"/>
      <c r="J78" s="819"/>
      <c r="K78" s="819"/>
      <c r="L78" s="819"/>
      <c r="M78" s="819"/>
      <c r="N78" s="819"/>
      <c r="O78" s="819"/>
      <c r="P78" s="819"/>
      <c r="Q78" s="819"/>
      <c r="AY78" s="536"/>
      <c r="AZ78" s="536"/>
      <c r="BA78" s="536"/>
      <c r="BB78" s="536"/>
      <c r="BC78" s="536"/>
      <c r="BD78" s="663"/>
      <c r="BE78" s="663"/>
      <c r="BF78" s="663"/>
      <c r="BG78" s="536"/>
      <c r="BH78" s="536"/>
      <c r="BI78" s="536"/>
      <c r="BJ78" s="536"/>
    </row>
    <row r="79" spans="1:74" x14ac:dyDescent="0.2">
      <c r="BK79" s="408"/>
      <c r="BL79" s="408"/>
      <c r="BM79" s="408"/>
      <c r="BN79" s="408"/>
      <c r="BO79" s="408"/>
      <c r="BP79" s="408"/>
      <c r="BQ79" s="408"/>
      <c r="BR79" s="408"/>
      <c r="BS79" s="408"/>
      <c r="BT79" s="408"/>
      <c r="BU79" s="408"/>
      <c r="BV79" s="408"/>
    </row>
    <row r="80" spans="1:74" x14ac:dyDescent="0.2">
      <c r="BK80" s="408"/>
      <c r="BL80" s="408"/>
      <c r="BM80" s="408"/>
      <c r="BN80" s="408"/>
      <c r="BO80" s="408"/>
      <c r="BP80" s="408"/>
      <c r="BQ80" s="408"/>
      <c r="BR80" s="408"/>
      <c r="BS80" s="408"/>
      <c r="BT80" s="408"/>
      <c r="BU80" s="408"/>
      <c r="BV80" s="408"/>
    </row>
    <row r="81" spans="63:74" x14ac:dyDescent="0.2">
      <c r="BK81" s="408"/>
      <c r="BL81" s="408"/>
      <c r="BM81" s="408"/>
      <c r="BN81" s="408"/>
      <c r="BO81" s="408"/>
      <c r="BP81" s="408"/>
      <c r="BQ81" s="408"/>
      <c r="BR81" s="408"/>
      <c r="BS81" s="408"/>
      <c r="BT81" s="408"/>
      <c r="BU81" s="408"/>
      <c r="BV81" s="408"/>
    </row>
    <row r="82" spans="63:74" x14ac:dyDescent="0.2">
      <c r="BK82" s="408"/>
      <c r="BL82" s="408"/>
      <c r="BM82" s="408"/>
      <c r="BN82" s="408"/>
      <c r="BO82" s="408"/>
      <c r="BP82" s="408"/>
      <c r="BQ82" s="408"/>
      <c r="BR82" s="408"/>
      <c r="BS82" s="408"/>
      <c r="BT82" s="408"/>
      <c r="BU82" s="408"/>
      <c r="BV82" s="408"/>
    </row>
    <row r="83" spans="63:74" x14ac:dyDescent="0.2">
      <c r="BK83" s="408"/>
      <c r="BL83" s="408"/>
      <c r="BM83" s="408"/>
      <c r="BN83" s="408"/>
      <c r="BO83" s="408"/>
      <c r="BP83" s="408"/>
      <c r="BQ83" s="408"/>
      <c r="BR83" s="408"/>
      <c r="BS83" s="408"/>
      <c r="BT83" s="408"/>
      <c r="BU83" s="408"/>
      <c r="BV83" s="408"/>
    </row>
    <row r="84" spans="63:74" x14ac:dyDescent="0.2">
      <c r="BK84" s="408"/>
      <c r="BL84" s="408"/>
      <c r="BM84" s="408"/>
      <c r="BN84" s="408"/>
      <c r="BO84" s="408"/>
      <c r="BP84" s="408"/>
      <c r="BQ84" s="408"/>
      <c r="BR84" s="408"/>
      <c r="BS84" s="408"/>
      <c r="BT84" s="408"/>
      <c r="BU84" s="408"/>
      <c r="BV84" s="408"/>
    </row>
    <row r="85" spans="63:74" x14ac:dyDescent="0.2">
      <c r="BK85" s="408"/>
      <c r="BL85" s="408"/>
      <c r="BM85" s="408"/>
      <c r="BN85" s="408"/>
      <c r="BO85" s="408"/>
      <c r="BP85" s="408"/>
      <c r="BQ85" s="408"/>
      <c r="BR85" s="408"/>
      <c r="BS85" s="408"/>
      <c r="BT85" s="408"/>
      <c r="BU85" s="408"/>
      <c r="BV85" s="408"/>
    </row>
    <row r="86" spans="63:74" x14ac:dyDescent="0.2">
      <c r="BK86" s="408"/>
      <c r="BL86" s="408"/>
      <c r="BM86" s="408"/>
      <c r="BN86" s="408"/>
      <c r="BO86" s="408"/>
      <c r="BP86" s="408"/>
      <c r="BQ86" s="408"/>
      <c r="BR86" s="408"/>
      <c r="BS86" s="408"/>
      <c r="BT86" s="408"/>
      <c r="BU86" s="408"/>
      <c r="BV86" s="408"/>
    </row>
    <row r="87" spans="63:74" x14ac:dyDescent="0.2">
      <c r="BK87" s="408"/>
      <c r="BL87" s="408"/>
      <c r="BM87" s="408"/>
      <c r="BN87" s="408"/>
      <c r="BO87" s="408"/>
      <c r="BP87" s="408"/>
      <c r="BQ87" s="408"/>
      <c r="BR87" s="408"/>
      <c r="BS87" s="408"/>
      <c r="BT87" s="408"/>
      <c r="BU87" s="408"/>
      <c r="BV87" s="408"/>
    </row>
    <row r="88" spans="63:74" x14ac:dyDescent="0.2">
      <c r="BK88" s="408"/>
      <c r="BL88" s="408"/>
      <c r="BM88" s="408"/>
      <c r="BN88" s="408"/>
      <c r="BO88" s="408"/>
      <c r="BP88" s="408"/>
      <c r="BQ88" s="408"/>
      <c r="BR88" s="408"/>
      <c r="BS88" s="408"/>
      <c r="BT88" s="408"/>
      <c r="BU88" s="408"/>
      <c r="BV88" s="408"/>
    </row>
    <row r="89" spans="63:74" x14ac:dyDescent="0.2">
      <c r="BK89" s="408"/>
      <c r="BL89" s="408"/>
      <c r="BM89" s="408"/>
      <c r="BN89" s="408"/>
      <c r="BO89" s="408"/>
      <c r="BP89" s="408"/>
      <c r="BQ89" s="408"/>
      <c r="BR89" s="408"/>
      <c r="BS89" s="408"/>
      <c r="BT89" s="408"/>
      <c r="BU89" s="408"/>
      <c r="BV89" s="408"/>
    </row>
    <row r="90" spans="63:74" x14ac:dyDescent="0.2">
      <c r="BK90" s="408"/>
      <c r="BL90" s="408"/>
      <c r="BM90" s="408"/>
      <c r="BN90" s="408"/>
      <c r="BO90" s="408"/>
      <c r="BP90" s="408"/>
      <c r="BQ90" s="408"/>
      <c r="BR90" s="408"/>
      <c r="BS90" s="408"/>
      <c r="BT90" s="408"/>
      <c r="BU90" s="408"/>
      <c r="BV90" s="408"/>
    </row>
    <row r="91" spans="63:74" x14ac:dyDescent="0.2">
      <c r="BK91" s="408"/>
      <c r="BL91" s="408"/>
      <c r="BM91" s="408"/>
      <c r="BN91" s="408"/>
      <c r="BO91" s="408"/>
      <c r="BP91" s="408"/>
      <c r="BQ91" s="408"/>
      <c r="BR91" s="408"/>
      <c r="BS91" s="408"/>
      <c r="BT91" s="408"/>
      <c r="BU91" s="408"/>
      <c r="BV91" s="408"/>
    </row>
    <row r="92" spans="63:74" x14ac:dyDescent="0.2">
      <c r="BK92" s="408"/>
      <c r="BL92" s="408"/>
      <c r="BM92" s="408"/>
      <c r="BN92" s="408"/>
      <c r="BO92" s="408"/>
      <c r="BP92" s="408"/>
      <c r="BQ92" s="408"/>
      <c r="BR92" s="408"/>
      <c r="BS92" s="408"/>
      <c r="BT92" s="408"/>
      <c r="BU92" s="408"/>
      <c r="BV92" s="408"/>
    </row>
    <row r="93" spans="63:74" x14ac:dyDescent="0.2">
      <c r="BK93" s="408"/>
      <c r="BL93" s="408"/>
      <c r="BM93" s="408"/>
      <c r="BN93" s="408"/>
      <c r="BO93" s="408"/>
      <c r="BP93" s="408"/>
      <c r="BQ93" s="408"/>
      <c r="BR93" s="408"/>
      <c r="BS93" s="408"/>
      <c r="BT93" s="408"/>
      <c r="BU93" s="408"/>
      <c r="BV93" s="408"/>
    </row>
    <row r="94" spans="63:74" x14ac:dyDescent="0.2">
      <c r="BK94" s="408"/>
      <c r="BL94" s="408"/>
      <c r="BM94" s="408"/>
      <c r="BN94" s="408"/>
      <c r="BO94" s="408"/>
      <c r="BP94" s="408"/>
      <c r="BQ94" s="408"/>
      <c r="BR94" s="408"/>
      <c r="BS94" s="408"/>
      <c r="BT94" s="408"/>
      <c r="BU94" s="408"/>
      <c r="BV94" s="408"/>
    </row>
    <row r="95" spans="63:74" x14ac:dyDescent="0.2">
      <c r="BK95" s="408"/>
      <c r="BL95" s="408"/>
      <c r="BM95" s="408"/>
      <c r="BN95" s="408"/>
      <c r="BO95" s="408"/>
      <c r="BP95" s="408"/>
      <c r="BQ95" s="408"/>
      <c r="BR95" s="408"/>
      <c r="BS95" s="408"/>
      <c r="BT95" s="408"/>
      <c r="BU95" s="408"/>
      <c r="BV95" s="408"/>
    </row>
    <row r="96" spans="63:74" x14ac:dyDescent="0.2">
      <c r="BK96" s="408"/>
      <c r="BL96" s="408"/>
      <c r="BM96" s="408"/>
      <c r="BN96" s="408"/>
      <c r="BO96" s="408"/>
      <c r="BP96" s="408"/>
      <c r="BQ96" s="408"/>
      <c r="BR96" s="408"/>
      <c r="BS96" s="408"/>
      <c r="BT96" s="408"/>
      <c r="BU96" s="408"/>
      <c r="BV96" s="408"/>
    </row>
    <row r="97" spans="63:74" x14ac:dyDescent="0.2">
      <c r="BK97" s="408"/>
      <c r="BL97" s="408"/>
      <c r="BM97" s="408"/>
      <c r="BN97" s="408"/>
      <c r="BO97" s="408"/>
      <c r="BP97" s="408"/>
      <c r="BQ97" s="408"/>
      <c r="BR97" s="408"/>
      <c r="BS97" s="408"/>
      <c r="BT97" s="408"/>
      <c r="BU97" s="408"/>
      <c r="BV97" s="408"/>
    </row>
    <row r="98" spans="63:74" x14ac:dyDescent="0.2">
      <c r="BK98" s="408"/>
      <c r="BL98" s="408"/>
      <c r="BM98" s="408"/>
      <c r="BN98" s="408"/>
      <c r="BO98" s="408"/>
      <c r="BP98" s="408"/>
      <c r="BQ98" s="408"/>
      <c r="BR98" s="408"/>
      <c r="BS98" s="408"/>
      <c r="BT98" s="408"/>
      <c r="BU98" s="408"/>
      <c r="BV98" s="408"/>
    </row>
    <row r="99" spans="63:74" x14ac:dyDescent="0.2">
      <c r="BK99" s="408"/>
      <c r="BL99" s="408"/>
      <c r="BM99" s="408"/>
      <c r="BN99" s="408"/>
      <c r="BO99" s="408"/>
      <c r="BP99" s="408"/>
      <c r="BQ99" s="408"/>
      <c r="BR99" s="408"/>
      <c r="BS99" s="408"/>
      <c r="BT99" s="408"/>
      <c r="BU99" s="408"/>
      <c r="BV99" s="408"/>
    </row>
    <row r="100" spans="63:74" x14ac:dyDescent="0.2">
      <c r="BK100" s="408"/>
      <c r="BL100" s="408"/>
      <c r="BM100" s="408"/>
      <c r="BN100" s="408"/>
      <c r="BO100" s="408"/>
      <c r="BP100" s="408"/>
      <c r="BQ100" s="408"/>
      <c r="BR100" s="408"/>
      <c r="BS100" s="408"/>
      <c r="BT100" s="408"/>
      <c r="BU100" s="408"/>
      <c r="BV100" s="408"/>
    </row>
    <row r="101" spans="63:74" x14ac:dyDescent="0.2">
      <c r="BK101" s="408"/>
      <c r="BL101" s="408"/>
      <c r="BM101" s="408"/>
      <c r="BN101" s="408"/>
      <c r="BO101" s="408"/>
      <c r="BP101" s="408"/>
      <c r="BQ101" s="408"/>
      <c r="BR101" s="408"/>
      <c r="BS101" s="408"/>
      <c r="BT101" s="408"/>
      <c r="BU101" s="408"/>
      <c r="BV101" s="408"/>
    </row>
    <row r="102" spans="63:74" x14ac:dyDescent="0.2">
      <c r="BK102" s="408"/>
      <c r="BL102" s="408"/>
      <c r="BM102" s="408"/>
      <c r="BN102" s="408"/>
      <c r="BO102" s="408"/>
      <c r="BP102" s="408"/>
      <c r="BQ102" s="408"/>
      <c r="BR102" s="408"/>
      <c r="BS102" s="408"/>
      <c r="BT102" s="408"/>
      <c r="BU102" s="408"/>
      <c r="BV102" s="408"/>
    </row>
    <row r="103" spans="63:74" x14ac:dyDescent="0.2">
      <c r="BK103" s="408"/>
      <c r="BL103" s="408"/>
      <c r="BM103" s="408"/>
      <c r="BN103" s="408"/>
      <c r="BO103" s="408"/>
      <c r="BP103" s="408"/>
      <c r="BQ103" s="408"/>
      <c r="BR103" s="408"/>
      <c r="BS103" s="408"/>
      <c r="BT103" s="408"/>
      <c r="BU103" s="408"/>
      <c r="BV103" s="408"/>
    </row>
    <row r="104" spans="63:74" x14ac:dyDescent="0.2">
      <c r="BK104" s="408"/>
      <c r="BL104" s="408"/>
      <c r="BM104" s="408"/>
      <c r="BN104" s="408"/>
      <c r="BO104" s="408"/>
      <c r="BP104" s="408"/>
      <c r="BQ104" s="408"/>
      <c r="BR104" s="408"/>
      <c r="BS104" s="408"/>
      <c r="BT104" s="408"/>
      <c r="BU104" s="408"/>
      <c r="BV104" s="408"/>
    </row>
    <row r="105" spans="63:74" x14ac:dyDescent="0.2">
      <c r="BK105" s="408"/>
      <c r="BL105" s="408"/>
      <c r="BM105" s="408"/>
      <c r="BN105" s="408"/>
      <c r="BO105" s="408"/>
      <c r="BP105" s="408"/>
      <c r="BQ105" s="408"/>
      <c r="BR105" s="408"/>
      <c r="BS105" s="408"/>
      <c r="BT105" s="408"/>
      <c r="BU105" s="408"/>
      <c r="BV105" s="408"/>
    </row>
    <row r="106" spans="63:74" x14ac:dyDescent="0.2">
      <c r="BK106" s="408"/>
      <c r="BL106" s="408"/>
      <c r="BM106" s="408"/>
      <c r="BN106" s="408"/>
      <c r="BO106" s="408"/>
      <c r="BP106" s="408"/>
      <c r="BQ106" s="408"/>
      <c r="BR106" s="408"/>
      <c r="BS106" s="408"/>
      <c r="BT106" s="408"/>
      <c r="BU106" s="408"/>
      <c r="BV106" s="408"/>
    </row>
    <row r="107" spans="63:74" x14ac:dyDescent="0.2">
      <c r="BK107" s="408"/>
      <c r="BL107" s="408"/>
      <c r="BM107" s="408"/>
      <c r="BN107" s="408"/>
      <c r="BO107" s="408"/>
      <c r="BP107" s="408"/>
      <c r="BQ107" s="408"/>
      <c r="BR107" s="408"/>
      <c r="BS107" s="408"/>
      <c r="BT107" s="408"/>
      <c r="BU107" s="408"/>
      <c r="BV107" s="408"/>
    </row>
    <row r="108" spans="63:74" x14ac:dyDescent="0.2">
      <c r="BK108" s="408"/>
      <c r="BL108" s="408"/>
      <c r="BM108" s="408"/>
      <c r="BN108" s="408"/>
      <c r="BO108" s="408"/>
      <c r="BP108" s="408"/>
      <c r="BQ108" s="408"/>
      <c r="BR108" s="408"/>
      <c r="BS108" s="408"/>
      <c r="BT108" s="408"/>
      <c r="BU108" s="408"/>
      <c r="BV108" s="408"/>
    </row>
    <row r="109" spans="63:74" x14ac:dyDescent="0.2">
      <c r="BK109" s="408"/>
      <c r="BL109" s="408"/>
      <c r="BM109" s="408"/>
      <c r="BN109" s="408"/>
      <c r="BO109" s="408"/>
      <c r="BP109" s="408"/>
      <c r="BQ109" s="408"/>
      <c r="BR109" s="408"/>
      <c r="BS109" s="408"/>
      <c r="BT109" s="408"/>
      <c r="BU109" s="408"/>
      <c r="BV109" s="408"/>
    </row>
    <row r="110" spans="63:74" x14ac:dyDescent="0.2">
      <c r="BK110" s="408"/>
      <c r="BL110" s="408"/>
      <c r="BM110" s="408"/>
      <c r="BN110" s="408"/>
      <c r="BO110" s="408"/>
      <c r="BP110" s="408"/>
      <c r="BQ110" s="408"/>
      <c r="BR110" s="408"/>
      <c r="BS110" s="408"/>
      <c r="BT110" s="408"/>
      <c r="BU110" s="408"/>
      <c r="BV110" s="408"/>
    </row>
    <row r="111" spans="63:74" x14ac:dyDescent="0.2">
      <c r="BK111" s="408"/>
      <c r="BL111" s="408"/>
      <c r="BM111" s="408"/>
      <c r="BN111" s="408"/>
      <c r="BO111" s="408"/>
      <c r="BP111" s="408"/>
      <c r="BQ111" s="408"/>
      <c r="BR111" s="408"/>
      <c r="BS111" s="408"/>
      <c r="BT111" s="408"/>
      <c r="BU111" s="408"/>
      <c r="BV111" s="408"/>
    </row>
    <row r="112" spans="63:74" x14ac:dyDescent="0.2">
      <c r="BK112" s="408"/>
      <c r="BL112" s="408"/>
      <c r="BM112" s="408"/>
      <c r="BN112" s="408"/>
      <c r="BO112" s="408"/>
      <c r="BP112" s="408"/>
      <c r="BQ112" s="408"/>
      <c r="BR112" s="408"/>
      <c r="BS112" s="408"/>
      <c r="BT112" s="408"/>
      <c r="BU112" s="408"/>
      <c r="BV112" s="408"/>
    </row>
    <row r="113" spans="63:74" x14ac:dyDescent="0.2">
      <c r="BK113" s="408"/>
      <c r="BL113" s="408"/>
      <c r="BM113" s="408"/>
      <c r="BN113" s="408"/>
      <c r="BO113" s="408"/>
      <c r="BP113" s="408"/>
      <c r="BQ113" s="408"/>
      <c r="BR113" s="408"/>
      <c r="BS113" s="408"/>
      <c r="BT113" s="408"/>
      <c r="BU113" s="408"/>
      <c r="BV113" s="408"/>
    </row>
    <row r="114" spans="63:74" x14ac:dyDescent="0.2">
      <c r="BK114" s="408"/>
      <c r="BL114" s="408"/>
      <c r="BM114" s="408"/>
      <c r="BN114" s="408"/>
      <c r="BO114" s="408"/>
      <c r="BP114" s="408"/>
      <c r="BQ114" s="408"/>
      <c r="BR114" s="408"/>
      <c r="BS114" s="408"/>
      <c r="BT114" s="408"/>
      <c r="BU114" s="408"/>
      <c r="BV114" s="408"/>
    </row>
    <row r="115" spans="63:74" x14ac:dyDescent="0.2">
      <c r="BK115" s="408"/>
      <c r="BL115" s="408"/>
      <c r="BM115" s="408"/>
      <c r="BN115" s="408"/>
      <c r="BO115" s="408"/>
      <c r="BP115" s="408"/>
      <c r="BQ115" s="408"/>
      <c r="BR115" s="408"/>
      <c r="BS115" s="408"/>
      <c r="BT115" s="408"/>
      <c r="BU115" s="408"/>
      <c r="BV115" s="408"/>
    </row>
    <row r="116" spans="63:74" x14ac:dyDescent="0.2">
      <c r="BK116" s="408"/>
      <c r="BL116" s="408"/>
      <c r="BM116" s="408"/>
      <c r="BN116" s="408"/>
      <c r="BO116" s="408"/>
      <c r="BP116" s="408"/>
      <c r="BQ116" s="408"/>
      <c r="BR116" s="408"/>
      <c r="BS116" s="408"/>
      <c r="BT116" s="408"/>
      <c r="BU116" s="408"/>
      <c r="BV116" s="408"/>
    </row>
    <row r="117" spans="63:74" x14ac:dyDescent="0.2">
      <c r="BK117" s="408"/>
      <c r="BL117" s="408"/>
      <c r="BM117" s="408"/>
      <c r="BN117" s="408"/>
      <c r="BO117" s="408"/>
      <c r="BP117" s="408"/>
      <c r="BQ117" s="408"/>
      <c r="BR117" s="408"/>
      <c r="BS117" s="408"/>
      <c r="BT117" s="408"/>
      <c r="BU117" s="408"/>
      <c r="BV117" s="408"/>
    </row>
    <row r="118" spans="63:74" x14ac:dyDescent="0.2">
      <c r="BK118" s="408"/>
      <c r="BL118" s="408"/>
      <c r="BM118" s="408"/>
      <c r="BN118" s="408"/>
      <c r="BO118" s="408"/>
      <c r="BP118" s="408"/>
      <c r="BQ118" s="408"/>
      <c r="BR118" s="408"/>
      <c r="BS118" s="408"/>
      <c r="BT118" s="408"/>
      <c r="BU118" s="408"/>
      <c r="BV118" s="408"/>
    </row>
    <row r="119" spans="63:74" x14ac:dyDescent="0.2">
      <c r="BK119" s="408"/>
      <c r="BL119" s="408"/>
      <c r="BM119" s="408"/>
      <c r="BN119" s="408"/>
      <c r="BO119" s="408"/>
      <c r="BP119" s="408"/>
      <c r="BQ119" s="408"/>
      <c r="BR119" s="408"/>
      <c r="BS119" s="408"/>
      <c r="BT119" s="408"/>
      <c r="BU119" s="408"/>
      <c r="BV119" s="408"/>
    </row>
    <row r="120" spans="63:74" x14ac:dyDescent="0.2">
      <c r="BK120" s="408"/>
      <c r="BL120" s="408"/>
      <c r="BM120" s="408"/>
      <c r="BN120" s="408"/>
      <c r="BO120" s="408"/>
      <c r="BP120" s="408"/>
      <c r="BQ120" s="408"/>
      <c r="BR120" s="408"/>
      <c r="BS120" s="408"/>
      <c r="BT120" s="408"/>
      <c r="BU120" s="408"/>
      <c r="BV120" s="408"/>
    </row>
    <row r="121" spans="63:74" x14ac:dyDescent="0.2">
      <c r="BK121" s="408"/>
      <c r="BL121" s="408"/>
      <c r="BM121" s="408"/>
      <c r="BN121" s="408"/>
      <c r="BO121" s="408"/>
      <c r="BP121" s="408"/>
      <c r="BQ121" s="408"/>
      <c r="BR121" s="408"/>
      <c r="BS121" s="408"/>
      <c r="BT121" s="408"/>
      <c r="BU121" s="408"/>
      <c r="BV121" s="408"/>
    </row>
    <row r="122" spans="63:74" x14ac:dyDescent="0.2">
      <c r="BK122" s="408"/>
      <c r="BL122" s="408"/>
      <c r="BM122" s="408"/>
      <c r="BN122" s="408"/>
      <c r="BO122" s="408"/>
      <c r="BP122" s="408"/>
      <c r="BQ122" s="408"/>
      <c r="BR122" s="408"/>
      <c r="BS122" s="408"/>
      <c r="BT122" s="408"/>
      <c r="BU122" s="408"/>
      <c r="BV122" s="408"/>
    </row>
    <row r="123" spans="63:74" x14ac:dyDescent="0.2">
      <c r="BK123" s="408"/>
      <c r="BL123" s="408"/>
      <c r="BM123" s="408"/>
      <c r="BN123" s="408"/>
      <c r="BO123" s="408"/>
      <c r="BP123" s="408"/>
      <c r="BQ123" s="408"/>
      <c r="BR123" s="408"/>
      <c r="BS123" s="408"/>
      <c r="BT123" s="408"/>
      <c r="BU123" s="408"/>
      <c r="BV123" s="408"/>
    </row>
    <row r="124" spans="63:74" x14ac:dyDescent="0.2">
      <c r="BK124" s="408"/>
      <c r="BL124" s="408"/>
      <c r="BM124" s="408"/>
      <c r="BN124" s="408"/>
      <c r="BO124" s="408"/>
      <c r="BP124" s="408"/>
      <c r="BQ124" s="408"/>
      <c r="BR124" s="408"/>
      <c r="BS124" s="408"/>
      <c r="BT124" s="408"/>
      <c r="BU124" s="408"/>
      <c r="BV124" s="408"/>
    </row>
    <row r="125" spans="63:74" x14ac:dyDescent="0.2">
      <c r="BK125" s="408"/>
      <c r="BL125" s="408"/>
      <c r="BM125" s="408"/>
      <c r="BN125" s="408"/>
      <c r="BO125" s="408"/>
      <c r="BP125" s="408"/>
      <c r="BQ125" s="408"/>
      <c r="BR125" s="408"/>
      <c r="BS125" s="408"/>
      <c r="BT125" s="408"/>
      <c r="BU125" s="408"/>
      <c r="BV125" s="408"/>
    </row>
    <row r="126" spans="63:74" x14ac:dyDescent="0.2">
      <c r="BK126" s="408"/>
      <c r="BL126" s="408"/>
      <c r="BM126" s="408"/>
      <c r="BN126" s="408"/>
      <c r="BO126" s="408"/>
      <c r="BP126" s="408"/>
      <c r="BQ126" s="408"/>
      <c r="BR126" s="408"/>
      <c r="BS126" s="408"/>
      <c r="BT126" s="408"/>
      <c r="BU126" s="408"/>
      <c r="BV126" s="408"/>
    </row>
    <row r="127" spans="63:74" x14ac:dyDescent="0.2">
      <c r="BK127" s="408"/>
      <c r="BL127" s="408"/>
      <c r="BM127" s="408"/>
      <c r="BN127" s="408"/>
      <c r="BO127" s="408"/>
      <c r="BP127" s="408"/>
      <c r="BQ127" s="408"/>
      <c r="BR127" s="408"/>
      <c r="BS127" s="408"/>
      <c r="BT127" s="408"/>
      <c r="BU127" s="408"/>
      <c r="BV127" s="408"/>
    </row>
    <row r="128" spans="63:74" x14ac:dyDescent="0.2">
      <c r="BK128" s="408"/>
      <c r="BL128" s="408"/>
      <c r="BM128" s="408"/>
      <c r="BN128" s="408"/>
      <c r="BO128" s="408"/>
      <c r="BP128" s="408"/>
      <c r="BQ128" s="408"/>
      <c r="BR128" s="408"/>
      <c r="BS128" s="408"/>
      <c r="BT128" s="408"/>
      <c r="BU128" s="408"/>
      <c r="BV128" s="408"/>
    </row>
    <row r="129" spans="63:74" x14ac:dyDescent="0.2">
      <c r="BK129" s="408"/>
      <c r="BL129" s="408"/>
      <c r="BM129" s="408"/>
      <c r="BN129" s="408"/>
      <c r="BO129" s="408"/>
      <c r="BP129" s="408"/>
      <c r="BQ129" s="408"/>
      <c r="BR129" s="408"/>
      <c r="BS129" s="408"/>
      <c r="BT129" s="408"/>
      <c r="BU129" s="408"/>
      <c r="BV129" s="408"/>
    </row>
    <row r="130" spans="63:74" x14ac:dyDescent="0.2">
      <c r="BK130" s="408"/>
      <c r="BL130" s="408"/>
      <c r="BM130" s="408"/>
      <c r="BN130" s="408"/>
      <c r="BO130" s="408"/>
      <c r="BP130" s="408"/>
      <c r="BQ130" s="408"/>
      <c r="BR130" s="408"/>
      <c r="BS130" s="408"/>
      <c r="BT130" s="408"/>
      <c r="BU130" s="408"/>
      <c r="BV130" s="408"/>
    </row>
    <row r="131" spans="63:74" x14ac:dyDescent="0.2">
      <c r="BK131" s="408"/>
      <c r="BL131" s="408"/>
      <c r="BM131" s="408"/>
      <c r="BN131" s="408"/>
      <c r="BO131" s="408"/>
      <c r="BP131" s="408"/>
      <c r="BQ131" s="408"/>
      <c r="BR131" s="408"/>
      <c r="BS131" s="408"/>
      <c r="BT131" s="408"/>
      <c r="BU131" s="408"/>
      <c r="BV131" s="408"/>
    </row>
    <row r="132" spans="63:74" x14ac:dyDescent="0.2">
      <c r="BK132" s="408"/>
      <c r="BL132" s="408"/>
      <c r="BM132" s="408"/>
      <c r="BN132" s="408"/>
      <c r="BO132" s="408"/>
      <c r="BP132" s="408"/>
      <c r="BQ132" s="408"/>
      <c r="BR132" s="408"/>
      <c r="BS132" s="408"/>
      <c r="BT132" s="408"/>
      <c r="BU132" s="408"/>
      <c r="BV132" s="408"/>
    </row>
    <row r="133" spans="63:74" x14ac:dyDescent="0.2">
      <c r="BK133" s="408"/>
      <c r="BL133" s="408"/>
      <c r="BM133" s="408"/>
      <c r="BN133" s="408"/>
      <c r="BO133" s="408"/>
      <c r="BP133" s="408"/>
      <c r="BQ133" s="408"/>
      <c r="BR133" s="408"/>
      <c r="BS133" s="408"/>
      <c r="BT133" s="408"/>
      <c r="BU133" s="408"/>
      <c r="BV133" s="408"/>
    </row>
    <row r="134" spans="63:74" x14ac:dyDescent="0.2">
      <c r="BK134" s="408"/>
      <c r="BL134" s="408"/>
      <c r="BM134" s="408"/>
      <c r="BN134" s="408"/>
      <c r="BO134" s="408"/>
      <c r="BP134" s="408"/>
      <c r="BQ134" s="408"/>
      <c r="BR134" s="408"/>
      <c r="BS134" s="408"/>
      <c r="BT134" s="408"/>
      <c r="BU134" s="408"/>
      <c r="BV134" s="408"/>
    </row>
    <row r="135" spans="63:74" x14ac:dyDescent="0.2">
      <c r="BK135" s="408"/>
      <c r="BL135" s="408"/>
      <c r="BM135" s="408"/>
      <c r="BN135" s="408"/>
      <c r="BO135" s="408"/>
      <c r="BP135" s="408"/>
      <c r="BQ135" s="408"/>
      <c r="BR135" s="408"/>
      <c r="BS135" s="408"/>
      <c r="BT135" s="408"/>
      <c r="BU135" s="408"/>
      <c r="BV135" s="408"/>
    </row>
    <row r="136" spans="63:74" x14ac:dyDescent="0.2">
      <c r="BK136" s="408"/>
      <c r="BL136" s="408"/>
      <c r="BM136" s="408"/>
      <c r="BN136" s="408"/>
      <c r="BO136" s="408"/>
      <c r="BP136" s="408"/>
      <c r="BQ136" s="408"/>
      <c r="BR136" s="408"/>
      <c r="BS136" s="408"/>
      <c r="BT136" s="408"/>
      <c r="BU136" s="408"/>
      <c r="BV136" s="408"/>
    </row>
    <row r="137" spans="63:74" x14ac:dyDescent="0.2">
      <c r="BK137" s="408"/>
      <c r="BL137" s="408"/>
      <c r="BM137" s="408"/>
      <c r="BN137" s="408"/>
      <c r="BO137" s="408"/>
      <c r="BP137" s="408"/>
      <c r="BQ137" s="408"/>
      <c r="BR137" s="408"/>
      <c r="BS137" s="408"/>
      <c r="BT137" s="408"/>
      <c r="BU137" s="408"/>
      <c r="BV137" s="408"/>
    </row>
    <row r="138" spans="63:74" x14ac:dyDescent="0.2">
      <c r="BK138" s="408"/>
      <c r="BL138" s="408"/>
      <c r="BM138" s="408"/>
      <c r="BN138" s="408"/>
      <c r="BO138" s="408"/>
      <c r="BP138" s="408"/>
      <c r="BQ138" s="408"/>
      <c r="BR138" s="408"/>
      <c r="BS138" s="408"/>
      <c r="BT138" s="408"/>
      <c r="BU138" s="408"/>
      <c r="BV138" s="408"/>
    </row>
    <row r="139" spans="63:74" x14ac:dyDescent="0.2">
      <c r="BK139" s="408"/>
      <c r="BL139" s="408"/>
      <c r="BM139" s="408"/>
      <c r="BN139" s="408"/>
      <c r="BO139" s="408"/>
      <c r="BP139" s="408"/>
      <c r="BQ139" s="408"/>
      <c r="BR139" s="408"/>
      <c r="BS139" s="408"/>
      <c r="BT139" s="408"/>
      <c r="BU139" s="408"/>
      <c r="BV139" s="408"/>
    </row>
    <row r="140" spans="63:74" x14ac:dyDescent="0.2">
      <c r="BK140" s="408"/>
      <c r="BL140" s="408"/>
      <c r="BM140" s="408"/>
      <c r="BN140" s="408"/>
      <c r="BO140" s="408"/>
      <c r="BP140" s="408"/>
      <c r="BQ140" s="408"/>
      <c r="BR140" s="408"/>
      <c r="BS140" s="408"/>
      <c r="BT140" s="408"/>
      <c r="BU140" s="408"/>
      <c r="BV140" s="408"/>
    </row>
  </sheetData>
  <mergeCells count="23">
    <mergeCell ref="B77:Q77"/>
    <mergeCell ref="B78:Q78"/>
    <mergeCell ref="B73:Q73"/>
    <mergeCell ref="B74:Q74"/>
    <mergeCell ref="B75:Q75"/>
    <mergeCell ref="B76:Q76"/>
    <mergeCell ref="B71:Q71"/>
    <mergeCell ref="B72:Q72"/>
    <mergeCell ref="B69:Q69"/>
    <mergeCell ref="A1:A2"/>
    <mergeCell ref="B64:Q64"/>
    <mergeCell ref="B65:Q65"/>
    <mergeCell ref="B66:Q66"/>
    <mergeCell ref="B67:Q67"/>
    <mergeCell ref="B68:Q68"/>
    <mergeCell ref="B70:Q70"/>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Gearhart, Scott (CONTR)</cp:lastModifiedBy>
  <cp:lastPrinted>2013-09-11T15:47:32Z</cp:lastPrinted>
  <dcterms:created xsi:type="dcterms:W3CDTF">2006-10-10T12:45:59Z</dcterms:created>
  <dcterms:modified xsi:type="dcterms:W3CDTF">2017-11-07T01:22:12Z</dcterms:modified>
</cp:coreProperties>
</file>