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7795" windowHeight="12585"/>
  </bookViews>
  <sheets>
    <sheet name="Permian (5)" sheetId="1" r:id="rId1"/>
    <sheet name="Alias" sheetId="2" r:id="rId2"/>
  </sheets>
  <definedNames>
    <definedName name="_xlnm._FilterDatabase" localSheetId="1" hidden="1">Alias!$A$1:$F$92</definedName>
    <definedName name="_xlnm._FilterDatabase" localSheetId="0" hidden="1">'Permian (5)'!$A$1:$U$234</definedName>
  </definedNames>
  <calcPr calcId="145621"/>
</workbook>
</file>

<file path=xl/calcChain.xml><?xml version="1.0" encoding="utf-8"?>
<calcChain xmlns="http://schemas.openxmlformats.org/spreadsheetml/2006/main">
  <c r="U86" i="1" l="1"/>
  <c r="U87" i="1"/>
  <c r="U88" i="1"/>
  <c r="U89" i="1"/>
  <c r="U90" i="1"/>
  <c r="U91" i="1"/>
  <c r="U92" i="1"/>
  <c r="U93" i="1"/>
  <c r="U94" i="1"/>
  <c r="U96" i="1"/>
  <c r="U97" i="1"/>
  <c r="U98" i="1"/>
  <c r="U99" i="1"/>
  <c r="U100" i="1"/>
  <c r="U101" i="1"/>
  <c r="U102" i="1"/>
  <c r="U103" i="1"/>
  <c r="U104" i="1"/>
  <c r="U105" i="1"/>
  <c r="U106" i="1"/>
  <c r="U107" i="1"/>
  <c r="U108" i="1"/>
  <c r="U109" i="1"/>
  <c r="U110" i="1"/>
  <c r="U111" i="1"/>
  <c r="U112" i="1"/>
  <c r="U113" i="1"/>
  <c r="U114" i="1"/>
  <c r="U115" i="1"/>
  <c r="U116" i="1"/>
  <c r="U117" i="1"/>
  <c r="U118" i="1"/>
  <c r="U119" i="1"/>
  <c r="U120" i="1"/>
  <c r="U31" i="1"/>
  <c r="U32" i="1"/>
  <c r="U33" i="1"/>
  <c r="U34" i="1"/>
  <c r="U2" i="1"/>
  <c r="U3" i="1"/>
  <c r="U4" i="1"/>
  <c r="U5"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169" i="1"/>
  <c r="U170" i="1"/>
  <c r="U171" i="1"/>
  <c r="U172" i="1"/>
  <c r="U173" i="1"/>
  <c r="U174" i="1"/>
  <c r="U175" i="1"/>
  <c r="U176" i="1"/>
  <c r="U177" i="1"/>
  <c r="U26" i="1"/>
  <c r="U27" i="1"/>
  <c r="U28" i="1"/>
  <c r="U29" i="1"/>
  <c r="U30" i="1"/>
  <c r="U78" i="1"/>
  <c r="U121" i="1"/>
  <c r="U122"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228" i="1"/>
  <c r="U229" i="1"/>
  <c r="U230" i="1"/>
  <c r="U231" i="1"/>
  <c r="U232"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79" i="1"/>
  <c r="U80" i="1"/>
  <c r="U81" i="1"/>
  <c r="U82" i="1"/>
  <c r="U67" i="1"/>
  <c r="U68" i="1"/>
  <c r="U69" i="1"/>
  <c r="U70" i="1"/>
  <c r="U71" i="1"/>
  <c r="U10" i="1"/>
  <c r="U11" i="1"/>
  <c r="U12" i="1"/>
  <c r="U13" i="1"/>
  <c r="U14" i="1"/>
  <c r="U15" i="1"/>
  <c r="U16" i="1"/>
  <c r="U17" i="1"/>
  <c r="U18" i="1"/>
  <c r="U19" i="1"/>
  <c r="U20" i="1"/>
  <c r="U21" i="1"/>
  <c r="U22" i="1"/>
  <c r="U23" i="1"/>
  <c r="U24" i="1"/>
  <c r="U25" i="1"/>
  <c r="U95" i="1"/>
  <c r="U153" i="1"/>
  <c r="U154" i="1"/>
  <c r="U155" i="1"/>
  <c r="U156" i="1"/>
  <c r="U157" i="1"/>
  <c r="U158" i="1"/>
  <c r="U72" i="1"/>
  <c r="U73" i="1"/>
  <c r="U74" i="1"/>
  <c r="U75" i="1"/>
  <c r="U76" i="1"/>
  <c r="U77" i="1"/>
  <c r="U6" i="1"/>
  <c r="U7" i="1"/>
  <c r="U8" i="1"/>
  <c r="U9" i="1"/>
  <c r="U233" i="1"/>
  <c r="U234" i="1"/>
  <c r="U83" i="1"/>
  <c r="U84" i="1"/>
  <c r="U227" i="1"/>
  <c r="U123" i="1"/>
  <c r="U178" i="1"/>
  <c r="U179" i="1"/>
  <c r="U180" i="1"/>
  <c r="U181" i="1"/>
  <c r="U182" i="1"/>
  <c r="U183" i="1"/>
  <c r="U184" i="1"/>
  <c r="U185" i="1"/>
  <c r="U186" i="1"/>
  <c r="U159" i="1"/>
  <c r="U160" i="1"/>
  <c r="U161" i="1"/>
  <c r="U162" i="1"/>
  <c r="U163" i="1"/>
  <c r="U164" i="1"/>
  <c r="U165" i="1"/>
  <c r="U166" i="1"/>
  <c r="U167" i="1"/>
  <c r="U168" i="1"/>
  <c r="U85" i="1"/>
  <c r="T86" i="1"/>
  <c r="T87" i="1"/>
  <c r="T88" i="1"/>
  <c r="T89" i="1"/>
  <c r="T90" i="1"/>
  <c r="T91" i="1"/>
  <c r="T92" i="1"/>
  <c r="T93" i="1"/>
  <c r="T94" i="1"/>
  <c r="T96" i="1"/>
  <c r="T97" i="1"/>
  <c r="T98" i="1"/>
  <c r="T99" i="1"/>
  <c r="T100" i="1"/>
  <c r="T101" i="1"/>
  <c r="T102" i="1"/>
  <c r="T103" i="1"/>
  <c r="T104" i="1"/>
  <c r="T105" i="1"/>
  <c r="T106" i="1"/>
  <c r="T107" i="1"/>
  <c r="T108" i="1"/>
  <c r="T109" i="1"/>
  <c r="T110" i="1"/>
  <c r="T111" i="1"/>
  <c r="T112" i="1"/>
  <c r="T113" i="1"/>
  <c r="T114" i="1"/>
  <c r="T115" i="1"/>
  <c r="T116" i="1"/>
  <c r="T117" i="1"/>
  <c r="T118" i="1"/>
  <c r="T119" i="1"/>
  <c r="T120" i="1"/>
  <c r="T31" i="1"/>
  <c r="T32" i="1"/>
  <c r="T33" i="1"/>
  <c r="T34" i="1"/>
  <c r="T2" i="1"/>
  <c r="T3" i="1"/>
  <c r="T4" i="1"/>
  <c r="T5"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169" i="1"/>
  <c r="T170" i="1"/>
  <c r="T171" i="1"/>
  <c r="T172" i="1"/>
  <c r="T173" i="1"/>
  <c r="T174" i="1"/>
  <c r="T175" i="1"/>
  <c r="T176" i="1"/>
  <c r="T177" i="1"/>
  <c r="T26" i="1"/>
  <c r="T27" i="1"/>
  <c r="T28" i="1"/>
  <c r="T29" i="1"/>
  <c r="T30" i="1"/>
  <c r="T78" i="1"/>
  <c r="T121" i="1"/>
  <c r="T122"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228" i="1"/>
  <c r="T229" i="1"/>
  <c r="T230" i="1"/>
  <c r="T231" i="1"/>
  <c r="T232"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79" i="1"/>
  <c r="T80" i="1"/>
  <c r="T81" i="1"/>
  <c r="T82" i="1"/>
  <c r="T67" i="1"/>
  <c r="T68" i="1"/>
  <c r="T69" i="1"/>
  <c r="T70" i="1"/>
  <c r="T71" i="1"/>
  <c r="T10" i="1"/>
  <c r="T11" i="1"/>
  <c r="T12" i="1"/>
  <c r="T13" i="1"/>
  <c r="T14" i="1"/>
  <c r="T15" i="1"/>
  <c r="T16" i="1"/>
  <c r="T17" i="1"/>
  <c r="T18" i="1"/>
  <c r="T19" i="1"/>
  <c r="T20" i="1"/>
  <c r="T21" i="1"/>
  <c r="T22" i="1"/>
  <c r="T23" i="1"/>
  <c r="T24" i="1"/>
  <c r="T25" i="1"/>
  <c r="T95" i="1"/>
  <c r="T153" i="1"/>
  <c r="T154" i="1"/>
  <c r="T155" i="1"/>
  <c r="T156" i="1"/>
  <c r="T157" i="1"/>
  <c r="T158" i="1"/>
  <c r="T72" i="1"/>
  <c r="T73" i="1"/>
  <c r="T74" i="1"/>
  <c r="T75" i="1"/>
  <c r="T76" i="1"/>
  <c r="T77" i="1"/>
  <c r="T6" i="1"/>
  <c r="T7" i="1"/>
  <c r="T8" i="1"/>
  <c r="T9" i="1"/>
  <c r="T233" i="1"/>
  <c r="T234" i="1"/>
  <c r="T83" i="1"/>
  <c r="T84" i="1"/>
  <c r="T227" i="1"/>
  <c r="T123" i="1"/>
  <c r="T178" i="1"/>
  <c r="T179" i="1"/>
  <c r="T180" i="1"/>
  <c r="T181" i="1"/>
  <c r="T182" i="1"/>
  <c r="T183" i="1"/>
  <c r="T184" i="1"/>
  <c r="T185" i="1"/>
  <c r="T186" i="1"/>
  <c r="T159" i="1"/>
  <c r="T160" i="1"/>
  <c r="T161" i="1"/>
  <c r="T162" i="1"/>
  <c r="T163" i="1"/>
  <c r="T164" i="1"/>
  <c r="T165" i="1"/>
  <c r="T166" i="1"/>
  <c r="T167" i="1"/>
  <c r="T168" i="1"/>
  <c r="T85" i="1"/>
</calcChain>
</file>

<file path=xl/sharedStrings.xml><?xml version="1.0" encoding="utf-8"?>
<sst xmlns="http://schemas.openxmlformats.org/spreadsheetml/2006/main" count="3201" uniqueCount="1087">
  <si>
    <t>Well Name</t>
  </si>
  <si>
    <t>API Number</t>
  </si>
  <si>
    <t>Latitude (NAD27)</t>
  </si>
  <si>
    <t>Longitude (NAD27)</t>
  </si>
  <si>
    <t>Source Title</t>
  </si>
  <si>
    <t>Reported Date</t>
  </si>
  <si>
    <t>Company</t>
  </si>
  <si>
    <t>Category</t>
  </si>
  <si>
    <t>Parameter</t>
  </si>
  <si>
    <t>Value</t>
  </si>
  <si>
    <t>Unit</t>
  </si>
  <si>
    <t>Actual/Forecast</t>
  </si>
  <si>
    <t>Period</t>
  </si>
  <si>
    <t>Basin/Region</t>
  </si>
  <si>
    <t>Play/Formation</t>
  </si>
  <si>
    <t>Sub-Location</t>
  </si>
  <si>
    <t>Parameter Detail</t>
  </si>
  <si>
    <t>Data Point Description</t>
  </si>
  <si>
    <t>View URL</t>
  </si>
  <si>
    <t>Eiland 1112-GG 1H</t>
  </si>
  <si>
    <t>Jagged Peak 2017-Q3 PR</t>
  </si>
  <si>
    <t>Jagged Peak Energy Inc</t>
  </si>
  <si>
    <t>Well Parameters and Economics</t>
  </si>
  <si>
    <t>Lateral Length</t>
  </si>
  <si>
    <t>Feet</t>
  </si>
  <si>
    <t>Actual</t>
  </si>
  <si>
    <t>Permian</t>
  </si>
  <si>
    <t>Wolfcamp</t>
  </si>
  <si>
    <t>Lower Wolfcamp A, Central  Whiskey River area, Reeves county, West Texas, Southern Delaware Basin</t>
  </si>
  <si>
    <t>Eiland 1112-GG 1H well</t>
  </si>
  <si>
    <t>"In the central Whiskey River project area, the Eiland 1112-GG 1H (completed lateral length 7,657'), the most recent lower Wolfcamp A well with at least 30 days of production achieved an IP30 of 230 Boe/d / 1,000'. "</t>
  </si>
  <si>
    <t>https://derrick.quickbase.com/db/bi7nmyzuq?a=dr&amp;key=257771</t>
  </si>
  <si>
    <t>Well Results</t>
  </si>
  <si>
    <t>IP Rate (30-day Avg)</t>
  </si>
  <si>
    <t>BOE/d</t>
  </si>
  <si>
    <t>Eiland 1112-GG 1H well, all, 230 BOE/d /1,000 feet lateral, of 7,657 feet lateral length</t>
  </si>
  <si>
    <t>"The Eiland 0812A-GG Houston 1H (completed lateral length 6,703') completed in the second quarter 2017 has produced a cumulative 192,577 Boe in its first 180 days online."</t>
  </si>
  <si>
    <t>https://derrick.quickbase.com/db/bi7nmyzuq?a=dr&amp;key=257772</t>
  </si>
  <si>
    <t>Eiland 0812A-GG Houston 1H</t>
  </si>
  <si>
    <t>2017-Q2</t>
  </si>
  <si>
    <t>Wolfcamp/Bone Spring</t>
  </si>
  <si>
    <t>3rd Bone Spring and Wolfcamp B, Ward county, West Texas, Southern Delaware Basin</t>
  </si>
  <si>
    <t>Eiland 0812A-GG Houston 1H well</t>
  </si>
  <si>
    <t>https://derrick.quickbase.com/db/bi7nmyzuq?a=dr&amp;key=257773</t>
  </si>
  <si>
    <t>State Ronald 4-J McDonald 1H</t>
  </si>
  <si>
    <t>Central Whiskey River area, Reeves county, West Texas, Southern Delaware Basin</t>
  </si>
  <si>
    <t>State Ronald 4-J McDonald 1H well</t>
  </si>
  <si>
    <t>"In the central Whiskey River project area, the State Ronald 4-J McDonald 1H (completed lateral length 8,310') has produced a cumulative 188,100 Boe in its first 205 days online."</t>
  </si>
  <si>
    <t>https://derrick.quickbase.com/db/bi7nmyzuq?a=dr&amp;key=257776</t>
  </si>
  <si>
    <t>Eiland 1806A-33 1H</t>
  </si>
  <si>
    <t>2017-Q3</t>
  </si>
  <si>
    <t>Wolfcamp B, Whiskey River area, Reeves county, West Texas, Southern Delaware Basin</t>
  </si>
  <si>
    <t>Eiland 1806A-33 1H well</t>
  </si>
  <si>
    <t>"A recent well completed in the Wolfcamp B, the Eiland 1806A-33 1H (completed lateral length 5,965'), was brought online during the quarter in the Whiskey River project area. The well has achieved a peak 24-hour rate of 244 Boe/d / 1,000' (85% oil)."</t>
  </si>
  <si>
    <t>https://derrick.quickbase.com/db/bi7nmyzuq?a=dr&amp;key=257778</t>
  </si>
  <si>
    <t>IP Rate (24 hr peak)</t>
  </si>
  <si>
    <t>Eiland 1806A-33 1H well, all, 244 BOE/d /1,000 feet lateral, of 5,965 feet lateral length</t>
  </si>
  <si>
    <t>https://derrick.quickbase.com/db/bi7nmyzuq?a=dr&amp;key=257779</t>
  </si>
  <si>
    <t>State 5913A GG Houston 2H</t>
  </si>
  <si>
    <t>Wolfcamp C, Southern Delaware Basin</t>
  </si>
  <si>
    <t>State 5913A GG Houston 2H well</t>
  </si>
  <si>
    <t>"The Company's first Wolfcamp C well, State 5913A GG Houston 2H (completed lateral length 6,662'), was put on production during the quarter and has achieved a peak 24-hour rate of 1,179 Boe/d (83% oil). "</t>
  </si>
  <si>
    <t>https://derrick.quickbase.com/db/bi7nmyzuq?a=dr&amp;key=257781</t>
  </si>
  <si>
    <t>State 5913A GG Houston 2H well, all</t>
  </si>
  <si>
    <t>https://derrick.quickbase.com/db/bi7nmyzuq?a=dr&amp;key=257782</t>
  </si>
  <si>
    <t>State Neal Lethco 3427-142 2H</t>
  </si>
  <si>
    <t>Woodford</t>
  </si>
  <si>
    <t>State Neal Lethco 3427-142 2H well</t>
  </si>
  <si>
    <t>"The State Neal Lethco 3427-142 2H (completed lateral length 1,665') well was drilled into the Woodford Shale formation and produced an IP30 of 227 Boe/d / 1,000' (40 degree API gravity). "</t>
  </si>
  <si>
    <t>https://derrick.quickbase.com/db/bi7nmyzuq?a=dr&amp;key=257785</t>
  </si>
  <si>
    <t>State Neal Lethco 3427-142 2H well, all, 227 BOE/d /1,000 feet lateral, of 1,665 feet lateral length</t>
  </si>
  <si>
    <t>https://derrick.quickbase.com/db/bi7nmyzuq?a=dr&amp;key=257786</t>
  </si>
  <si>
    <t>Dr. Scrivner Federal 01-24S-28E RB 124H Well</t>
  </si>
  <si>
    <t>Matador 2017-Q3 PR</t>
  </si>
  <si>
    <t>Matador Resources Company</t>
  </si>
  <si>
    <t>Bone Spring</t>
  </si>
  <si>
    <t>Second Bone Spring, Rustler Breaks area, Eddy County, New Mexico, Delaware Basin</t>
  </si>
  <si>
    <t>Dr. Scrivner Federal 01-24S-28E RB 124H Well, All</t>
  </si>
  <si>
    <t>IP Rate (24 hr peak) from Dr. Scrivner Federal 01-24S-28E RB 124H Well, in Second Bone Spring, Rustler Breaks area, Eddy County, New Mexico, Delaware Basin, as reported in 2017 (Nov): 903 BOE/d</t>
  </si>
  <si>
    <t>https://derrick.quickbase.com/db/bi7nmyzuq?a=dr&amp;key=256234</t>
  </si>
  <si>
    <t>B. Banker 33-23S-28E RB 201H Well</t>
  </si>
  <si>
    <t>Wolfcamp A-XY, Rustler Breaks area, Eddy County, New Mexico, Delaware Basin</t>
  </si>
  <si>
    <t>B. Banker 33-23S-28E RB 201H Well, All</t>
  </si>
  <si>
    <t>IP Rate (24 hr peak) from B. Banker 33-23S-28E RB 201H Well, in Wolfcamp A-XY, Rustler Breaks area, Eddy County, New Mexico, Delaware Basin, as reported in 2017 (Nov): 1,202 BOE/d</t>
  </si>
  <si>
    <t>https://derrick.quickbase.com/db/bi7nmyzuq?a=dr&amp;key=256235</t>
  </si>
  <si>
    <t>Tiger 14-24S-28E RB 202H Well</t>
  </si>
  <si>
    <t>Tiger 14-24S-28E RB 202H Well, All</t>
  </si>
  <si>
    <t>IP Rate (24 hr peak) from Tiger 14-24S-28E RB 202H Well, in Wolfcamp A-XY, Rustler Breaks area, Eddy County, New Mexico, Delaware Basin, as reported in 2017 (Nov): 1,385 BOE/d</t>
  </si>
  <si>
    <t>https://derrick.quickbase.com/db/bi7nmyzuq?a=dr&amp;key=256236</t>
  </si>
  <si>
    <t>Jim Tom Lontos 30-23S-28E RB 206H Well</t>
  </si>
  <si>
    <t>Jim Tom Lontos 30-23S-28E RB 206H Well, All</t>
  </si>
  <si>
    <t>IP Rate (24 hr peak) from Jim Tom Lontos 30-23S-28E RB 206H Well, in Wolfcamp A-XY, Rustler Breaks area, Eddy County, New Mexico, Delaware Basin, as reported in 2017 (Nov): 1,373 BOE/d</t>
  </si>
  <si>
    <t>https://derrick.quickbase.com/db/bi7nmyzuq?a=dr&amp;key=256237</t>
  </si>
  <si>
    <t>Charlie Sweeney State Com 31-23S-28E RB 202H Well</t>
  </si>
  <si>
    <t>Charlie Sweeney State Com 31-23S-28E RB 202H Well, All</t>
  </si>
  <si>
    <t>IP Rate (24 hr peak) from Charlie Sweeney State Com 31-23S-28E RB 202H Well, in Wolfcamp A-XY, Rustler Breaks area, Eddy County, New Mexico, Delaware Basin, as reported in 2017 (Nov): 1,204 BOE/d</t>
  </si>
  <si>
    <t>https://derrick.quickbase.com/db/bi7nmyzuq?a=dr&amp;key=256238</t>
  </si>
  <si>
    <t>Joe Coleman 13-23S-27E RB 208H Well</t>
  </si>
  <si>
    <t>Joe Coleman 13-23S-27E RB 208H Well, All</t>
  </si>
  <si>
    <t>IP Rate (24 hr peak) from Joe Coleman 13-23S-27E RB 208H Well, in Wolfcamp A-XY, Rustler Breaks area, Eddy County, New Mexico, Delaware Basin, as reported in 2017 (Nov): 1,779 BOE/d</t>
  </si>
  <si>
    <t>https://derrick.quickbase.com/db/bi7nmyzuq?a=dr&amp;key=256239</t>
  </si>
  <si>
    <t>Kathy Coleman 14-23S-27E RB 208H Well</t>
  </si>
  <si>
    <t>Kathy Coleman 14-23S-27E RB 208H Well, All</t>
  </si>
  <si>
    <t>IP Rate (24 hr peak) from Kathy Coleman 14-23S-27E RB 208H Well, in Wolfcamp A-XY, Rustler Breaks area, Eddy County, New Mexico, Delaware Basin, as reported in 2017 (Nov): 1,134 BOE/d</t>
  </si>
  <si>
    <t>https://derrick.quickbase.com/db/bi7nmyzuq?a=dr&amp;key=256240</t>
  </si>
  <si>
    <t>Michael Collins 11-23S-27E R 208H Well</t>
  </si>
  <si>
    <t>Michael Collins 11-23S-27E R 208H Well, All</t>
  </si>
  <si>
    <t>IP Rate (24 hr peak) from Michael Collins 11-23S-27E R 208H Well, in Wolfcamp A-XY, Rustler Breaks area, Eddy County, New Mexico, Delaware Basin, as reported in 2017 (Nov): 1,534 BOE/d</t>
  </si>
  <si>
    <t>https://derrick.quickbase.com/db/bi7nmyzuq?a=dr&amp;key=256242</t>
  </si>
  <si>
    <t>Tiger 14-24S-28E RB 201H Well</t>
  </si>
  <si>
    <t>Tiger 14-24S-28E RB 201H Well, All</t>
  </si>
  <si>
    <t>IP Rate (24 hr peak) from Tiger 14-24S-28E RB 201H Well, in Wolfcamp A-XY, Rustler Breaks area, Eddy County, New Mexico, Delaware Basin, as reported in 2017 (Nov): 1,454 BOE/d</t>
  </si>
  <si>
    <t>https://derrick.quickbase.com/db/bi7nmyzuq?a=dr&amp;key=256244</t>
  </si>
  <si>
    <t>Tiger 14-24S-28E RB 221H Well</t>
  </si>
  <si>
    <t>Wolfcamp B-Blaire, Rustler Breaks area, Eddy County, New Mexico, Delaware Basin</t>
  </si>
  <si>
    <t>Tiger 14-24S-28E RB 221H Well, All</t>
  </si>
  <si>
    <t>IP Rate (24 hr peak) from Tiger 14-24S-28E RB 221H Well, in Wolfcamp B-Blaire, Rustler Breaks area, Eddy County, New Mexico, Delaware Basin, as reported in 2017 (Nov): 1,317 BOE/d</t>
  </si>
  <si>
    <t>https://derrick.quickbase.com/db/bi7nmyzuq?a=dr&amp;key=256245</t>
  </si>
  <si>
    <t>Tiger 14-24S-28E RB 222H Well</t>
  </si>
  <si>
    <t>Tiger 14-24S-28E RB 222H Well, All</t>
  </si>
  <si>
    <t>IP Rate (24 hr peak) from Tiger 14-24S-28E RB 222H Well, in Wolfcamp B-Blaire, Rustler Breaks area, Eddy County, New Mexico, Delaware Basin, as reported in 2017 (Nov): 1,667 BOE/d</t>
  </si>
  <si>
    <t>https://derrick.quickbase.com/db/bi7nmyzuq?a=dr&amp;key=256246</t>
  </si>
  <si>
    <t>Heyco State 121H Well</t>
  </si>
  <si>
    <t>2nd Bone Spring, Arrowhead area, Eddy County, New Mexico, Delaware Basin</t>
  </si>
  <si>
    <t>Heyco State 121H Well, All</t>
  </si>
  <si>
    <t>IP Rate (24 hr peak) from Heyco State 121H Well in 2nd Bone Spring, Arrowhead area, Eddy County, New Mexico, Delaware Basin, as reported in 2017 (Nov): 532 BOE/d</t>
  </si>
  <si>
    <t>https://derrick.quickbase.com/db/bi7nmyzuq?a=dr&amp;key=256264</t>
  </si>
  <si>
    <t>Heyco State 122H Well</t>
  </si>
  <si>
    <t>Heyco State 122H Well, All</t>
  </si>
  <si>
    <t>IP Rate (24 hr peak) from Heyco State 122H Well in 2nd Bone Spring, Arrowhead area, Eddy County, New Mexico, Delaware Basin, as reported in 2017 (Nov): 809 BOE/d</t>
  </si>
  <si>
    <t>https://derrick.quickbase.com/db/bi7nmyzuq?a=dr&amp;key=256265</t>
  </si>
  <si>
    <t>Stebbins 20 Federal 133H Well</t>
  </si>
  <si>
    <t>Third Bone Spring, Ranger area, Lea County, New Mexico, Delaware Basin</t>
  </si>
  <si>
    <t>"The Stebbins 20 #133H well had a completed lateral length of approximately 4,300 feet and was completed with 17 fracture stages carrying a total of approximately 160,000 barrels of fracturing fluid and approximately 12.7 million pounds of primarily 20/40 mesh sand (or about 3,000 pounds of sand per completed lateral foot)"</t>
  </si>
  <si>
    <t>https://derrick.quickbase.com/db/bi7nmyzuq?a=dr&amp;key=256267</t>
  </si>
  <si>
    <t>Frac Stages</t>
  </si>
  <si>
    <t>https://derrick.quickbase.com/db/bi7nmyzuq?a=dr&amp;key=256268</t>
  </si>
  <si>
    <t>Proppant Volume</t>
  </si>
  <si>
    <t>lbs/ft</t>
  </si>
  <si>
    <t>Stebbins 20 Federal 133H Well, per Foot, total 12.7 MMlbs</t>
  </si>
  <si>
    <t>https://derrick.quickbase.com/db/bi7nmyzuq?a=dr&amp;key=256269</t>
  </si>
  <si>
    <t>Barnett 90-TTT-B01 WF 104H Well</t>
  </si>
  <si>
    <t>Avalon</t>
  </si>
  <si>
    <t>Wolf Prospect, Loving County, Texas, Delaware Basin</t>
  </si>
  <si>
    <t>Barnett 90-TTT-B01 WF 104H Well, All</t>
  </si>
  <si>
    <t>IP Rate (24 hr peak) from Barnett 90-TTT-B01 WF 104H Well in Avalon, Wolf Prospect, Loving County, Texas, Delaware Basin, as reported in 2017 (Nov): 93 BOE/d</t>
  </si>
  <si>
    <t>https://derrick.quickbase.com/db/bi7nmyzuq?a=dr&amp;key=256291</t>
  </si>
  <si>
    <t>Barnett 90-TTT-B01 WF 224H Well</t>
  </si>
  <si>
    <t>Wolfcamp B, Wolf Prospect, Loving County, Texas, Delaware Basin</t>
  </si>
  <si>
    <t>Barnett 90-TTT-B01 WF 224H Well, All</t>
  </si>
  <si>
    <t>IP Rate (24 hr peak) from Barnett 90-TTT-B01 WF 224H Well in Wolfcamp B, Wolf Prospect, Loving County, Texas, Delaware Basin, as reported in 2017 (Nov): 1,803 BOE/d</t>
  </si>
  <si>
    <t>https://derrick.quickbase.com/db/bi7nmyzuq?a=dr&amp;key=256292</t>
  </si>
  <si>
    <t>" The Barnett #224H well had a completed lateral length of approximately 4,800 feet and was completed with 31 fracture stages carrying a total of approximately 221,000 barrels of fracturing fluid and approximately 13.9 million pounds of 30/50 and 40/70 mesh sand (or approximately 2,900 pounds of sand per foot of completed lateral)."</t>
  </si>
  <si>
    <t>https://derrick.quickbase.com/db/bi7nmyzuq?a=dr&amp;key=256293</t>
  </si>
  <si>
    <t>https://derrick.quickbase.com/db/bi7nmyzuq?a=dr&amp;key=256294</t>
  </si>
  <si>
    <t>Barnett 90-TTT-B01 WF 224H Well, per Foot, 13.9 MMlbs total</t>
  </si>
  <si>
    <t>https://derrick.quickbase.com/db/bi7nmyzuq?a=dr&amp;key=256295</t>
  </si>
  <si>
    <t>"The Barnett 90-TTT-B01 WF #104H (Barnett #104H) well was Matador’s first test of the Avalon interval in the Wolf asset area. The Barnett #104H well had a completed lateral length of approximately 4,800 feet and was completed with 31 fracture stages carrying a total of approximately 215,000 barrels of fracturing fluid and approximately 8.7 million pounds of 30/50 and 40/70 mesh sand (or approximately 1,800 pounds of sand per foot of completed lateral). "</t>
  </si>
  <si>
    <t>https://derrick.quickbase.com/db/bi7nmyzuq?a=dr&amp;key=256296</t>
  </si>
  <si>
    <t>https://derrick.quickbase.com/db/bi7nmyzuq?a=dr&amp;key=256297</t>
  </si>
  <si>
    <t>Barnett 90-TTT-B01 WF 104H Well, per Foot, 8.7 MMlbs total</t>
  </si>
  <si>
    <t>https://derrick.quickbase.com/db/bi7nmyzuq?a=dr&amp;key=256298</t>
  </si>
  <si>
    <t>Hermit 5556 1H</t>
  </si>
  <si>
    <t>PDC 2017-Q3 PPT</t>
  </si>
  <si>
    <t>PDC</t>
  </si>
  <si>
    <t>IP Rate</t>
  </si>
  <si>
    <t>Wolfcamp B formaiton, Eastern block, Reeves county, Texas, Delaware Basin</t>
  </si>
  <si>
    <t>Hermit well, all, approximate</t>
  </si>
  <si>
    <t>IP Rate of Hermit well in Wolfcamp B formaiton, Eastern block, Reeves county, Texas, Delaware Basin, as reported in 2017 (Nov): 1,500 BOE/d</t>
  </si>
  <si>
    <t>https://derrick.quickbase.com/db/bi7nmyzuq?a=dr&amp;key=256550</t>
  </si>
  <si>
    <t>Christian 2 1T</t>
  </si>
  <si>
    <t>Carrizo 2017-Q3 PR</t>
  </si>
  <si>
    <t>Carrizo</t>
  </si>
  <si>
    <t>2017 (Sep)</t>
  </si>
  <si>
    <t>Lower Wolfcamp A, Phantom area, Delaware Basin</t>
  </si>
  <si>
    <t>Christian 2 1T well, all</t>
  </si>
  <si>
    <t>"The Christian 2#1T was brought online in September, and achieved a peak 30-day rate of 1,728 Boe/d (48% oil, 66% liquids) on a restricted choke from an approximate 7,300 ft. lateral;"</t>
  </si>
  <si>
    <t>https://derrick.quickbase.com/db/bi7nmyzuq?a=dr&amp;key=256666</t>
  </si>
  <si>
    <t>Christian 2 1T well</t>
  </si>
  <si>
    <t>https://derrick.quickbase.com/db/bi7nmyzuq?a=dr&amp;key=256669</t>
  </si>
  <si>
    <t>State CVX Unit A1314 1H</t>
  </si>
  <si>
    <t>Upper Wolfcamp B, Phantom area, Delaware Basin</t>
  </si>
  <si>
    <t>State CVX Unit A1314 1H well, all</t>
  </si>
  <si>
    <t>"The State CVX Unit A1314 #1H was also brought online in September and achieved a peak 30-day rate of 1,559 Boe/d (52% oil, 69% liquids) on a restricted choke from an approximate 6,400 ft. lateral"</t>
  </si>
  <si>
    <t>https://derrick.quickbase.com/db/bi7nmyzuq?a=dr&amp;key=256670</t>
  </si>
  <si>
    <t>State CVX Unit A1314 1H well</t>
  </si>
  <si>
    <t>https://derrick.quickbase.com/db/bi7nmyzuq?a=dr&amp;key=256673</t>
  </si>
  <si>
    <t>Abraxas Nov 2017 PPT</t>
  </si>
  <si>
    <t>Halcon Resources Corp</t>
  </si>
  <si>
    <t>Ward County, Texas, Delaware Basin</t>
  </si>
  <si>
    <t>Caprito 82 202H</t>
  </si>
  <si>
    <t>Abraxas</t>
  </si>
  <si>
    <t>Caprito 82 202H well</t>
  </si>
  <si>
    <t>Lateral length of Caprito 82 202H well in Ward County, Texas, Delaware Basin, as reported in 2017 (Nov): 5,000 Feet</t>
  </si>
  <si>
    <t>https://derrick.quickbase.com/db/bi7nmyzuq?a=dr&amp;key=257263</t>
  </si>
  <si>
    <t>Caprito 82 101H</t>
  </si>
  <si>
    <t>Caprito 82 101H well</t>
  </si>
  <si>
    <t>Lateral length of Caprito 82 101H well in Ward County, Texas, Delaware Basin, as reported in 2017 (Nov): 5,000 Feet</t>
  </si>
  <si>
    <t>https://derrick.quickbase.com/db/bi7nmyzuq?a=dr&amp;key=257264</t>
  </si>
  <si>
    <t>Caprito 83 304H</t>
  </si>
  <si>
    <t>Caprito 83 304H well</t>
  </si>
  <si>
    <t>Lateral length of Caprito 83 304H well in Ward County, Texas, Delaware Basin, as reported in 2017 (Nov): 5,000 Feet</t>
  </si>
  <si>
    <t>https://derrick.quickbase.com/db/bi7nmyzuq?a=dr&amp;key=257267</t>
  </si>
  <si>
    <t>Caprito 83 404H</t>
  </si>
  <si>
    <t>Caprito 83 404H well</t>
  </si>
  <si>
    <t>Lateral length of Caprito 83 404H well in Ward County, Texas, Delaware Basin, as reported in 2017 (Nov): 5,000 Feet</t>
  </si>
  <si>
    <t>https://derrick.quickbase.com/db/bi7nmyzuq?a=dr&amp;key=257268</t>
  </si>
  <si>
    <t>Matador 6-33 3H</t>
  </si>
  <si>
    <t>Centennial 2017-Q3 PPT</t>
  </si>
  <si>
    <t>Centennial Resource Production LLC</t>
  </si>
  <si>
    <t>2017 (Nov)</t>
  </si>
  <si>
    <t>Reeves County, West Texas, Delaware Basin</t>
  </si>
  <si>
    <t>Matador 6-33 3H well</t>
  </si>
  <si>
    <t>Frac stages of Matador 6-33 3H well in Reeves County, West Texas, Delaware Basin, as reported in 2017 (Nov): 15</t>
  </si>
  <si>
    <t>https://derrick.quickbase.com/db/bi7nmyzuq?a=dr&amp;key=255812</t>
  </si>
  <si>
    <t>Matador 6-33 3H well, 4,264' lateral length, per foot</t>
  </si>
  <si>
    <t>Proppant per foot of Matador 6-33 3H well in Reeves County, West Texas, Delaware Basin, as reported in 2017 (Nov): 2,386 lbs/ft</t>
  </si>
  <si>
    <t>https://derrick.quickbase.com/db/bi7nmyzuq?a=dr&amp;key=255813</t>
  </si>
  <si>
    <t>CH Knight 6H</t>
  </si>
  <si>
    <t>CH Knight 6H well</t>
  </si>
  <si>
    <t>Frac stages of CH Knight 6H well in Reeves County, West Texas, Delaware Basin, as reported in 2017 (Nov): 15</t>
  </si>
  <si>
    <t>https://derrick.quickbase.com/db/bi7nmyzuq?a=dr&amp;key=255814</t>
  </si>
  <si>
    <t>CH Knight 6H well, 4,351' lateral length, per foot</t>
  </si>
  <si>
    <t>Proppant per foot of CH Knight 6H well in Reeves County, West Texas, Delaware Basin, as reported in 2017 (Nov): 2,334 lbs/ft</t>
  </si>
  <si>
    <t>https://derrick.quickbase.com/db/bi7nmyzuq?a=dr&amp;key=255815</t>
  </si>
  <si>
    <t>Romeo 1H</t>
  </si>
  <si>
    <t>Lea County, New Mexico, Delaware Basin</t>
  </si>
  <si>
    <t>Romeo 1H well</t>
  </si>
  <si>
    <t>Frac stages of Romeo 1H well in Lea County, New Mexico, Delaware Basin, as reported in 2017 (Nov): 15</t>
  </si>
  <si>
    <t>https://derrick.quickbase.com/db/bi7nmyzuq?a=dr&amp;key=255816</t>
  </si>
  <si>
    <t>Romeo 1H well, 4,204' lateral length, per foot</t>
  </si>
  <si>
    <t>Proppant per foot of Romeo 1H well in Lea County, New Mexico, Delaware Basin, as reported in 2017 (Nov): 3,003 lbs/ft</t>
  </si>
  <si>
    <t>https://derrick.quickbase.com/db/bi7nmyzuq?a=dr&amp;key=255817</t>
  </si>
  <si>
    <t>Eady A 4 59-60 1H</t>
  </si>
  <si>
    <t>Eady A 4 59-60 1H well</t>
  </si>
  <si>
    <t>Lateral length of Eady A 4 59-60 1H well in Reeves County, West Texas, Delaware Basin, as reported in 2017 (Nov): 7,010 Feet</t>
  </si>
  <si>
    <t>https://derrick.quickbase.com/db/bi7nmyzuq?a=dr&amp;key=255818</t>
  </si>
  <si>
    <t>Frac stages of Eady A 4 59-60 1H well in Reeves County, West Texas, Delaware Basin, as reported in 2017 (Nov): 15</t>
  </si>
  <si>
    <t>https://derrick.quickbase.com/db/bi7nmyzuq?a=dr&amp;key=255819</t>
  </si>
  <si>
    <t>Eady A 4 59-60 1H well, 7,010' lateral length, per foot</t>
  </si>
  <si>
    <t>Proppant per foot of Eady A 4 59-60 1H well in Reeves County, West Texas, Delaware Basin, as reported in 2017 (Nov): 3,055 lbs/ft</t>
  </si>
  <si>
    <t>https://derrick.quickbase.com/db/bi7nmyzuq?a=dr&amp;key=255820</t>
  </si>
  <si>
    <t>Eady A 4 59-60 2H</t>
  </si>
  <si>
    <t>Eady A 4 59-60 2H well</t>
  </si>
  <si>
    <t>Lateral length of Eady A 4 59-60 2H well in Reeves County, West Texas, Delaware Basin, as reported in 2017 (Nov): 6,608 Feet</t>
  </si>
  <si>
    <t>https://derrick.quickbase.com/db/bi7nmyzuq?a=dr&amp;key=255821</t>
  </si>
  <si>
    <t>Frac stages of Eady A 4 59-60 2H well in Reeves County, West Texas, Delaware Basin, as reported in 2017 (Nov): 15</t>
  </si>
  <si>
    <t>https://derrick.quickbase.com/db/bi7nmyzuq?a=dr&amp;key=255822</t>
  </si>
  <si>
    <t>Eady A 4 59-60 2H well, 6,608' lateral length, per foot</t>
  </si>
  <si>
    <t>Proppant per foot of Eady A 4 59-60 2H well in Reeves County, West Texas, Delaware Basin, as reported in 2017 (Nov): 2,898 lbs/ft</t>
  </si>
  <si>
    <t>https://derrick.quickbase.com/db/bi7nmyzuq?a=dr&amp;key=255823</t>
  </si>
  <si>
    <t>Roadrunner 5H</t>
  </si>
  <si>
    <t>Roadrunner 5H well</t>
  </si>
  <si>
    <t>Frac stages of Roadrunner 5H well in Reeves County, West Texas, Delaware Basin, as reported in 2017 (Nov): 15</t>
  </si>
  <si>
    <t>https://derrick.quickbase.com/db/bi7nmyzuq?a=dr&amp;key=255824</t>
  </si>
  <si>
    <t>Roadrunner 5H well, 9,462' lateral length, per foot</t>
  </si>
  <si>
    <t>Proppant per foot of Roadrunner 5H well in Reeves County, West Texas, Delaware Basin, as reported in 2017 (Nov): 2,285 lbs/ft</t>
  </si>
  <si>
    <t>https://derrick.quickbase.com/db/bi7nmyzuq?a=dr&amp;key=255825</t>
  </si>
  <si>
    <t>Brooks 3H</t>
  </si>
  <si>
    <t>Brooks 3H well</t>
  </si>
  <si>
    <t>Frac stages of Brooks 3H well in Reeves County, West Texas, Delaware Basin, as reported in 2017 (Nov): 15</t>
  </si>
  <si>
    <t>https://derrick.quickbase.com/db/bi7nmyzuq?a=dr&amp;key=255826</t>
  </si>
  <si>
    <t>Brooks 3H well, 9,572' lateral length, per foot</t>
  </si>
  <si>
    <t>Proppant per foot of Brooks 3H well in Reeves County, West Texas, Delaware Basin, as reported in 2017 (Nov): 2,073 lbs/ft</t>
  </si>
  <si>
    <t>https://derrick.quickbase.com/db/bi7nmyzuq?a=dr&amp;key=255827</t>
  </si>
  <si>
    <t>Brooks 4H</t>
  </si>
  <si>
    <t>Brooks 4H well</t>
  </si>
  <si>
    <t>Frac stages of Brooks 4H well in Reeves County, West Texas, Delaware Basin, as reported in 2017 (Nov): 15</t>
  </si>
  <si>
    <t>https://derrick.quickbase.com/db/bi7nmyzuq?a=dr&amp;key=255828</t>
  </si>
  <si>
    <t>Brooks 4H well, 8,629' lateral length, per foot</t>
  </si>
  <si>
    <t>Proppant per foot of Brooks 4H well in Reeves County, West Texas, Delaware Basin, as reported in 2017 (Nov): 2,154 lbs/ft</t>
  </si>
  <si>
    <t>https://derrick.quickbase.com/db/bi7nmyzuq?a=dr&amp;key=255829</t>
  </si>
  <si>
    <t>Centennial 2017-Q3 PR</t>
  </si>
  <si>
    <t>Upper Wolfcamp A, Southern Delaware Basin</t>
  </si>
  <si>
    <t>Matador 6-33 3H well, all, WI-72%</t>
  </si>
  <si>
    <t>"In the Southern Delaware Basin, Centennial completed the Matador 6-33 3H (72% WI) in the Upper Wolfcamp A, which achieved an initial 30-day production rate of 2,154 barrels of oil equivalent per day (“Boe/d”) (74% oil)."</t>
  </si>
  <si>
    <t>https://derrick.quickbase.com/db/bi7nmyzuq?a=dr&amp;key=255841</t>
  </si>
  <si>
    <t>Matador 6-33 3H well, approximate, per 1,000 feet lateral</t>
  </si>
  <si>
    <t>"The well had an effective lateral of approximately 4,300 feet with an initial 30-day production rate of 375 barrels of oil per day (“Bbls/d”) per 1,000 foot of lateral.'</t>
  </si>
  <si>
    <t>https://derrick.quickbase.com/db/bi7nmyzuq?a=dr&amp;key=255842</t>
  </si>
  <si>
    <t>C.H. Knight 6H</t>
  </si>
  <si>
    <t>C.H. Knight 6H well, approximate, WI-95%</t>
  </si>
  <si>
    <t>"Also in the Upper Wolfcamp A, the C.H. Knight 6H (95%WI) was drilled with an approximate 4,400 foot effective lateral and produced 1,620 Boe/d (73% oil) for the initial 30-day production period."</t>
  </si>
  <si>
    <t>https://derrick.quickbase.com/db/bi7nmyzuq?a=dr&amp;key=255843</t>
  </si>
  <si>
    <t>Upper Wolfcamp A, Delaware Basin</t>
  </si>
  <si>
    <t>C.H. Knight 6H well, WI-95%, all</t>
  </si>
  <si>
    <t>https://derrick.quickbase.com/db/bi7nmyzuq?a=dr&amp;key=255844</t>
  </si>
  <si>
    <t>Upper and Lower Wolfcamp A, Reeves County, West Texas, Delaware Basin</t>
  </si>
  <si>
    <t>Eady A 4 59-60 1H well, WI-97%, all</t>
  </si>
  <si>
    <t>"The Eady A 4 59-60 1H (97% WI) achieved an initial 30-day production rate of 2,166 Boe/d (56% oil), with 1,222 Bbls/d of oil. "</t>
  </si>
  <si>
    <t>https://derrick.quickbase.com/db/bi7nmyzuq?a=dr&amp;key=255847</t>
  </si>
  <si>
    <t>Eady A 4 59-60 2H well, WI-97%, all</t>
  </si>
  <si>
    <t>"The Eady B 4 59-60 2H (97% WI) achieved an initial 30-day production rate of 1,915 Boe/d (60% oil), with 1,142 Bbls/d of oil."</t>
  </si>
  <si>
    <t>https://derrick.quickbase.com/db/bi7nmyzuq?a=dr&amp;key=255849</t>
  </si>
  <si>
    <t>Brooks 3H well, WI-100%, approximate</t>
  </si>
  <si>
    <t>"The Brooks 3H (100% WI) was drilled with an approximate 9,600 foot effective lateral and produced 1,554 Boe/d (88% oil) for the initial 30-day production period."</t>
  </si>
  <si>
    <t>https://derrick.quickbase.com/db/bi7nmyzuq?a=dr&amp;key=255851</t>
  </si>
  <si>
    <t>Brooks 3H well, WI-100%, all</t>
  </si>
  <si>
    <t>https://derrick.quickbase.com/db/bi7nmyzuq?a=dr&amp;key=255852</t>
  </si>
  <si>
    <t>Brooks 4H well, WI-100%, approximate</t>
  </si>
  <si>
    <t>"The Brooks 4H (100% WI) was drilled with an approximate 8,600 foot effective lateral and reported an initial 30-day production rate of 1,598 Boe/d (84% oil)."</t>
  </si>
  <si>
    <t>https://derrick.quickbase.com/db/bi7nmyzuq?a=dr&amp;key=255854</t>
  </si>
  <si>
    <t>Brooks 4H well, WI-100%, all</t>
  </si>
  <si>
    <t>https://derrick.quickbase.com/db/bi7nmyzuq?a=dr&amp;key=255855</t>
  </si>
  <si>
    <t>Roadrunner 5Hwell, WI-94%, approximate</t>
  </si>
  <si>
    <t>"The Roadrunner 5H (94% WI), completed in the Upper Wolfcamp A had an effective lateral length of approximate 9,500 feet and achieved 1,835 Boe/d (83% oil) for the initial 30-day production period."</t>
  </si>
  <si>
    <t>https://derrick.quickbase.com/db/bi7nmyzuq?a=dr&amp;key=255857</t>
  </si>
  <si>
    <t>Roadrunner 5Hwell, WI-94%, all</t>
  </si>
  <si>
    <t>https://derrick.quickbase.com/db/bi7nmyzuq?a=dr&amp;key=255858</t>
  </si>
  <si>
    <t>2nd Bone Spring, Lea County, New Mexico, Northern Delaware Basin</t>
  </si>
  <si>
    <t>Romeo 1H well, approximate</t>
  </si>
  <si>
    <t>"The well had an effective lateral of approximately 4,200 feet and delivered an initial 30-day production rate of 1,316 Boe/d (84% oil), with 1,105 Bbls/d of oil."</t>
  </si>
  <si>
    <t>https://derrick.quickbase.com/db/bi7nmyzuq?a=dr&amp;key=255860</t>
  </si>
  <si>
    <t>Romeo 1H well, all</t>
  </si>
  <si>
    <t>https://derrick.quickbase.com/db/bi7nmyzuq?a=dr&amp;key=255861</t>
  </si>
  <si>
    <t>Spanish Trail 347 1H</t>
  </si>
  <si>
    <t>RSP Permian 2017-Q3 PPT</t>
  </si>
  <si>
    <t>RSP Permian Inc</t>
  </si>
  <si>
    <t>Wolfcamp A, Midland County, Texas, Midland Basin</t>
  </si>
  <si>
    <t>Spanish Trail 347 01 well</t>
  </si>
  <si>
    <t>Lateral length of Spanish Trail 347 01 well in Wolfcamp A, Midland County, Texas, Midland Basin, as reported in 2017 (Nov): 6,500 Feet</t>
  </si>
  <si>
    <t>https://derrick.quickbase.com/db/bi7nmyzuq?a=dr&amp;key=255975</t>
  </si>
  <si>
    <t>Spanish Trail 347 01 well, all</t>
  </si>
  <si>
    <t>IP Rate (30-day Avg) of Spanish Trail 347 01 well in Wolfcamp A, Midland County, Texas, Midland Basin, as reported in 2017 (Nov): 1,400 BOE/d</t>
  </si>
  <si>
    <t>https://derrick.quickbase.com/db/bi7nmyzuq?a=dr&amp;key=255976</t>
  </si>
  <si>
    <t>Spanish Trail 347 2H</t>
  </si>
  <si>
    <t>Spanish Trail 347 02 well, all</t>
  </si>
  <si>
    <t>IP Rate (30-day Avg) of Spanish Trail 347 02 well in Wolfcamp A, Midland County, Texas, Midland Basin, as reported in 2017 (Nov): 1,850 BOE/d</t>
  </si>
  <si>
    <t>https://derrick.quickbase.com/db/bi7nmyzuq?a=dr&amp;key=255978</t>
  </si>
  <si>
    <t>Keystone 1007</t>
  </si>
  <si>
    <t>Keystone 1007 well, all</t>
  </si>
  <si>
    <t>IP Rate (30-day Avg) of Keystone 1007 well in Wolfcamp A, Midland County, Texas, Midland Basin, as reported in 2017 (Nov): 2,220 BOE/d</t>
  </si>
  <si>
    <t>https://derrick.quickbase.com/db/bi7nmyzuq?a=dr&amp;key=255980</t>
  </si>
  <si>
    <t>Keystone 1006</t>
  </si>
  <si>
    <t>Spraberry</t>
  </si>
  <si>
    <t>Lower Lower Spraberry, Midland County, Texas, Midland Basin</t>
  </si>
  <si>
    <t>Keystone 1006 well, all</t>
  </si>
  <si>
    <t>IP Rate (30-day Avg) of Keystone 1006 well in Lower Lower Spraberry, Midland County, Texas, Midland Basin, as reported in 2017 (Nov): 1,600 BOE/d</t>
  </si>
  <si>
    <t>https://derrick.quickbase.com/db/bi7nmyzuq?a=dr&amp;key=255982</t>
  </si>
  <si>
    <t>Keystone 1005</t>
  </si>
  <si>
    <t>Keystone 1005 well</t>
  </si>
  <si>
    <t>Lateral length of Keystone 1005 well in Upper Lower Spraberry, Midland County, Texas, Midland Basin, as reported in 2017 (Nov): 9,750 Feet</t>
  </si>
  <si>
    <t>https://derrick.quickbase.com/db/bi7nmyzuq?a=dr&amp;key=255984</t>
  </si>
  <si>
    <t>Keystone 1005 well, all</t>
  </si>
  <si>
    <t>IP Rate (30-day Avg) of Keystone 1005 well in Upper Lower Spraberry, Midland County, Texas, Midland Basin, as reported in 2017 (Nov): 1,270 BOE/d</t>
  </si>
  <si>
    <t>https://derrick.quickbase.com/db/bi7nmyzuq?a=dr&amp;key=255985</t>
  </si>
  <si>
    <t>Ludeman A 603</t>
  </si>
  <si>
    <t>Wolfcamp B, Loving County, Texas, Delaware Basin</t>
  </si>
  <si>
    <t>Ludeman A 603 well</t>
  </si>
  <si>
    <t>Lateral length of Ludeman A 603 well in Wolfcamp B, Loving County, Texas, Delaware Basin, as reported in 2017 (Nov): 4,830 Feet</t>
  </si>
  <si>
    <t>https://derrick.quickbase.com/db/bi7nmyzuq?a=dr&amp;key=255995</t>
  </si>
  <si>
    <t>Ludeman A 603 well, all</t>
  </si>
  <si>
    <t>IP Rate (30-day Avg) of Ludeman A 603 well in Wolfcamp B, Loving County, Texas, Delaware Basin, as reported in 2017 (Nov): 935 BOE/d</t>
  </si>
  <si>
    <t>https://derrick.quickbase.com/db/bi7nmyzuq?a=dr&amp;key=255996</t>
  </si>
  <si>
    <t>Sleeping Indian A1</t>
  </si>
  <si>
    <t>Callon 2017-Q3 PPT</t>
  </si>
  <si>
    <t>Callon</t>
  </si>
  <si>
    <t>Wolfcamp A</t>
  </si>
  <si>
    <t>Sleeping Indian A1 well, all</t>
  </si>
  <si>
    <t>"Peak 24 hr rate to date: 1,640 Boe/d (82% oil) or ~238 Boepd/1,000’ (has not reached peak 30 day average)"</t>
  </si>
  <si>
    <t>https://derrick.quickbase.com/db/bi7nmyzuq?a=dr&amp;key=256071</t>
  </si>
  <si>
    <t>Sleeping Indian A1 well</t>
  </si>
  <si>
    <t>Lateral length for Sleeping Indian A1 well in Wolfcamp A, as reported in 2017 (Nov): 6,953 Feet</t>
  </si>
  <si>
    <t>https://derrick.quickbase.com/db/bi7nmyzuq?a=dr&amp;key=256073</t>
  </si>
  <si>
    <t>Cheek Unit 28-21 01AH</t>
  </si>
  <si>
    <t>Wolfcamp A, WildHorse area, Howard county, West Texas, Midland Basin</t>
  </si>
  <si>
    <t>Cheek Unit 28-21 01AH well, all</t>
  </si>
  <si>
    <t>IP Rate (30-day Avg) for Cheek Unit 28-21 01AH well in Wolfcamp A, WildHorse area, Howard county, West Texas, Midland Basin, as reported in 2017 (Nov): 1,901 BOE/d</t>
  </si>
  <si>
    <t>https://derrick.quickbase.com/db/bi7nmyzuq?a=dr&amp;key=256074</t>
  </si>
  <si>
    <t>Wright Unit 29-20 02AH</t>
  </si>
  <si>
    <t>Wright Unit 29-20 02AH well, all</t>
  </si>
  <si>
    <t>IP Rate (30-day Avg) for Wright Unit 29-20 02AH well in Wolfcamp A, WildHorse area, Howard county, West Texas, Midland Basin, as reported in 2017 (Nov): 1,649 BOE/d</t>
  </si>
  <si>
    <t>https://derrick.quickbase.com/db/bi7nmyzuq?a=dr&amp;key=256077</t>
  </si>
  <si>
    <t>Wright Unit 29-20 01AH</t>
  </si>
  <si>
    <t>Wright Unit 29-20 01AH well, all</t>
  </si>
  <si>
    <t>IP Rate (30-day Avg) for Wright Unit 29-20 01AH well in Wolfcamp A, WildHorse area, Howard county, West Texas, Midland Basin, as reported in 2017 (Nov): 1,616 BOE/d</t>
  </si>
  <si>
    <t>https://derrick.quickbase.com/db/bi7nmyzuq?a=dr&amp;key=256078</t>
  </si>
  <si>
    <t>Warlander 501 WA</t>
  </si>
  <si>
    <t>Diamondback 2017-Q3 PR</t>
  </si>
  <si>
    <t>Diamondback Energy</t>
  </si>
  <si>
    <t>Wolfcamp A, Reeves County, West Texas, Delaware Basin</t>
  </si>
  <si>
    <t>Warlander 501 WA well</t>
  </si>
  <si>
    <t>https://derrick.quickbase.com/db/bi7nmyzuq?a=dr&amp;key=256106</t>
  </si>
  <si>
    <t>Lost Saddle</t>
  </si>
  <si>
    <t>PDC 2017-Q3 PR</t>
  </si>
  <si>
    <t>Wolfcamp A, Eastern block, Reeves County, West Texas, Delaware Basin</t>
  </si>
  <si>
    <t>Lost Saddle well</t>
  </si>
  <si>
    <t>"Located in the Eastern acreage block and targeting the Wolfcamp A, the 4,000 foot lateral Lost Saddle had an average 30-day peak production rate of approximately 1,450 Boe, and is currently approximately 120 percent above the Company’s normalized acquisition type curve in the area on a cumulative Boe basis."</t>
  </si>
  <si>
    <t>https://derrick.quickbase.com/db/bi7nmyzuq?a=dr&amp;key=256331</t>
  </si>
  <si>
    <t>Lost Saddle well, all</t>
  </si>
  <si>
    <t>https://derrick.quickbase.com/db/bi7nmyzuq?a=dr&amp;key=256332</t>
  </si>
  <si>
    <t>Ranger U06SL</t>
  </si>
  <si>
    <t>Resolute 2017-Q3 PR</t>
  </si>
  <si>
    <t>Resolute Energy Corporation</t>
  </si>
  <si>
    <t>Upper Wolfcamp A, Appaloosa Area, Reeves County, West Texas, Delaware Basin</t>
  </si>
  <si>
    <t>Ranger U06SL well, drilling lateral length</t>
  </si>
  <si>
    <t>Drilling lateral length of Ranger U06SL well in Upper Wolfcamp A, Appaloosa Area, Reeves County, West Texas, Delaware Basin, as reported in 2017 (Aug): 9,700 Feet</t>
  </si>
  <si>
    <t>https://derrick.quickbase.com/db/bi7nmyzuq?a=dr&amp;key=256368</t>
  </si>
  <si>
    <t>Ranger L05H</t>
  </si>
  <si>
    <t>Lower Wolfcamp A, Appaloosa Area, Reeves County, West Texas, Delaware Basin</t>
  </si>
  <si>
    <t>Ranger L05H well, drilling lateral length</t>
  </si>
  <si>
    <t>Drilling lateral length of Ranger L05H well in Lower Wolfcamp A, Appaloosa Area, Reeves County, West Texas, Delaware Basin, as reported in 2017 (Aug): 10,000 Feet</t>
  </si>
  <si>
    <t>https://derrick.quickbase.com/db/bi7nmyzuq?a=dr&amp;key=256369</t>
  </si>
  <si>
    <t>Ranger C205SL</t>
  </si>
  <si>
    <t>Wolfcamp C, Appaloosa Area, Reeves County, West Texas, Delaware Basin</t>
  </si>
  <si>
    <t>Ranger C205SL well, drilling lateral length</t>
  </si>
  <si>
    <t>Drilling lateral length of Ranger C205SL well in Wolfcamp C, Appaloosa Area, Reeves County, West Texas, Delaware Basin, as reported in 2017 (Aug): 10,000 Feet</t>
  </si>
  <si>
    <t>https://derrick.quickbase.com/db/bi7nmyzuq?a=dr&amp;key=256370</t>
  </si>
  <si>
    <t>Thunder Canyon C107SL</t>
  </si>
  <si>
    <t>Wolfcamp C, Mustang area, Reeves County, West Texas, Delaware Basin</t>
  </si>
  <si>
    <t>Thunder Canyon C107SL well, drilling lateral length</t>
  </si>
  <si>
    <t>Drilling lateral length of Thunder Canyon C107SL well in Wolfcamp C, Mustang area, Reeves County, West Texas, Delaware Basin, as reported in 2017 (Aug): 7,500 Feet</t>
  </si>
  <si>
    <t>https://derrick.quickbase.com/db/bi7nmyzuq?a=dr&amp;key=256371</t>
  </si>
  <si>
    <t>Uinta C101H</t>
  </si>
  <si>
    <t>Uinta C101H well, drilling lateral length</t>
  </si>
  <si>
    <t>Drilling lateral length of Uinta C101H well in Wolfcamp C, Mustang area, Reeves County, West Texas, Delaware Basin, as reported in 2017 (Aug): 8,066 Feet</t>
  </si>
  <si>
    <t>https://derrick.quickbase.com/db/bi7nmyzuq?a=dr&amp;key=256372</t>
  </si>
  <si>
    <t>Long Yuengling U04H well</t>
  </si>
  <si>
    <t>Rig and Well Statistics</t>
  </si>
  <si>
    <t>Drilling Days</t>
  </si>
  <si>
    <t>Upper Wolfcamp A, Mustang area, Reeves County, West Texas, Delaware Basin</t>
  </si>
  <si>
    <t>Long Yuengling U04H well, Spud to TD</t>
  </si>
  <si>
    <t>Drilling days (Spud to TD) for Long Yuengling U04H well in Upper Wolfcamp A, Mustang area, Reeves County, West Texas, Delaware Basin, as reported in 2017 (Nov): 14</t>
  </si>
  <si>
    <t>https://derrick.quickbase.com/db/bi7nmyzuq?a=dr&amp;key=256373</t>
  </si>
  <si>
    <t>Long Yuengling L03H well</t>
  </si>
  <si>
    <t>Lower Wolfcamp A, Mustang area, Reeves County, West Texas, Delaware Basin</t>
  </si>
  <si>
    <t>Long Yuengling L03H well, Spud to TD</t>
  </si>
  <si>
    <t>Drilling days (Spud to TD) for Long Yuengling L03H well in Lower Wolfcamp A, Mustang area, Reeves County, West Texas, Delaware Basin, as reported in 2017 (Nov): 18</t>
  </si>
  <si>
    <t>https://derrick.quickbase.com/db/bi7nmyzuq?a=dr&amp;key=256374</t>
  </si>
  <si>
    <t>Breckenridge L06H</t>
  </si>
  <si>
    <t>Breckenridge L06H well, completion lateral length</t>
  </si>
  <si>
    <t>Completion lateral length of Breckenridge L06H well in Lower Wolfcamp A, Mustang area, Reeves County, West Texas, Delaware Basin, as reported in 2017 (Nov): 7,720 Feet</t>
  </si>
  <si>
    <t>https://derrick.quickbase.com/db/bi7nmyzuq?a=dr&amp;key=256375</t>
  </si>
  <si>
    <t>Uinta L04HR</t>
  </si>
  <si>
    <t>Uinta L04HR well, completion lateral length</t>
  </si>
  <si>
    <t>Completion lateral length of Uinta L04HR well in Lower Wolfcamp A, Mustang area, Reeves County, West Texas, Delaware Basin, as reported in 2017 (Nov): 7,510 Feet</t>
  </si>
  <si>
    <t>https://derrick.quickbase.com/db/bi7nmyzuq?a=dr&amp;key=256376</t>
  </si>
  <si>
    <t>Ranger B106H</t>
  </si>
  <si>
    <t>Wolfcamp B, Appaloosa Area, Reeves County, West Texas, Delaware Basin</t>
  </si>
  <si>
    <t>Ranger B106H well, completion lateral length</t>
  </si>
  <si>
    <t>Completion lateral length of Ranger B106H well in Wolfcamp B, Appaloosa Area, Reeves County, West Texas, Delaware Basin, as reported in 2017 (Nov): 9,685 Feet</t>
  </si>
  <si>
    <t>https://derrick.quickbase.com/db/bi7nmyzuq?a=dr&amp;key=256377</t>
  </si>
  <si>
    <t>Ranger L07H</t>
  </si>
  <si>
    <t>Ranger L07H well, completion lateral length</t>
  </si>
  <si>
    <t>Completion lateral length of Ranger L07H well in Lower Wolfcamp A, Appaloosa Area, Reeves County, West Texas, Delaware Basin, as reported in 2017 (Nov): 9,557 Feet</t>
  </si>
  <si>
    <t>https://derrick.quickbase.com/db/bi7nmyzuq?a=dr&amp;key=256378</t>
  </si>
  <si>
    <t>North Goat 2 Unit B101SL</t>
  </si>
  <si>
    <t>North Goat 2 Unit B101SL well, completion lateral length</t>
  </si>
  <si>
    <t>Completion lateral length of North Goat 2 Unit B101SL well in Wolfcamp B, Appaloosa Area, Reeves County, West Texas, Delaware Basin, as reported in 2017 (Nov): 10,062 Feet</t>
  </si>
  <si>
    <t>https://derrick.quickbase.com/db/bi7nmyzuq?a=dr&amp;key=256379</t>
  </si>
  <si>
    <t>Ace L06H</t>
  </si>
  <si>
    <t>Ace L06H well, completion lateral length</t>
  </si>
  <si>
    <t>Completion lateral length of Ace L06H well in Lower Wolfcamp A, Mustang area, Reeves County, West Texas, Delaware Basin, as reported in 2017 (Nov): 7,699 Feet</t>
  </si>
  <si>
    <t>https://derrick.quickbase.com/db/bi7nmyzuq?a=dr&amp;key=256380</t>
  </si>
  <si>
    <t>South Elephant C207SL</t>
  </si>
  <si>
    <t>South Elephant C207SL well, completion lateral length</t>
  </si>
  <si>
    <t>Completion lateral length of South Elephant C207SL well in Wolfcamp C, Appaloosa Area, Reeves County, West Texas, Delaware Basin, as reported in 2017 (Nov): 9,403 Feet</t>
  </si>
  <si>
    <t>https://derrick.quickbase.com/db/bi7nmyzuq?a=dr&amp;key=256381</t>
  </si>
  <si>
    <t>South Elephant B307SL</t>
  </si>
  <si>
    <t>South Elephant B307SL well, completion lateral length</t>
  </si>
  <si>
    <t>Completion lateral length of South Elephant B307SL well in Lower Wolfcamp A, Appaloosa Area, Reeves County, West Texas, Delaware Basin, as reported in 2017 (Nov): 9,567 Feet</t>
  </si>
  <si>
    <t>https://derrick.quickbase.com/db/bi7nmyzuq?a=dr&amp;key=256382</t>
  </si>
  <si>
    <t>Durham Smith Fuente 207HL</t>
  </si>
  <si>
    <t>Wolfcamp B, Bronco area, Reeves County, West Texas, Delaware Basin</t>
  </si>
  <si>
    <t>Durham Smith Fuente 207HL well, per foot, of 4,541 feet lateral length</t>
  </si>
  <si>
    <t>Proppant per foot for Durham Smith Fuente 207HL well in Wolfcamp B, Bronco area, Reeves County, West Texas, Delaware Basin, as reported in 2017 (Nov): 2,084 lbs/ft</t>
  </si>
  <si>
    <t>https://derrick.quickbase.com/db/bi7nmyzuq?a=dr&amp;key=256383</t>
  </si>
  <si>
    <t>North Goat 2 Unit B101SL well, per foot, of 10,062 feet lateral length</t>
  </si>
  <si>
    <t>Proppant per foot for North Goat 2 Unit B101SL well in Wolfcamp B, Appaloosa Area, Reeves County, West Texas, Delaware Basin, as reported in 2017 (Nov): 1,810 lbs/ft</t>
  </si>
  <si>
    <t>https://derrick.quickbase.com/db/bi7nmyzuq?a=dr&amp;key=256384</t>
  </si>
  <si>
    <t>Ace L06H well, per foot, of 7,699 feet lateral length</t>
  </si>
  <si>
    <t>Proppant per foot for Ace L06H well in Lower Wolfcamp A, Mustang area, Reeves County, West Texas, Delaware Basin, as reported in 2017 (Nov): 1,804 lbs/ft</t>
  </si>
  <si>
    <t>https://derrick.quickbase.com/db/bi7nmyzuq?a=dr&amp;key=256385</t>
  </si>
  <si>
    <t>South Elephant C207SL well, per foot, of 9,403 feet lateral length</t>
  </si>
  <si>
    <t>Proppant per foot for South Elephant C207SL well in Wolfcamp C, Appaloosa Area, Reeves County, West Texas, Delaware Basin, as reported in 2017 (Nov): 1,809 lbs/ft</t>
  </si>
  <si>
    <t>https://derrick.quickbase.com/db/bi7nmyzuq?a=dr&amp;key=256386</t>
  </si>
  <si>
    <t>South Elephant B307SL well, per foot, of 9,567 feet lateral length</t>
  </si>
  <si>
    <t>Proppant per foot for South Elephant B307SL well in Lower Wolfcamp A, Appaloosa Area, Reeves County, West Texas, Delaware Basin, as reported in 2017 (Nov): 1,801 lbs/ft</t>
  </si>
  <si>
    <t>https://derrick.quickbase.com/db/bi7nmyzuq?a=dr&amp;key=256387</t>
  </si>
  <si>
    <t>Durham Smith Fuente 207HL well</t>
  </si>
  <si>
    <t>Frac stages in Durham Smith Fuente 207HL well in Wolfcamp B, Bronco area, Reeves County, West Texas, Delaware Basin, as reported in 2017 (Nov): 19</t>
  </si>
  <si>
    <t>https://derrick.quickbase.com/db/bi7nmyzuq?a=dr&amp;key=256388</t>
  </si>
  <si>
    <t>North Goat 2 Unit B101SL well</t>
  </si>
  <si>
    <t>Frac stages in North Goat 2 Unit B101SL well in Wolfcamp B, Appaloosa Area, Reeves County, West Texas, Delaware Basin, as reported in 2017 (Nov): 39</t>
  </si>
  <si>
    <t>https://derrick.quickbase.com/db/bi7nmyzuq?a=dr&amp;key=256389</t>
  </si>
  <si>
    <t>Ace L06H well</t>
  </si>
  <si>
    <t>Frac stages in Ace L06H well in Lower Wolfcamp A, Mustang area, Reeves County, West Texas, Delaware Basin, as reported in 2017 (Nov): 31</t>
  </si>
  <si>
    <t>https://derrick.quickbase.com/db/bi7nmyzuq?a=dr&amp;key=256390</t>
  </si>
  <si>
    <t>South Elephant C207SL well</t>
  </si>
  <si>
    <t>Frac stages in South Elephant C207SL well in Wolfcamp C, Appaloosa Area, Reeves County, West Texas, Delaware Basin, as reported in 2017 (Nov): 35</t>
  </si>
  <si>
    <t>https://derrick.quickbase.com/db/bi7nmyzuq?a=dr&amp;key=256391</t>
  </si>
  <si>
    <t>South Elephant B307SL well</t>
  </si>
  <si>
    <t>Frac stages in South Elephant B307SL well in Lower Wolfcamp A, Appaloosa Area, Reeves County, West Texas, Delaware Basin, as reported in 2017 (Nov): 38</t>
  </si>
  <si>
    <t>https://derrick.quickbase.com/db/bi7nmyzuq?a=dr&amp;key=256392</t>
  </si>
  <si>
    <t>Ranger B106H well, all</t>
  </si>
  <si>
    <t>IP Rate (24 hr peak) of Ranger B106H well in Wolfcamp B, Appaloosa Area, Reeves County, West Texas, Delaware Basin, as reported in 2017 (Nov): 2,825 BOE/d</t>
  </si>
  <si>
    <t>https://derrick.quickbase.com/db/bi7nmyzuq?a=dr&amp;key=256393</t>
  </si>
  <si>
    <t>Ranger L07H well, all</t>
  </si>
  <si>
    <t>IP Rate (24 hr peak) of Ranger L07H well in Lower Wolfcamp A, Appaloosa Area, Reeves County, West Texas, Delaware Basin, as reported in 2017 (Nov): 2,907 BOE/d</t>
  </si>
  <si>
    <t>https://derrick.quickbase.com/db/bi7nmyzuq?a=dr&amp;key=256394</t>
  </si>
  <si>
    <t>North Goat 2 Unit B101SL well, all</t>
  </si>
  <si>
    <t>IP Rate (24 hr peak) of North Goat 2 Unit B101SL well in Wolfcamp B, Appaloosa Area, Reeves County, West Texas, Delaware Basin, as reported in 2017 (Nov): 2,236 BOE/d</t>
  </si>
  <si>
    <t>https://derrick.quickbase.com/db/bi7nmyzuq?a=dr&amp;key=256395</t>
  </si>
  <si>
    <t>Ace L06H well, all</t>
  </si>
  <si>
    <t>IP Rate (24 hr peak) of Ace L06H well in Lower Wolfcamp A, Mustang area, Reeves County, West Texas, Delaware Basin, as reported in 2017 (Nov): 2,706 BOE/d</t>
  </si>
  <si>
    <t>https://derrick.quickbase.com/db/bi7nmyzuq?a=dr&amp;key=256396</t>
  </si>
  <si>
    <t>Lindsay 10-15-15H</t>
  </si>
  <si>
    <t>WPX 2017-Q3 PPT</t>
  </si>
  <si>
    <t>WPX Energy Inc</t>
  </si>
  <si>
    <t>Delaware Basin</t>
  </si>
  <si>
    <t>All, Lindsay 10-15-15H well</t>
  </si>
  <si>
    <t>IP Rate (30-day Avg) of Lindsay 10-15-15H well in Delaware Basin, as reported in 2017 (Nov): 3,000 BOE/d</t>
  </si>
  <si>
    <t>https://derrick.quickbase.com/db/bi7nmyzuq?a=dr&amp;key=254360</t>
  </si>
  <si>
    <t>Lindsay 10-15-16H</t>
  </si>
  <si>
    <t>All, Lindsay 10-15-16H well</t>
  </si>
  <si>
    <t>IP Rate (30-day Avg) of Lindsay 10-15-16H well in Delaware Basin, as reported in 2017 (Nov): 3,128 BOE/d</t>
  </si>
  <si>
    <t>https://derrick.quickbase.com/db/bi7nmyzuq?a=dr&amp;key=254362</t>
  </si>
  <si>
    <t>Lindsay 10-15-17H</t>
  </si>
  <si>
    <t>All, Lindsay 10-15-17H well</t>
  </si>
  <si>
    <t>IP Rate (30-day Avg) of Lindsay 10-15-17H well in Delaware Basin, as reported in 2017 (Nov): 3,020 BOE/d</t>
  </si>
  <si>
    <t>https://derrick.quickbase.com/db/bi7nmyzuq?a=dr&amp;key=254364</t>
  </si>
  <si>
    <t>Lindsay 10-15-18H</t>
  </si>
  <si>
    <t>All, Lindsay 10-15-18H well</t>
  </si>
  <si>
    <t>IP Rate (30-day Avg) of Lindsay 10-15-18H well in Delaware Basin, as reported in 2017 (Nov): 2,902 BOE/d</t>
  </si>
  <si>
    <t>https://derrick.quickbase.com/db/bi7nmyzuq?a=dr&amp;key=254366</t>
  </si>
  <si>
    <t>Lindsay 10-15-19H</t>
  </si>
  <si>
    <t>All, Lindsay 10-15-19H well</t>
  </si>
  <si>
    <t>IP Rate (30-day Avg) of Lindsay 10-15-19H well in Delaware Basin, as reported in 2017 (Nov): 3,301 BOE/d</t>
  </si>
  <si>
    <t>https://derrick.quickbase.com/db/bi7nmyzuq?a=dr&amp;key=254368</t>
  </si>
  <si>
    <t>Griswold 3-46 A 1WA</t>
  </si>
  <si>
    <t>SM Energy 2017-Q3 PPT</t>
  </si>
  <si>
    <t>SM Energy</t>
  </si>
  <si>
    <t>Wolfcamp A, Howard County, Texas, Midland Basin</t>
  </si>
  <si>
    <t>Griswold 3-46 A 1WA well</t>
  </si>
  <si>
    <t>Lateral length of Griswold 3-46 A 1WA well in Wolfcamp A, Howard County, Texas, Midland Basin, as reported in 2017 (Nov): 9,911 Feet</t>
  </si>
  <si>
    <t>https://derrick.quickbase.com/db/bi7nmyzuq?a=dr&amp;key=254674</t>
  </si>
  <si>
    <t>Griswold 3-46 A 2WA</t>
  </si>
  <si>
    <t>Griswold 3-46 A 2WA well</t>
  </si>
  <si>
    <t>Lateral length of Griswold 3-46 A 2WA well in Wolfcamp A, Howard County, Texas, Midland Basin, as reported in 2017 (Nov): 9,972 Feet</t>
  </si>
  <si>
    <t>https://derrick.quickbase.com/db/bi7nmyzuq?a=dr&amp;key=254675</t>
  </si>
  <si>
    <t>Griswold 3-46 A 3WA</t>
  </si>
  <si>
    <t>Griswold 3-46 A 3WA well</t>
  </si>
  <si>
    <t>Lateral length of Griswold 3-46 A 3WA well in Wolfcamp A, Howard County, Texas, Midland Basin, as reported in 2017 (Nov): 9,977 Feet</t>
  </si>
  <si>
    <t>https://derrick.quickbase.com/db/bi7nmyzuq?a=dr&amp;key=254676</t>
  </si>
  <si>
    <t>Iceman 2-10 A 1WA</t>
  </si>
  <si>
    <t>Iceman 2-10 A 1WA well</t>
  </si>
  <si>
    <t>Lateral length of Iceman 2-10 A 1WA well in Wolfcamp A, Howard County, Texas, Midland Basin, as reported in 2017 (Nov): 7,809 Feet</t>
  </si>
  <si>
    <t>https://derrick.quickbase.com/db/bi7nmyzuq?a=dr&amp;key=254677</t>
  </si>
  <si>
    <t>Iceman 2-10 A 2WA</t>
  </si>
  <si>
    <t>Iceman 2-10 A 2WA well</t>
  </si>
  <si>
    <t>Lateral length of Iceman 2-10 A 2WA well in Wolfcamp A, Howard County, Texas, Midland Basin, as reported in 2017 (Nov): 7,831 Feet</t>
  </si>
  <si>
    <t>https://derrick.quickbase.com/db/bi7nmyzuq?a=dr&amp;key=254678</t>
  </si>
  <si>
    <t>Iceman 2-10 A 3WA</t>
  </si>
  <si>
    <t>Iceman 2-10 A 3WA well</t>
  </si>
  <si>
    <t>Lateral length of Iceman 2-10 A 3WA well in Wolfcamp A, Howard County, Texas, Midland Basin, as reported in 2017 (Nov): 7,838 Feet</t>
  </si>
  <si>
    <t>https://derrick.quickbase.com/db/bi7nmyzuq?a=dr&amp;key=254679</t>
  </si>
  <si>
    <t>Jester 2166WB</t>
  </si>
  <si>
    <t>Wolfcamp B, Howard County, Texas, Midland Basin</t>
  </si>
  <si>
    <t>Jester 2166WB well</t>
  </si>
  <si>
    <t>Lateral length of Jester 2166WB well in Wolfcamp B, Howard County, Texas, Midland Basin, as reported in 2017 (Nov): 10,285 Feet</t>
  </si>
  <si>
    <t>https://derrick.quickbase.com/db/bi7nmyzuq?a=dr&amp;key=254680</t>
  </si>
  <si>
    <t>Jester 2151WA</t>
  </si>
  <si>
    <t>Jester 2151WA well</t>
  </si>
  <si>
    <t>Lateral length of Jester 2151WA well in Wolfcamp A, Howard County, Texas, Midland Basin, as reported in 2017 (Nov): 10,205 Feet</t>
  </si>
  <si>
    <t>https://derrick.quickbase.com/db/bi7nmyzuq?a=dr&amp;key=254681</t>
  </si>
  <si>
    <t>Griswold 3-46 A 1WA well, all</t>
  </si>
  <si>
    <t>IP Rate (30-day Avg) of Griswold 3-46 A 1WA well in Wolfcamp A, Howard County, Texas, Midland Basin, as reported in 2017 (Nov): 1,003 BOE/d</t>
  </si>
  <si>
    <t>https://derrick.quickbase.com/db/bi7nmyzuq?a=dr&amp;key=254682</t>
  </si>
  <si>
    <t>Griswold 3-46 A 2WA well, all</t>
  </si>
  <si>
    <t>IP Rate (30-day Avg) of Griswold 3-46 A 2WA well in Wolfcamp A, Howard County, Texas, Midland Basin, as reported in 2017 (Nov): 1,425 BOE/d</t>
  </si>
  <si>
    <t>https://derrick.quickbase.com/db/bi7nmyzuq?a=dr&amp;key=254683</t>
  </si>
  <si>
    <t>Griswold 3-46 A 3WA well, all</t>
  </si>
  <si>
    <t>IP Rate (30-day Avg) of Griswold 3-46 A 3WA well in Wolfcamp A, Howard County, Texas, Midland Basin, as reported in 2017 (Nov): 1,144 BOE/d</t>
  </si>
  <si>
    <t>https://derrick.quickbase.com/db/bi7nmyzuq?a=dr&amp;key=254684</t>
  </si>
  <si>
    <t>Iceman 2-10 A 1WA well, all</t>
  </si>
  <si>
    <t>IP Rate (30-day Avg) of Iceman 2-10 A 1WA well in Wolfcamp A, Howard County, Texas, Midland Basin, as reported in 2017 (Nov): 1,468 BOE/d</t>
  </si>
  <si>
    <t>https://derrick.quickbase.com/db/bi7nmyzuq?a=dr&amp;key=254685</t>
  </si>
  <si>
    <t>Iceman 2-10 A 2WA well, all</t>
  </si>
  <si>
    <t>IP Rate (30-day Avg) of Iceman 2-10 A 2WA well in Wolfcamp A, Howard County, Texas, Midland Basin, as reported in 2017 (Nov): 1,191 BOE/d</t>
  </si>
  <si>
    <t>https://derrick.quickbase.com/db/bi7nmyzuq?a=dr&amp;key=254686</t>
  </si>
  <si>
    <t>Iceman 2-10 A 3WA well, all</t>
  </si>
  <si>
    <t>IP Rate (30-day Avg) of Iceman 2-10 A 3WA well in Wolfcamp A, Howard County, Texas, Midland Basin, as reported in 2017 (Nov): 1,699 BOE/d</t>
  </si>
  <si>
    <t>https://derrick.quickbase.com/db/bi7nmyzuq?a=dr&amp;key=254687</t>
  </si>
  <si>
    <t>Jester 2166WB well, all</t>
  </si>
  <si>
    <t>IP Rate (30-day Avg) of Jester 2166WB well in Wolfcamp B, Howard County, Texas, Midland Basin, as reported in 2017 (Nov): 1,373 BOE/d</t>
  </si>
  <si>
    <t>https://derrick.quickbase.com/db/bi7nmyzuq?a=dr&amp;key=254688</t>
  </si>
  <si>
    <t>Jester 2151WA well, all</t>
  </si>
  <si>
    <t>IP Rate (30-day Avg) of Jester 2151WA well in Wolfcamp A, Howard County, Texas, Midland Basin, as reported in 2017 (Nov): 1,293 BOE/d</t>
  </si>
  <si>
    <t>https://derrick.quickbase.com/db/bi7nmyzuq?a=dr&amp;key=254689</t>
  </si>
  <si>
    <t>IP Rate (24 hr peak) of Griswold 3-46 A 1WA well in Wolfcamp A, Howard County, Texas, Midland Basin, as reported in 2017 (Nov): 1,770 BOE/d</t>
  </si>
  <si>
    <t>https://derrick.quickbase.com/db/bi7nmyzuq?a=dr&amp;key=254690</t>
  </si>
  <si>
    <t>IP Rate (24 hr peak) of Griswold 3-46 A 2WA well in Wolfcamp A, Howard County, Texas, Midland Basin, as reported in 2017 (Nov): 1,458 BOE/d</t>
  </si>
  <si>
    <t>https://derrick.quickbase.com/db/bi7nmyzuq?a=dr&amp;key=254691</t>
  </si>
  <si>
    <t>IP Rate (24 hr peak) of Griswold 3-46 A 3WA well in Wolfcamp A, Howard County, Texas, Midland Basin, as reported in 2017 (Nov): 1,345 BOE/d</t>
  </si>
  <si>
    <t>https://derrick.quickbase.com/db/bi7nmyzuq?a=dr&amp;key=254692</t>
  </si>
  <si>
    <t>IP Rate (24 hr peak) of Iceman 2-10 A 1WA well in Wolfcamp A, Howard County, Texas, Midland Basin, as reported in 2017 (Nov): 1,698 BOE/d</t>
  </si>
  <si>
    <t>https://derrick.quickbase.com/db/bi7nmyzuq?a=dr&amp;key=254693</t>
  </si>
  <si>
    <t>IP Rate (24 hr peak) of Iceman 2-10 A 2WA well in Wolfcamp A, Howard County, Texas, Midland Basin, as reported in 2017 (Nov): 1,394 BOE/d</t>
  </si>
  <si>
    <t>https://derrick.quickbase.com/db/bi7nmyzuq?a=dr&amp;key=254694</t>
  </si>
  <si>
    <t>IP Rate (24 hr peak) of Iceman 2-10 A 3WA well in Wolfcamp A, Howard County, Texas, Midland Basin, as reported in 2017 (Nov): 1,958 BOE/d</t>
  </si>
  <si>
    <t>https://derrick.quickbase.com/db/bi7nmyzuq?a=dr&amp;key=254695</t>
  </si>
  <si>
    <t>IP Rate (24 hr peak) of Jester 2166WB well in Wolfcamp B, Howard County, Texas, Midland Basin, as reported in 2017 (Nov): 1,494 BOE/d</t>
  </si>
  <si>
    <t>https://derrick.quickbase.com/db/bi7nmyzuq?a=dr&amp;key=254696</t>
  </si>
  <si>
    <t>IP Rate (24 hr peak) of Jester 2151WA well in Wolfcamp A, Howard County, Texas, Midland Basin, as reported in 2017 (Nov): 1,596 BOE/d</t>
  </si>
  <si>
    <t>https://derrick.quickbase.com/db/bi7nmyzuq?a=dr&amp;key=254697</t>
  </si>
  <si>
    <t>Frac stages of Griswold 3-46 A 1WA well in Wolfcamp A, Howard County, Texas, Midland Basin, as reported in 2017 (Nov): 60</t>
  </si>
  <si>
    <t>https://derrick.quickbase.com/db/bi7nmyzuq?a=dr&amp;key=254706</t>
  </si>
  <si>
    <t>Frac stages of Griswold 3-46 A 2WA well in Wolfcamp A, Howard County, Texas, Midland Basin, as reported in 2017 (Nov): 60</t>
  </si>
  <si>
    <t>https://derrick.quickbase.com/db/bi7nmyzuq?a=dr&amp;key=254707</t>
  </si>
  <si>
    <t>Frac stages of Griswold 3-46 A 3WA well in Wolfcamp A, Howard County, Texas, Midland Basin, as reported in 2017 (Nov): 80</t>
  </si>
  <si>
    <t>https://derrick.quickbase.com/db/bi7nmyzuq?a=dr&amp;key=254708</t>
  </si>
  <si>
    <t>Frac stages of Iceman 2-10 A 1WA well in Wolfcamp A, Howard County, Texas, Midland Basin, as reported in 2017 (Nov): 62</t>
  </si>
  <si>
    <t>https://derrick.quickbase.com/db/bi7nmyzuq?a=dr&amp;key=254709</t>
  </si>
  <si>
    <t>Frac stages of Iceman 2-10 A 2WA well in Wolfcamp A, Howard County, Texas, Midland Basin, as reported in 2017 (Nov): 47</t>
  </si>
  <si>
    <t>https://derrick.quickbase.com/db/bi7nmyzuq?a=dr&amp;key=254710</t>
  </si>
  <si>
    <t>Frac stages of Iceman 2-10 A 3WA well in Wolfcamp A, Howard County, Texas, Midland Basin, as reported in 2017 (Nov): 47</t>
  </si>
  <si>
    <t>https://derrick.quickbase.com/db/bi7nmyzuq?a=dr&amp;key=254711</t>
  </si>
  <si>
    <t>Frac stages of Jester 2166WB well in Wolfcamp B, Howard County, Texas, Midland Basin, as reported in 2017 (Nov): 62</t>
  </si>
  <si>
    <t>https://derrick.quickbase.com/db/bi7nmyzuq?a=dr&amp;key=254712</t>
  </si>
  <si>
    <t>Frac stages of Jester 2151WA well in Wolfcamp A, Howard County, Texas, Midland Basin, as reported in 2017 (Nov): 61</t>
  </si>
  <si>
    <t>https://derrick.quickbase.com/db/bi7nmyzuq?a=dr&amp;key=254713</t>
  </si>
  <si>
    <t>Griswold 3-46 A 1WA well, per foot, for 9,911 feet lateral length</t>
  </si>
  <si>
    <t>Proppant per foot of Griswold 3-46 A 1WA well in Wolfcamp A, Howard County, Texas, Midland Basin, as reported in 2017 (Nov): 1,881 lbs/ft</t>
  </si>
  <si>
    <t>https://derrick.quickbase.com/db/bi7nmyzuq?a=dr&amp;key=254714</t>
  </si>
  <si>
    <t>Griswold 3-46 A 2WA well, per foot, for 9,972 feet lateral length</t>
  </si>
  <si>
    <t>Proppant per foot of Griswold 3-46 A 2WA well in Wolfcamp A, Howard County, Texas, Midland Basin, as reported in 2017 (Nov): 1,868 lbs/ft</t>
  </si>
  <si>
    <t>https://derrick.quickbase.com/db/bi7nmyzuq?a=dr&amp;key=254715</t>
  </si>
  <si>
    <t>Griswold 3-46 A 3WA well, per foot, for 9,977 feet lateral length</t>
  </si>
  <si>
    <t>Proppant per foot of Griswold 3-46 A 3WA well in Wolfcamp A, Howard County, Texas, Midland Basin, as reported in 2017 (Nov): 1,865 lbs/ft</t>
  </si>
  <si>
    <t>https://derrick.quickbase.com/db/bi7nmyzuq?a=dr&amp;key=254716</t>
  </si>
  <si>
    <t>Iceman 2-10 A 1WA well, per foot, for 7,809 feet lateral length</t>
  </si>
  <si>
    <t>Proppant per foot of Iceman 2-10 A 1WA well in Wolfcamp A, Howard County, Texas, Midland Basin, as reported in 2017 (Nov): 1,843 lbs/ft</t>
  </si>
  <si>
    <t>https://derrick.quickbase.com/db/bi7nmyzuq?a=dr&amp;key=254717</t>
  </si>
  <si>
    <t>Iceman 2-10 A 2WA well, per foot, for 7,831 feet lateral length</t>
  </si>
  <si>
    <t>Proppant per foot of Iceman 2-10 A 2WA well in Wolfcamp A, Howard County, Texas, Midland Basin, as reported in 2017 (Nov): 1,867 lbs/ft</t>
  </si>
  <si>
    <t>https://derrick.quickbase.com/db/bi7nmyzuq?a=dr&amp;key=254718</t>
  </si>
  <si>
    <t>Iceman 2-10 A 3WA well, per foot, for 7,838 feet lateral length</t>
  </si>
  <si>
    <t>Proppant per foot of Iceman 2-10 A 3WA well in Wolfcamp A, Howard County, Texas, Midland Basin, as reported in 2017 (Nov): 1,863 lbs/ft</t>
  </si>
  <si>
    <t>https://derrick.quickbase.com/db/bi7nmyzuq?a=dr&amp;key=254719</t>
  </si>
  <si>
    <t>Jester 2166WB well, per foot, for 10,285 feet lateral length</t>
  </si>
  <si>
    <t>Proppant per foot of Jester 2166WB well in Wolfcamp B, Howard County, Texas, Midland Basin, as reported in 2017 (Nov): 2,518 lbs/ft</t>
  </si>
  <si>
    <t>https://derrick.quickbase.com/db/bi7nmyzuq?a=dr&amp;key=254720</t>
  </si>
  <si>
    <t>Jester 2151WA well, per foot, for 10,205 feet lateral length</t>
  </si>
  <si>
    <t>Proppant per foot of Jester 2151WA well in Wolfcamp A, Howard County, Texas, Midland Basin, as reported in 2017 (Nov): 2,500 lbs/ft</t>
  </si>
  <si>
    <t>https://derrick.quickbase.com/db/bi7nmyzuq?a=dr&amp;key=254721</t>
  </si>
  <si>
    <t>Righteous 6 State Com 601Y well</t>
  </si>
  <si>
    <t>EOG 2017-Q3 PR</t>
  </si>
  <si>
    <t>EOG</t>
  </si>
  <si>
    <t>"In Lea County, NM, EOG completed the Righteous 6 State Com 601Y, with a treated lateral length of 7,100 feet and a 30-day initial production rate of 2,160 Boed, or 1,740 Bopd, 190 Bpd of NGLs and 1.4 MMcfd of natural gas"</t>
  </si>
  <si>
    <t>https://derrick.quickbase.com/db/bi7nmyzuq?a=dr&amp;key=254880</t>
  </si>
  <si>
    <t>Righteous 6 State Com 601Y well, All</t>
  </si>
  <si>
    <t>https://derrick.quickbase.com/db/bi7nmyzuq?a=dr&amp;key=254881</t>
  </si>
  <si>
    <t>Wicked 17 State Com 301H well</t>
  </si>
  <si>
    <t>EOG 2017-Q3 PPT</t>
  </si>
  <si>
    <t>First Bone Spring, Delaware Basin</t>
  </si>
  <si>
    <t>All, Wicked 17 State Com 301H well</t>
  </si>
  <si>
    <t>Average IP rate (30-day avg) of Wicked 17 State Com 301H well in First Bone Spring, Delaware Basin, as reported in 2017 (Nov): 2,730 BOE/d</t>
  </si>
  <si>
    <t>https://derrick.quickbase.com/db/bi7nmyzuq?a=dr&amp;key=254954</t>
  </si>
  <si>
    <t>Average lateral length of Wicked 17 State Com 301H well in First Bone Spring, Delaware Basin, as reported in 2017 (Nov): 4,500 Feet</t>
  </si>
  <si>
    <t>https://derrick.quickbase.com/db/bi7nmyzuq?a=dr&amp;key=254955</t>
  </si>
  <si>
    <t>Broadcaster 4H</t>
  </si>
  <si>
    <t>Concho Resources 2017-Q3 PR</t>
  </si>
  <si>
    <t>Concho Resources Inc</t>
  </si>
  <si>
    <t>3rd Bone Spring, Red Hill area, Northern Delaware Basin</t>
  </si>
  <si>
    <t>Broadcaster 4H well, all</t>
  </si>
  <si>
    <t>" In the Red Hills area the Broadcaster 4H, a 3rd Bone Spring well, produced at an average peak 30-day rate of 1,934 Boepd (77% oil). "</t>
  </si>
  <si>
    <t>https://derrick.quickbase.com/db/bi7nmyzuq?a=dr&amp;key=253286</t>
  </si>
  <si>
    <t>Road Runner 1H</t>
  </si>
  <si>
    <t>2nd Bone Spring, State Line area, Eddy County, New Mexico, Northern Delaware Basin</t>
  </si>
  <si>
    <t>Road Runner 1H well, all</t>
  </si>
  <si>
    <t>"In the State Line area in Eddy County, the Company brought online a two-well, stacked test targeting the 2nd Bone Spring. These wells, the Road Runner 1H and Road Runner 11H, produced at average peak 30-day rates of 2,234 Boepd (77% oil) and 2,321 Boepd (78% oil), respectively."</t>
  </si>
  <si>
    <t>https://derrick.quickbase.com/db/bi7nmyzuq?a=dr&amp;key=253288</t>
  </si>
  <si>
    <t>Road Runner 11H</t>
  </si>
  <si>
    <t>Road Runner 11H well, all</t>
  </si>
  <si>
    <t>https://derrick.quickbase.com/db/bi7nmyzuq?a=dr&amp;key=253290</t>
  </si>
  <si>
    <t>Whatcha Want 7376H</t>
  </si>
  <si>
    <t>Wolfcamp B, Pecos County, West Texas, Southern Delaware Basin</t>
  </si>
  <si>
    <t>Whatcha Want 7376H well</t>
  </si>
  <si>
    <t>"In the Southern Delaware Basin, the Company completed a Wolfcamp B delineation well, the Whatcha Want 7376H, a 10,948 foot horizontal well with an average peak 30-day rate of 1,894 Boepd (65% oil). "</t>
  </si>
  <si>
    <t>https://derrick.quickbase.com/db/bi7nmyzuq?a=dr&amp;key=253292</t>
  </si>
  <si>
    <t>Whatcha Want 7376H well, all</t>
  </si>
  <si>
    <t>https://derrick.quickbase.com/db/bi7nmyzuq?a=dr&amp;key=253293</t>
  </si>
  <si>
    <t>Blackhawk STATE 5H</t>
  </si>
  <si>
    <t>Apache 9 Oct 2017 PPT</t>
  </si>
  <si>
    <t>Apache</t>
  </si>
  <si>
    <t>Barnett</t>
  </si>
  <si>
    <t>Wet Gas Window, Alpine High area, Reeves County, Delaware Basin</t>
  </si>
  <si>
    <t>Blackhawk STATE 5H well</t>
  </si>
  <si>
    <t>IP Rate (30-day Avg) of Blackhawk STATE 5H well in Barnett, Wet Gas Window, Alpine High, Reeves County, Delaware Basin, as reported in 2017 (Oct): 1093.67 BOE/d</t>
  </si>
  <si>
    <t>https://derrick.quickbase.com/db/bi7nmyzuq?a=dr&amp;key=251302</t>
  </si>
  <si>
    <t>Blackhawk STATE 1H</t>
  </si>
  <si>
    <t>Blackhawk STATE 1H well</t>
  </si>
  <si>
    <t>IP Rate (30-day Avg) of Blackhawk STATE 1H well in Woodford, Wet Gas Window, Alpine High, Reeves County, Delaware Basin, as reported in 2017 (Oct): 934.5 BOE/d</t>
  </si>
  <si>
    <t>https://derrick.quickbase.com/db/bi7nmyzuq?a=dr&amp;key=251324</t>
  </si>
  <si>
    <t>WEISSMIES 1H</t>
  </si>
  <si>
    <t>WEISSMIES 1H well</t>
  </si>
  <si>
    <t>IP Rate (30-day Avg) of WEISSMIES 1H well in Woodford, Wet Gas Window, Alpine High, Reeves County, Delaware Basin, as reported in 2017 (Oct): 909.66 BOE/d</t>
  </si>
  <si>
    <t>https://derrick.quickbase.com/db/bi7nmyzuq?a=dr&amp;key=251329</t>
  </si>
  <si>
    <t>WEISSMIES UN A 3H</t>
  </si>
  <si>
    <t>WEISSMIES UN A 3H well</t>
  </si>
  <si>
    <t>IP Rate (30-day Avg) of WEISSMIES UN A 3H well in Woodford, Wet Gas Window, Alpine High, Reeves County, Delaware Basin, as reported in 2017 (Oct): 985.5 BOE/d</t>
  </si>
  <si>
    <t>https://derrick.quickbase.com/db/bi7nmyzuq?a=dr&amp;key=251334</t>
  </si>
  <si>
    <t>MONT BLANC 202AH</t>
  </si>
  <si>
    <t>Wet Gas Window, Alpine High area, Delaware Basin</t>
  </si>
  <si>
    <t>MONT BLANC 202AH well</t>
  </si>
  <si>
    <t>Lateral Length of MONT BLANC 202AH well in Barnett, Wet Gas Window, Alpine High, Reeves County, Delaware Basin, as reported in 2017 (Oct): 3,282 Feet</t>
  </si>
  <si>
    <t>https://derrick.quickbase.com/db/bi7nmyzuq?a=dr&amp;key=251343</t>
  </si>
  <si>
    <t>IP Rate (30-day Avg) of MONT BLANC 202AH well in Barnett, Wet Gas Window, Alpine High, Reeves County, Delaware Basin, as reported in 2017 (Oct): 1457 BOE/d</t>
  </si>
  <si>
    <t>https://derrick.quickbase.com/db/bi7nmyzuq?a=dr&amp;key=251346</t>
  </si>
  <si>
    <t>MONT BLANC 203CH</t>
  </si>
  <si>
    <t>MONT BLANC 203CH well</t>
  </si>
  <si>
    <t>Lateral Length of MONT BLANC 203CH well in Barnett, Wet Gas Window, Alpine High, Reeves County, Delaware Basin, as reported in 2017 (Oct): 4,869 Feet</t>
  </si>
  <si>
    <t>https://derrick.quickbase.com/db/bi7nmyzuq?a=dr&amp;key=251357</t>
  </si>
  <si>
    <t>IP Rate (30-day Avg) of MONT BLANC 203CH well in Barnett, Wet Gas Window, Alpine High, Reeves County, Delaware Basin, as reported in 2017 (Oct): 756.5 BOE/d</t>
  </si>
  <si>
    <t>https://derrick.quickbase.com/db/bi7nmyzuq?a=dr&amp;key=251360</t>
  </si>
  <si>
    <t>MONT BLANC 1H</t>
  </si>
  <si>
    <t>MONT BLANC 1H well</t>
  </si>
  <si>
    <t>IP Rate (30-day Avg) of MONT BLANC 1H well in Woodford, Wet Gas Window, Alpine High, Reeves County, Delaware Basin, as reported in 2017 (Oct): 2315.66 BOE/d</t>
  </si>
  <si>
    <t>https://derrick.quickbase.com/db/bi7nmyzuq?a=dr&amp;key=251365</t>
  </si>
  <si>
    <t>MONT BLANC 102AH</t>
  </si>
  <si>
    <t>MONT BLANC 102AH well</t>
  </si>
  <si>
    <t>Lateral Length of MONT BLANC 102AH well in Woodford, Wet Gas Window, Alpine High, Reeves County, Delaware Basin, as reported in 2017 (Oct): 4,787 Feet</t>
  </si>
  <si>
    <t>https://derrick.quickbase.com/db/bi7nmyzuq?a=dr&amp;key=251369</t>
  </si>
  <si>
    <t>MONT BLANC 103CH</t>
  </si>
  <si>
    <t>MONT BLANC 103CH well</t>
  </si>
  <si>
    <t>Lateral Length of MONT BLANC 103CH well in Woodford, Wet Gas Window, Alpine High, Reeves County, Delaware Basin, as reported in 2017 (Oct): 4,922 Feet</t>
  </si>
  <si>
    <t>https://derrick.quickbase.com/db/bi7nmyzuq?a=dr&amp;key=251373</t>
  </si>
  <si>
    <t>REDWOOD 3H</t>
  </si>
  <si>
    <t>Dry Gas Window, Alpine High area, Delaware Basin</t>
  </si>
  <si>
    <t>REDWOOD 3H well</t>
  </si>
  <si>
    <t>Lateral Length of REDWOOD 3H well in Barnett, Dry Gas Window, Alpine High, Reeves County, Delaware Basin, as reported in 2017 (Oct): 4,152 Feet</t>
  </si>
  <si>
    <t>https://derrick.quickbase.com/db/bi7nmyzuq?a=dr&amp;key=251379</t>
  </si>
  <si>
    <t>Mcf/d</t>
  </si>
  <si>
    <t>REDWOOD 3H well, gross, gas</t>
  </si>
  <si>
    <t>Gross IP Rate (30-day Avg) of gas of REDWOOD 3H well in Barnett, Dry Gas Window, Alpine High, Reeves County, Delaware Basin, as reported in 2017 (Oct): 12,803 Mcf/d</t>
  </si>
  <si>
    <t>https://derrick.quickbase.com/db/bi7nmyzuq?a=dr&amp;key=251380</t>
  </si>
  <si>
    <t>SYCAMORE UNIT 401H</t>
  </si>
  <si>
    <t>Upper Wolfcamp, Alpine High area, Delaware Basin</t>
  </si>
  <si>
    <t>SYCAMORE UNIT 401H well</t>
  </si>
  <si>
    <t>Lateral length of SYCAMORE UNIT 401H well in Upper Wolfcamp, Alpine High, Delaware Basin, as reported in 2017 (Oct): 7,237 Feet</t>
  </si>
  <si>
    <t>https://derrick.quickbase.com/db/bi7nmyzuq?a=dr&amp;key=251397</t>
  </si>
  <si>
    <t>CYPRESS STATE 401H</t>
  </si>
  <si>
    <t>CYPRESS STATE 401H well</t>
  </si>
  <si>
    <t>Lateral length of CYPRESS STATE 401H well in Upper Wolfcamp, Alpine High, Delaware Basin, as reported in 2017 (Oct): 4,590 Feet</t>
  </si>
  <si>
    <t>https://derrick.quickbase.com/db/bi7nmyzuq?a=dr&amp;key=251399</t>
  </si>
  <si>
    <t>CYPRESS STATE 402H</t>
  </si>
  <si>
    <t>Alpine High area, Delaware Basin</t>
  </si>
  <si>
    <t>CYPRESS STATE 402H well</t>
  </si>
  <si>
    <t>Lateral length of CYPRESS STATE 402H well in Wolfcamp, Alpine High, Delaware Basin, as reported in 2017 (Oct): 4,500 Feet</t>
  </si>
  <si>
    <t>https://derrick.quickbase.com/db/bi7nmyzuq?a=dr&amp;key=251401</t>
  </si>
  <si>
    <t>Wildhog BWX State Com 1H</t>
  </si>
  <si>
    <t>Lilis Energy 4 Oct 2017 PR</t>
  </si>
  <si>
    <t>Lilis Energy Inc</t>
  </si>
  <si>
    <t>Wolfcamp B, Lea County, New Mexico, Delaware Basin</t>
  </si>
  <si>
    <t>Wildhog BWX State Com 1H well, all</t>
  </si>
  <si>
    <t>Reached a 24-hour initial production rate of 997 Boepd on a three-stream basis, which equates to 21 9 Boepd per 1 ,000 ft, and a rate of 1 88 Bopd per 1 ,000 ft respectively</t>
  </si>
  <si>
    <t>https://derrick.quickbase.com/db/bi7nmyzuq?a=dr&amp;key=250736</t>
  </si>
  <si>
    <t>Resolute 26 Sep 2017 PPT</t>
  </si>
  <si>
    <t>Middle Wolfcamp C, Appaloosa Area, Reeves County, West Texas, Delaware Basin</t>
  </si>
  <si>
    <t>Drilling days (Spud to TD) for South Elephant C207SL well in Middle Wolfcamp C, Appaloosa Area, Reeves County, West Texas, Delaware Basin, as reported in 2017 (Sep): 23</t>
  </si>
  <si>
    <t>https://derrick.quickbase.com/db/bi7nmyzuq?a=dr&amp;key=250384</t>
  </si>
  <si>
    <t>Lower Wolfcamp B, Appaloosa area, Reeves County, West Texas, Delaware Basin</t>
  </si>
  <si>
    <t>Drilling days (Spud to TD) for South Elephant B307SL well in Lower Wolfcamp B, Appaloosa area, Reeves County, West Texas, Delaware Basin, as reported in 2017 (Sep): 27</t>
  </si>
  <si>
    <t>https://derrick.quickbase.com/db/bi7nmyzuq?a=dr&amp;key=250385</t>
  </si>
  <si>
    <t>L. Yuengling L03H</t>
  </si>
  <si>
    <t>L. Yuengling L03H well</t>
  </si>
  <si>
    <t>Drilling days (Spud to TD) for L. Yuengling L03H well in Lower Wolfcamp A, Mustang area, Reeves County, West Texas, Delaware Basin, as reported in 2017 (Sep): 21</t>
  </si>
  <si>
    <t>https://derrick.quickbase.com/db/bi7nmyzuq?a=dr&amp;key=250386</t>
  </si>
  <si>
    <t>L. Yuengling U04H</t>
  </si>
  <si>
    <t>L. Yuengling U04H well</t>
  </si>
  <si>
    <t>Drilling days (Spud to TD) for L. Yuengling U04H well in Upper Wolfcamp A, Mustang area, Reeves County, West Texas, Delaware Basin, as reported in 2017 (Sep): 14</t>
  </si>
  <si>
    <t>https://derrick.quickbase.com/db/bi7nmyzuq?a=dr&amp;key=250387</t>
  </si>
  <si>
    <t>Durham Smith Fuente 209HL</t>
  </si>
  <si>
    <t>Upper Wolfcamp B, Bronco area, Reeves County, West Texas, Delaware Basin</t>
  </si>
  <si>
    <t>Durham Smith Fuente 209HL well, all</t>
  </si>
  <si>
    <t>IP Rate (24 hr peak) of Durham Smith Fuente 209HL well in Upper Wolfcamp B, Bronco area, Reeves County, West Texas, Delaware Basin, as reported in 2017 (Sep): 1,690 BOE/d</t>
  </si>
  <si>
    <t>https://derrick.quickbase.com/db/bi7nmyzuq?a=dr&amp;key=250389</t>
  </si>
  <si>
    <t>Uinta L04HR well, all</t>
  </si>
  <si>
    <t>IP Rate (30-day Avg) of Uinta L04HR well in Lower Wolfcamp A, Mustang area, Reeves County, West Texas, Delaware Basin, as reported in 2017 (Sep): 2,970 BOE/d</t>
  </si>
  <si>
    <t>https://derrick.quickbase.com/db/bi7nmyzuq?a=dr&amp;key=250390</t>
  </si>
  <si>
    <t>Gunner 2H</t>
  </si>
  <si>
    <t>Contango 18 Sep 2017 PR</t>
  </si>
  <si>
    <t>Contango</t>
  </si>
  <si>
    <t>Lower Wolfcamp A, Pecos County, Texas, South Delaware Basin</t>
  </si>
  <si>
    <t>Gunner 2H well, all</t>
  </si>
  <si>
    <t>"The well reached a gross maximum 3-stream 24-hour IP rate of 1,348 Boed (77% oil), and the last 30 days have averaged 1,152 Boed (76% oil), which represents our best performance to date.  "</t>
  </si>
  <si>
    <t>https://derrick.quickbase.com/db/bi7nmyzuq?a=dr&amp;key=249819</t>
  </si>
  <si>
    <t>https://derrick.quickbase.com/db/bi7nmyzuq?a=dr&amp;key=249821</t>
  </si>
  <si>
    <t>Crusader 1H</t>
  </si>
  <si>
    <t>Crusader 1H well</t>
  </si>
  <si>
    <t>"The well was drilled to a TMD of 20,275, including a 10,184 lateral."</t>
  </si>
  <si>
    <t>https://derrick.quickbase.com/db/bi7nmyzuq?a=dr&amp;key=249824</t>
  </si>
  <si>
    <t>Forecast</t>
  </si>
  <si>
    <t>Crusader 1H well, planned</t>
  </si>
  <si>
    <t>"Completion operations with 50 stages of fracture stimulation are expected to commence in early January, as it and the Fighting Ace #3H will be zipper-fraced from the same pad. "</t>
  </si>
  <si>
    <t>https://derrick.quickbase.com/db/bi7nmyzuq?a=dr&amp;key=249825</t>
  </si>
  <si>
    <t>Ragin Bull 1H</t>
  </si>
  <si>
    <t>Pecos County, Texas, South Delaware Basin</t>
  </si>
  <si>
    <t>Ragin Bull 1H well, planned</t>
  </si>
  <si>
    <t>"This well will also include an approximate 10,000 foot lateral with 50 stages of fracture stimulation. "</t>
  </si>
  <si>
    <t>https://derrick.quickbase.com/db/bi7nmyzuq?a=dr&amp;key=249827</t>
  </si>
  <si>
    <t>https://derrick.quickbase.com/db/bi7nmyzuq?a=dr&amp;key=249828</t>
  </si>
  <si>
    <t>Caprito 98-201H</t>
  </si>
  <si>
    <t>Abraxas 19 Sep 2017 PR</t>
  </si>
  <si>
    <t>Wolfcamp A1, Ward County, Texas, Delaware Basin</t>
  </si>
  <si>
    <t>Caprito 98-201H well</t>
  </si>
  <si>
    <t>"In Ward County, Texas, the Caprito 98-201 H, a 4,880 foot lateral targeting the Wolfcamp A1 zone, averaged 1 ,036 Boepd (873 barrels of oil per day, 978 mcf of natural gas per day) over the well’s first 30 days of production. "</t>
  </si>
  <si>
    <t>https://derrick.quickbase.com/db/bi7nmyzuq?a=dr&amp;key=249868</t>
  </si>
  <si>
    <t>Caprito 98-201H well, all</t>
  </si>
  <si>
    <t>https://derrick.quickbase.com/db/bi7nmyzuq?a=dr&amp;key=249869</t>
  </si>
  <si>
    <t>Caprito 98-301HR</t>
  </si>
  <si>
    <t>Wolfcamp A2, Ward County, Texas, Delaware Basin</t>
  </si>
  <si>
    <t>Caprito 98-301HR well</t>
  </si>
  <si>
    <t>"The Caprito 98-301 HR, a 4,880 foot lateral targeting the Wolfcamp A2 zone, averaged 999 Boepd (838 barrels of oil per day, 962 mcf of natural gas per day) over the well’s first 30 days of production."</t>
  </si>
  <si>
    <t>https://derrick.quickbase.com/db/bi7nmyzuq?a=dr&amp;key=249872</t>
  </si>
  <si>
    <t>Caprito 98-301HR well, all</t>
  </si>
  <si>
    <t>https://derrick.quickbase.com/db/bi7nmyzuq?a=dr&amp;key=249873</t>
  </si>
  <si>
    <t>WPX 6 Sep 2017 Conf PPT</t>
  </si>
  <si>
    <t>"Upper Wolfcamp A 24-HR IP: 4,067 Boe/d (56% oil)"</t>
  </si>
  <si>
    <t>https://derrick.quickbase.com/db/bi7nmyzuq?a=dr&amp;key=249033</t>
  </si>
  <si>
    <t>Lower Wolfcamp A, Delaware Basin</t>
  </si>
  <si>
    <t>"Lower Wolfcamp A 24-HR IP: 3,712 Boe/d (59% oil)"</t>
  </si>
  <si>
    <t>https://derrick.quickbase.com/db/bi7nmyzuq?a=dr&amp;key=249035</t>
  </si>
  <si>
    <t>Adrianna West 1H</t>
  </si>
  <si>
    <t>Halcon 6 Sep 2017 PR</t>
  </si>
  <si>
    <t>Wolfcamp B, Hackberry Draw Prospect, Pecos County, West Texas, Delaware Basin</t>
  </si>
  <si>
    <t>Adrianna West 1H well</t>
  </si>
  <si>
    <t>"This well was completed with an effective lateral length of 9,698 feet targeting the Wolfcamp B interval."</t>
  </si>
  <si>
    <t>https://derrick.quickbase.com/db/bi7nmyzuq?a=dr&amp;key=249160</t>
  </si>
  <si>
    <t>Adrianna West 1H well, all</t>
  </si>
  <si>
    <t>"The well reached a peak 24 hour IP rate of 1,415 boe/d on August 26, 2017.  "</t>
  </si>
  <si>
    <t>https://derrick.quickbase.com/db/bi7nmyzuq?a=dr&amp;key=249164</t>
  </si>
  <si>
    <t>Flying B Ranch 3H</t>
  </si>
  <si>
    <t>Torchlight 6 Sep 2017 PR</t>
  </si>
  <si>
    <t>Torchlight Energy Resources Inc</t>
  </si>
  <si>
    <t>Hazel Project, Midland Basin</t>
  </si>
  <si>
    <t>Flying B Ranch 3H well, horizontal well</t>
  </si>
  <si>
    <t>"All 28 stages were delivered per the Company's plan and the coiled tubing unit is now on location to prepare the well for flow back after drilling out the plugs"</t>
  </si>
  <si>
    <t>https://derrick.quickbase.com/db/bi7nmyzuq?a=dr&amp;key=249234</t>
  </si>
  <si>
    <t>Pembrook 905H</t>
  </si>
  <si>
    <t>Pioneer 6 Sep 2017 Barclays PPT</t>
  </si>
  <si>
    <t>Pioneer</t>
  </si>
  <si>
    <t>Jo Mill</t>
  </si>
  <si>
    <t>Pembrook 905H well</t>
  </si>
  <si>
    <t>Lateral length Pembrook 905H well in Jo Mill, Upton County, West Texas, Midland Basin, as reported in 2017 (Sep): 9,500 Feet</t>
  </si>
  <si>
    <t>https://derrick.quickbase.com/db/bi7nmyzuq?a=dr&amp;key=249375</t>
  </si>
  <si>
    <t>RSP Permian 5 Sep 2017 Conf PPT</t>
  </si>
  <si>
    <t>Keystone 1007 well</t>
  </si>
  <si>
    <t>Lateral length of Keystone 1007 well in Wolfcamp A, Midland County, Texas, Midland Basin, as reported in 2017 (Sep): 9,800 Feet</t>
  </si>
  <si>
    <t>https://derrick.quickbase.com/db/bi7nmyzuq?a=dr&amp;key=249076</t>
  </si>
  <si>
    <t>Lower Spraberry, Midland County, Texas, Midland Basin</t>
  </si>
  <si>
    <t>Keystone 1006 well</t>
  </si>
  <si>
    <t>Lateral length of Keystone 1006 well in Lower Spraberry, Midland County, Texas, Midland Basin, as reported in 2017 (Sep): 9,800 Feet</t>
  </si>
  <si>
    <t>https://derrick.quickbase.com/db/bi7nmyzuq?a=dr&amp;key=249079</t>
  </si>
  <si>
    <t>Spanish Trail 347 2H well</t>
  </si>
  <si>
    <t>Lateral length of Spanish Trail 347 2H well in Wolfcamp A, Midland County, Texas, Midland Basin, as reported in 2017 (Sep): 6,500 Feet</t>
  </si>
  <si>
    <t>https://derrick.quickbase.com/db/bi7nmyzuq?a=dr&amp;key=249082</t>
  </si>
  <si>
    <t>Woody 3-46 4H</t>
  </si>
  <si>
    <t>Wolfcamp B, Glasscock County, Texas, Midland Basin</t>
  </si>
  <si>
    <t>Woody 3-46 4H well</t>
  </si>
  <si>
    <t>Lateral length of Woody 3-46 4H well in Wolfcamp B, Glasscock County, Texas, Midland Basin, as reported in 2017 (Sep): 7,600 Feet</t>
  </si>
  <si>
    <t>https://derrick.quickbase.com/db/bi7nmyzuq?a=dr&amp;key=249085</t>
  </si>
  <si>
    <t>Parks Bell 3924H</t>
  </si>
  <si>
    <t>Parks Bell 3924H well</t>
  </si>
  <si>
    <t>Lateral length of Parks Bell 3924H well in Wolfcamp A, Midland County, Texas, Midland Basin, as reported in 2017 (Sep): 7,000 Feet</t>
  </si>
  <si>
    <t>https://derrick.quickbase.com/db/bi7nmyzuq?a=dr&amp;key=249088</t>
  </si>
  <si>
    <t>Parks Bell 3924H well, all</t>
  </si>
  <si>
    <t>IP Rate (30-day Avg) of Parks Bell 3924H well in Wolfcamp A, Midland County, Texas, Midland Basin, as reported in 2017 (Sep): 1,552 BOE/d</t>
  </si>
  <si>
    <t>https://derrick.quickbase.com/db/bi7nmyzuq?a=dr&amp;key=249089</t>
  </si>
  <si>
    <t>Ludeman 1408H</t>
  </si>
  <si>
    <t>2nd Bone Spring, Loving County, Texas, Delaware Basin</t>
  </si>
  <si>
    <t>Ludeman 1408H well, all</t>
  </si>
  <si>
    <t>IP Rate (30-day Avg) of Ludeman 1408H well in 2nd Bone Spring, Loving County, Texas, Delaware Basin, as reported in 2017 (Sep): 793 BOE/d</t>
  </si>
  <si>
    <t>https://derrick.quickbase.com/db/bi7nmyzuq?a=dr&amp;key=249091</t>
  </si>
  <si>
    <t>Ludeman 1407H</t>
  </si>
  <si>
    <t>Lower Wolfcamp A, Loving County, Texas, Delaware Basin</t>
  </si>
  <si>
    <t>Ludeman 1407H well, all</t>
  </si>
  <si>
    <t>IP Rate (30-day Avg) of Ludeman 1407H well in Lower Wolfcamp A, Loving County, Texas, Delaware Basin, as reported in 2017 (Sep): 807 BOE/d</t>
  </si>
  <si>
    <t>https://derrick.quickbase.com/db/bi7nmyzuq?a=dr&amp;key=249093</t>
  </si>
  <si>
    <t>Pistol 25-09 3H</t>
  </si>
  <si>
    <t>Pistol 25-09 3H well, all</t>
  </si>
  <si>
    <t>IP Rate (30-day Avg) of Pistol 25-09 3H well in Lower Wolfcamp A, Loving County, Texas, Delaware Basin, as reported in 2017 (Sep): 831 BOE/d</t>
  </si>
  <si>
    <t>https://derrick.quickbase.com/db/bi7nmyzuq?a=dr&amp;key=249095</t>
  </si>
  <si>
    <t>Resolute Sep 2017 PPT</t>
  </si>
  <si>
    <t>Lower Wolfcamp A, Mustang area, Reeves County, Texas, Delaware Basin</t>
  </si>
  <si>
    <t>Uinta L04HR well, all, record well</t>
  </si>
  <si>
    <t>"Record Mustang peak IP24 of 3,432 Boe per day (Uinta L04HR)"</t>
  </si>
  <si>
    <t>https://derrick.quickbase.com/db/bi7nmyzuq?a=dr&amp;key=249204</t>
  </si>
  <si>
    <t>Lower Wolfcamp B, Appaloosa area, Reeves County, Texas, Delaware Basin</t>
  </si>
  <si>
    <t>Lateral length of South Elephant B307SL well in Lower Wolfcamp B, Appaloosa area, Reeves County, Texas, Delaware Basin, as reported in 2017 (Sep): 9,426 Feet</t>
  </si>
  <si>
    <t>https://derrick.quickbase.com/db/bi7nmyzuq?a=dr&amp;key=249217</t>
  </si>
  <si>
    <t>Lateral length of L. Yuengling L03H well in Lower Wolfcamp A, Mustang area, Reeves County, Texas, Delaware Basin, as reported in 2017 (Sep): 7,818 Feet</t>
  </si>
  <si>
    <t>https://derrick.quickbase.com/db/bi7nmyzuq?a=dr&amp;key=249218</t>
  </si>
  <si>
    <t>Upper Wolfcamp A, Mustang area, Reeves County, Texas, Delaware Basin</t>
  </si>
  <si>
    <t>Lateral length of L. Yuengling U04H well in Upper Wolfcamp A, Mustang area, Reeves County, Texas, Delaware Basin, as reported in 2017 (Sep): 7,815 Feet</t>
  </si>
  <si>
    <t>https://derrick.quickbase.com/db/bi7nmyzuq?a=dr&amp;key=249219</t>
  </si>
  <si>
    <t>Upper Wolfcamp B, Appaloosa area, Reeves County, Texas, Delaware Basin</t>
  </si>
  <si>
    <t>Ranger B106H well</t>
  </si>
  <si>
    <t>Frac Stages of Ranger B106H well in Upper Wolfcamp B, Appaloosa Area, Delaware Basin, as reported in 2017 (Sep): 36</t>
  </si>
  <si>
    <t>https://derrick.quickbase.com/db/bi7nmyzuq?a=dr&amp;key=249220</t>
  </si>
  <si>
    <t>Lower Wolfcamp A, Appaloosa area, Reeves County, Texas, Delaware Basin</t>
  </si>
  <si>
    <t>Ranger L07H well</t>
  </si>
  <si>
    <t>Frac Stages of Ranger L07H well in Lower Wolfcamp A, Appaloosa Area, Delaware Basin, as reported in 2017 (Sep): 36</t>
  </si>
  <si>
    <t>https://derrick.quickbase.com/db/bi7nmyzuq?a=dr&amp;key=249222</t>
  </si>
  <si>
    <t>Harpoon L05H</t>
  </si>
  <si>
    <t>Harpoon L05H well, all</t>
  </si>
  <si>
    <t>IP Rate (30-day Avg) of Harpoon L05H well in Lower Wolfcamp A, Mustang area, Delaware Basin, as reported in 2017 (Sep): 2,114 BOE/d</t>
  </si>
  <si>
    <t>https://derrick.quickbase.com/db/bi7nmyzuq?a=dr&amp;key=249225</t>
  </si>
  <si>
    <t>Breckenridge L06H well, all</t>
  </si>
  <si>
    <t>IP Rate (30-day Avg) of Breckenridge L06H well in Lower Wolfcamp A, Mustang area, Delaware Basin, as reported in 2017 (Sep): 2,881 BOE/d</t>
  </si>
  <si>
    <t>https://derrick.quickbase.com/db/bi7nmyzuq?a=dr&amp;key=249231</t>
  </si>
  <si>
    <t>Per foot, Ranger B106H well</t>
  </si>
  <si>
    <t>Proppant per ft used for Ranger B106H well in Upper Wolfcamp B, Appaloosa Area, Delaware Basin, as reported in 2017 (Sep): 1,786 lbs/ft</t>
  </si>
  <si>
    <t>https://derrick.quickbase.com/db/bi7nmyzuq?a=dr&amp;key=249221</t>
  </si>
  <si>
    <t>Per foot, Ranger L07H well</t>
  </si>
  <si>
    <t>Proppant per ft used for Ranger L07H well in Lower Wolfcamp A, Appaloosa Area, Delaware Basin, as reported in 2017 (Sep): 1,808 lbs/ft</t>
  </si>
  <si>
    <t>https://derrick.quickbase.com/db/bi7nmyzuq?a=dr&amp;key=249223</t>
  </si>
  <si>
    <t>Cimarex</t>
  </si>
  <si>
    <t>Capitan Energy Corp</t>
  </si>
  <si>
    <t>Three Rivers Operating Company</t>
  </si>
  <si>
    <t>Mewbourne Oil Company</t>
  </si>
  <si>
    <t>Jagged Peak Energy LLC</t>
  </si>
  <si>
    <t>Forge Energy LLC</t>
  </si>
  <si>
    <t>Felix Energy LLC</t>
  </si>
  <si>
    <t>Noble Energy</t>
  </si>
  <si>
    <t>Marathon</t>
  </si>
  <si>
    <t>Devon Energy</t>
  </si>
  <si>
    <t>Oxy</t>
  </si>
  <si>
    <t>Parsley Energy LP</t>
  </si>
  <si>
    <t>Anadarko</t>
  </si>
  <si>
    <t>ExL Petroleum Management LLC</t>
  </si>
  <si>
    <t>Energen</t>
  </si>
  <si>
    <t>Panther Resources</t>
  </si>
  <si>
    <t>Surge Energy Inc</t>
  </si>
  <si>
    <t>CrownQuest Operating LLC</t>
  </si>
  <si>
    <t>BTA Oil Producers LLC</t>
  </si>
  <si>
    <t>Bold Energy III LLC</t>
  </si>
  <si>
    <t>QEP Resources Inc</t>
  </si>
  <si>
    <t>BHP Billiton</t>
  </si>
  <si>
    <t>Silver Hill Energy Partners</t>
  </si>
  <si>
    <t>ExxonMobil</t>
  </si>
  <si>
    <t>Rosehill Resources Inc</t>
  </si>
  <si>
    <t>Endurance Resources Holdings LLC</t>
  </si>
  <si>
    <t>Legacy Reserves LP</t>
  </si>
  <si>
    <t>Earthstone Energy Inc</t>
  </si>
  <si>
    <t>Permian Resources LLC</t>
  </si>
  <si>
    <t>Trail Ridge Energy Partners LLC</t>
  </si>
  <si>
    <t>EnCana</t>
  </si>
  <si>
    <t>American Patriot Oil &amp; Gas Ltd</t>
  </si>
  <si>
    <t>Patriot Resources Inc</t>
  </si>
  <si>
    <t>Silverback Exploration LLC</t>
  </si>
  <si>
    <t>Ring Energy Inc</t>
  </si>
  <si>
    <t>Clayton Williams Energy</t>
  </si>
  <si>
    <t>Laredo Petroleum Inc</t>
  </si>
  <si>
    <t>Vermilion Cliffs Partners</t>
  </si>
  <si>
    <t>Quantum Energy Partners</t>
  </si>
  <si>
    <t>MDC Texas Operator LLC</t>
  </si>
  <si>
    <t>Rock Oil Company LLC</t>
  </si>
  <si>
    <t>Element Petroleum LP</t>
  </si>
  <si>
    <t>J Cleo Thompson</t>
  </si>
  <si>
    <t>Brigham Resources LLC</t>
  </si>
  <si>
    <t>Samson Resources</t>
  </si>
  <si>
    <t>Big Star Oil and Gas</t>
  </si>
  <si>
    <t>Target Energy Ltd</t>
  </si>
  <si>
    <t>Hunt Oil</t>
  </si>
  <si>
    <t>Lynden Energy Corp</t>
  </si>
  <si>
    <t>RKI Exploration and Production LLC</t>
  </si>
  <si>
    <t>Endeavor Energy Resources LP</t>
  </si>
  <si>
    <t>Tall City Exploration LLC</t>
  </si>
  <si>
    <t>Amazing Energy Inc</t>
  </si>
  <si>
    <t>Caza Oil &amp; Gas Inc</t>
  </si>
  <si>
    <t>Rosetta Resources Inc</t>
  </si>
  <si>
    <t>Breitling Energy Corp</t>
  </si>
  <si>
    <t>Chevron</t>
  </si>
  <si>
    <t>Enduro Resource Partners LLC</t>
  </si>
  <si>
    <t>W&amp;T Offshore</t>
  </si>
  <si>
    <t>Quicksilver</t>
  </si>
  <si>
    <t>Breitburn Energy Partners LP</t>
  </si>
  <si>
    <t>Approach Resources Inc</t>
  </si>
  <si>
    <t>American Energy Partners LP</t>
  </si>
  <si>
    <t>Arabella Exploration Inc</t>
  </si>
  <si>
    <t>Reliance Energy Inc</t>
  </si>
  <si>
    <t>Henry Resources LLC</t>
  </si>
  <si>
    <t>Athlon Energy Inc</t>
  </si>
  <si>
    <t>Enduring Resources LLC</t>
  </si>
  <si>
    <t>Red Mountain Resources Inc</t>
  </si>
  <si>
    <t>Vanguard Natural Resources LLC</t>
  </si>
  <si>
    <t>EP Energy Corp</t>
  </si>
  <si>
    <t>FireWheel Energy LLC</t>
  </si>
  <si>
    <t>Alias</t>
  </si>
  <si>
    <t>AXAS</t>
  </si>
  <si>
    <t>AMAZING ENERGY</t>
  </si>
  <si>
    <t>AMERICAN ENERGY</t>
  </si>
  <si>
    <t>AMERICAN PATRIOT</t>
  </si>
  <si>
    <t>APC</t>
  </si>
  <si>
    <t>APA</t>
  </si>
  <si>
    <t>AREX</t>
  </si>
  <si>
    <t>ARABELLA</t>
  </si>
  <si>
    <t>ATHLON</t>
  </si>
  <si>
    <t>BHP</t>
  </si>
  <si>
    <t>BIG STAR</t>
  </si>
  <si>
    <t>BOLD</t>
  </si>
  <si>
    <t>BREITBURN</t>
  </si>
  <si>
    <t>BREITLING</t>
  </si>
  <si>
    <t>BRIGHAM</t>
  </si>
  <si>
    <t>BTA OIL</t>
  </si>
  <si>
    <t>CPE</t>
  </si>
  <si>
    <t>CAPITAN</t>
  </si>
  <si>
    <t>CRZO</t>
  </si>
  <si>
    <t>CAZA</t>
  </si>
  <si>
    <t>CDEV</t>
  </si>
  <si>
    <t>CVX</t>
  </si>
  <si>
    <t>XEC</t>
  </si>
  <si>
    <t>CWEI</t>
  </si>
  <si>
    <t>CXO</t>
  </si>
  <si>
    <t>CNTGO</t>
  </si>
  <si>
    <t>CROWNQUEST</t>
  </si>
  <si>
    <t>DVN</t>
  </si>
  <si>
    <t>FANG</t>
  </si>
  <si>
    <t>EARTHSTONE</t>
  </si>
  <si>
    <t>ELEMENT</t>
  </si>
  <si>
    <t>ECA</t>
  </si>
  <si>
    <t>ENDEAVOR</t>
  </si>
  <si>
    <t>Endurance Resources</t>
  </si>
  <si>
    <t>ENDURANCE</t>
  </si>
  <si>
    <t>ENDURING</t>
  </si>
  <si>
    <t>ENDURO</t>
  </si>
  <si>
    <t>EGN</t>
  </si>
  <si>
    <t>EPE</t>
  </si>
  <si>
    <t>EXL PET</t>
  </si>
  <si>
    <t>XOM</t>
  </si>
  <si>
    <t>FELIX</t>
  </si>
  <si>
    <t>FIREWHEEL</t>
  </si>
  <si>
    <t>FORGE</t>
  </si>
  <si>
    <t>HALCON</t>
  </si>
  <si>
    <t>HENRY</t>
  </si>
  <si>
    <t>HUNT</t>
  </si>
  <si>
    <t>JCLEO</t>
  </si>
  <si>
    <t>JAG</t>
  </si>
  <si>
    <t>LPI</t>
  </si>
  <si>
    <t>LEGACY</t>
  </si>
  <si>
    <t>LILIS</t>
  </si>
  <si>
    <t>LYNDEN</t>
  </si>
  <si>
    <t>MRO</t>
  </si>
  <si>
    <t>MTDR</t>
  </si>
  <si>
    <t>MDC TEXAS</t>
  </si>
  <si>
    <t>MEWBOURNE</t>
  </si>
  <si>
    <t>NBL</t>
  </si>
  <si>
    <t>OXY</t>
  </si>
  <si>
    <t>PANTHER</t>
  </si>
  <si>
    <t>PE</t>
  </si>
  <si>
    <t>PATRIOT</t>
  </si>
  <si>
    <t>PERMIAN RES</t>
  </si>
  <si>
    <t>PXD</t>
  </si>
  <si>
    <t>QEP</t>
  </si>
  <si>
    <t>QUANTUM</t>
  </si>
  <si>
    <t>QUICKSILVER</t>
  </si>
  <si>
    <t>RED MOUNTAIN</t>
  </si>
  <si>
    <t>RELIANCE</t>
  </si>
  <si>
    <t>REN</t>
  </si>
  <si>
    <t>RING</t>
  </si>
  <si>
    <t>RKI</t>
  </si>
  <si>
    <t>ROCK OIL</t>
  </si>
  <si>
    <t>ROSEHILL</t>
  </si>
  <si>
    <t>ROSETTA</t>
  </si>
  <si>
    <t>RSPP</t>
  </si>
  <si>
    <t>SAMSON</t>
  </si>
  <si>
    <t>SILVER HILL</t>
  </si>
  <si>
    <t>SM</t>
  </si>
  <si>
    <t>SURGE</t>
  </si>
  <si>
    <t>TALL CITY</t>
  </si>
  <si>
    <t>TARGET ENERGY</t>
  </si>
  <si>
    <t>THREE RIVERS</t>
  </si>
  <si>
    <t>TRCH</t>
  </si>
  <si>
    <t>TRAIL RIDGE</t>
  </si>
  <si>
    <t>VANGUARD</t>
  </si>
  <si>
    <t>VERMILION</t>
  </si>
  <si>
    <t>WTI</t>
  </si>
  <si>
    <t>WPX</t>
  </si>
  <si>
    <t>Operator.Alias</t>
  </si>
  <si>
    <t>JAGG</t>
  </si>
  <si>
    <t>Source_Title_Word</t>
  </si>
  <si>
    <t>Big Tex area, Pecos county, West Texas, Southern Delaware Basin Woodford</t>
  </si>
  <si>
    <t xml:space="preserve">Bone Spring Lea County, New Mexico, Delaware Basin </t>
  </si>
  <si>
    <t>Wolfcamp A "Most recently, Diamondback completed another Wolfcamp A well in Reeves County with a 10,372 foot lateral. "</t>
  </si>
  <si>
    <t>Upton County, West Texas, Midland Basin Jo Mill</t>
  </si>
  <si>
    <t>Original Company</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</si>
</sst>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4" fontId="0" fillId="0" borderId="0" xfId="0" applyNumberFormat="1"/>
    <xf numFmtId="3" fontId="0" fillId="0" borderId="0" xfId="0" applyNumberFormat="1"/>
    <xf numFmtId="4" fontId="0" fillId="0" borderId="0" xfId="0" applyNumberFormat="1"/>
    <xf numFmtId="0" fontId="0" fillId="0" borderId="0" xfId="0" quotePrefix="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4"/>
  <sheetViews>
    <sheetView tabSelected="1" workbookViewId="0">
      <selection activeCell="H1" sqref="H1"/>
    </sheetView>
  </sheetViews>
  <sheetFormatPr defaultRowHeight="15" x14ac:dyDescent="0.25"/>
  <cols>
    <col min="1" max="1" width="48.42578125" bestFit="1" customWidth="1"/>
    <col min="2" max="2" width="14" bestFit="1" customWidth="1"/>
    <col min="3" max="3" width="18.5703125" bestFit="1" customWidth="1"/>
    <col min="4" max="4" width="20.28515625" bestFit="1" customWidth="1"/>
    <col min="5" max="5" width="30.7109375" bestFit="1" customWidth="1"/>
    <col min="6" max="6" width="16.28515625" bestFit="1" customWidth="1"/>
    <col min="7" max="7" width="33.42578125" bestFit="1" customWidth="1"/>
    <col min="8" max="8" width="29.85546875" bestFit="1" customWidth="1"/>
    <col min="9" max="9" width="18.85546875" bestFit="1" customWidth="1"/>
    <col min="10" max="10" width="8.42578125" bestFit="1" customWidth="1"/>
    <col min="11" max="11" width="7" bestFit="1" customWidth="1"/>
    <col min="12" max="12" width="17.28515625" bestFit="1" customWidth="1"/>
    <col min="13" max="13" width="10.42578125" bestFit="1" customWidth="1"/>
    <col min="14" max="14" width="15" bestFit="1" customWidth="1"/>
    <col min="15" max="15" width="21.85546875" bestFit="1" customWidth="1"/>
    <col min="16" max="16" width="93.5703125" bestFit="1" customWidth="1"/>
    <col min="17" max="17" width="87.85546875" bestFit="1" customWidth="1"/>
    <col min="18" max="18" width="255.7109375" bestFit="1" customWidth="1"/>
    <col min="19" max="19" width="59.5703125" bestFit="1" customWidth="1"/>
    <col min="20" max="20" width="16.28515625" bestFit="1" customWidth="1"/>
    <col min="21" max="21" width="20.42578125" bestFit="1" customWidth="1"/>
  </cols>
  <sheetData>
    <row r="1" spans="1:21" x14ac:dyDescent="0.25">
      <c r="A1" t="s">
        <v>0</v>
      </c>
      <c r="B1" t="s">
        <v>1</v>
      </c>
      <c r="C1" t="s">
        <v>2</v>
      </c>
      <c r="D1" t="s">
        <v>3</v>
      </c>
      <c r="E1" t="s">
        <v>4</v>
      </c>
      <c r="F1" t="s">
        <v>5</v>
      </c>
      <c r="G1" t="s">
        <v>1086</v>
      </c>
      <c r="H1" t="s">
        <v>7</v>
      </c>
      <c r="I1" t="s">
        <v>8</v>
      </c>
      <c r="J1" t="s">
        <v>9</v>
      </c>
      <c r="K1" t="s">
        <v>10</v>
      </c>
      <c r="L1" t="s">
        <v>11</v>
      </c>
      <c r="M1" t="s">
        <v>12</v>
      </c>
      <c r="N1" t="s">
        <v>13</v>
      </c>
      <c r="O1" t="s">
        <v>14</v>
      </c>
      <c r="P1" t="s">
        <v>15</v>
      </c>
      <c r="Q1" t="s">
        <v>16</v>
      </c>
      <c r="R1" t="s">
        <v>17</v>
      </c>
      <c r="S1" t="s">
        <v>18</v>
      </c>
      <c r="T1" t="s">
        <v>1079</v>
      </c>
      <c r="U1" t="s">
        <v>1081</v>
      </c>
    </row>
    <row r="2" spans="1:21" ht="15.75" x14ac:dyDescent="0.25">
      <c r="A2" t="s">
        <v>190</v>
      </c>
      <c r="B2">
        <v>4247537265</v>
      </c>
      <c r="C2">
        <v>31.557652000000001</v>
      </c>
      <c r="D2">
        <v>-103.103334</v>
      </c>
      <c r="E2" t="s">
        <v>187</v>
      </c>
      <c r="F2" s="1">
        <v>43046</v>
      </c>
      <c r="G2" t="s">
        <v>191</v>
      </c>
      <c r="H2" t="s">
        <v>22</v>
      </c>
      <c r="I2" t="s">
        <v>23</v>
      </c>
      <c r="J2" s="2">
        <v>5000</v>
      </c>
      <c r="K2" t="s">
        <v>24</v>
      </c>
      <c r="L2" t="s">
        <v>25</v>
      </c>
      <c r="N2" t="s">
        <v>26</v>
      </c>
      <c r="P2" t="s">
        <v>189</v>
      </c>
      <c r="Q2" t="s">
        <v>192</v>
      </c>
      <c r="R2" t="s">
        <v>193</v>
      </c>
      <c r="S2" t="s">
        <v>194</v>
      </c>
      <c r="T2" t="str">
        <f>VLOOKUP(G2,Alias!$A$1:$B$1022,2,FALSE)</f>
        <v>AXAS</v>
      </c>
      <c r="U2" s="5" t="str">
        <f t="shared" ref="U2:U65" si="0">IF(ISERR(FIND(" ",E2)),"",LEFT(E2,FIND(" ",E2)-1))</f>
        <v>Abraxas</v>
      </c>
    </row>
    <row r="3" spans="1:21" ht="15.75" x14ac:dyDescent="0.25">
      <c r="A3" t="s">
        <v>195</v>
      </c>
      <c r="B3">
        <v>4247537264</v>
      </c>
      <c r="C3">
        <v>31.556787</v>
      </c>
      <c r="D3">
        <v>-103.10301</v>
      </c>
      <c r="E3" t="s">
        <v>187</v>
      </c>
      <c r="F3" s="1">
        <v>43046</v>
      </c>
      <c r="G3" t="s">
        <v>191</v>
      </c>
      <c r="H3" t="s">
        <v>22</v>
      </c>
      <c r="I3" t="s">
        <v>23</v>
      </c>
      <c r="J3" s="2">
        <v>5000</v>
      </c>
      <c r="K3" t="s">
        <v>24</v>
      </c>
      <c r="L3" t="s">
        <v>25</v>
      </c>
      <c r="N3" t="s">
        <v>26</v>
      </c>
      <c r="P3" t="s">
        <v>189</v>
      </c>
      <c r="Q3" t="s">
        <v>196</v>
      </c>
      <c r="R3" t="s">
        <v>197</v>
      </c>
      <c r="S3" t="s">
        <v>198</v>
      </c>
      <c r="T3" t="str">
        <f>VLOOKUP(G3,Alias!$A$1:$B$1022,2,FALSE)</f>
        <v>AXAS</v>
      </c>
      <c r="U3" s="5" t="str">
        <f t="shared" si="0"/>
        <v>Abraxas</v>
      </c>
    </row>
    <row r="4" spans="1:21" ht="15.75" x14ac:dyDescent="0.25">
      <c r="A4" t="s">
        <v>199</v>
      </c>
      <c r="B4">
        <v>4247537232</v>
      </c>
      <c r="C4">
        <v>31.579274999999999</v>
      </c>
      <c r="D4">
        <v>-103.111414</v>
      </c>
      <c r="E4" t="s">
        <v>187</v>
      </c>
      <c r="F4" s="1">
        <v>43046</v>
      </c>
      <c r="G4" t="s">
        <v>191</v>
      </c>
      <c r="H4" t="s">
        <v>22</v>
      </c>
      <c r="I4" t="s">
        <v>23</v>
      </c>
      <c r="J4" s="2">
        <v>5000</v>
      </c>
      <c r="K4" t="s">
        <v>24</v>
      </c>
      <c r="L4" t="s">
        <v>25</v>
      </c>
      <c r="N4" t="s">
        <v>26</v>
      </c>
      <c r="P4" t="s">
        <v>189</v>
      </c>
      <c r="Q4" t="s">
        <v>200</v>
      </c>
      <c r="R4" t="s">
        <v>201</v>
      </c>
      <c r="S4" t="s">
        <v>202</v>
      </c>
      <c r="T4" t="str">
        <f>VLOOKUP(G4,Alias!$A$1:$B$1022,2,FALSE)</f>
        <v>AXAS</v>
      </c>
      <c r="U4" s="5" t="str">
        <f t="shared" si="0"/>
        <v>Abraxas</v>
      </c>
    </row>
    <row r="5" spans="1:21" ht="15.75" x14ac:dyDescent="0.25">
      <c r="A5" t="s">
        <v>203</v>
      </c>
      <c r="B5">
        <v>4247537231</v>
      </c>
      <c r="C5">
        <v>31.580138999999999</v>
      </c>
      <c r="D5">
        <v>-103.11173700000001</v>
      </c>
      <c r="E5" t="s">
        <v>187</v>
      </c>
      <c r="F5" s="1">
        <v>43046</v>
      </c>
      <c r="G5" t="s">
        <v>191</v>
      </c>
      <c r="H5" t="s">
        <v>22</v>
      </c>
      <c r="I5" t="s">
        <v>23</v>
      </c>
      <c r="J5" s="2">
        <v>5000</v>
      </c>
      <c r="K5" t="s">
        <v>24</v>
      </c>
      <c r="L5" t="s">
        <v>25</v>
      </c>
      <c r="N5" t="s">
        <v>26</v>
      </c>
      <c r="P5" t="s">
        <v>189</v>
      </c>
      <c r="Q5" t="s">
        <v>204</v>
      </c>
      <c r="R5" t="s">
        <v>205</v>
      </c>
      <c r="S5" t="s">
        <v>206</v>
      </c>
      <c r="T5" t="str">
        <f>VLOOKUP(G5,Alias!$A$1:$B$1022,2,FALSE)</f>
        <v>AXAS</v>
      </c>
      <c r="U5" s="5" t="str">
        <f t="shared" si="0"/>
        <v>Abraxas</v>
      </c>
    </row>
    <row r="6" spans="1:21" ht="15.75" x14ac:dyDescent="0.25">
      <c r="A6" t="s">
        <v>802</v>
      </c>
      <c r="B6">
        <v>4247537168</v>
      </c>
      <c r="C6">
        <v>31.559502999999999</v>
      </c>
      <c r="D6">
        <v>-103.13840999999999</v>
      </c>
      <c r="E6" t="s">
        <v>803</v>
      </c>
      <c r="F6" s="1">
        <v>42996</v>
      </c>
      <c r="G6" t="s">
        <v>191</v>
      </c>
      <c r="H6" t="s">
        <v>22</v>
      </c>
      <c r="I6" t="s">
        <v>23</v>
      </c>
      <c r="J6" s="2">
        <v>4880</v>
      </c>
      <c r="K6" t="s">
        <v>24</v>
      </c>
      <c r="L6" t="s">
        <v>25</v>
      </c>
      <c r="N6" t="s">
        <v>26</v>
      </c>
      <c r="O6" t="s">
        <v>27</v>
      </c>
      <c r="P6" t="s">
        <v>804</v>
      </c>
      <c r="Q6" t="s">
        <v>805</v>
      </c>
      <c r="R6" t="s">
        <v>806</v>
      </c>
      <c r="S6" t="s">
        <v>807</v>
      </c>
      <c r="T6" t="str">
        <f>VLOOKUP(G6,Alias!$A$1:$B$1022,2,FALSE)</f>
        <v>AXAS</v>
      </c>
      <c r="U6" s="5" t="str">
        <f t="shared" si="0"/>
        <v>Abraxas</v>
      </c>
    </row>
    <row r="7" spans="1:21" ht="15.75" x14ac:dyDescent="0.25">
      <c r="A7" t="s">
        <v>802</v>
      </c>
      <c r="B7">
        <v>4247537168</v>
      </c>
      <c r="C7">
        <v>31.559502999999999</v>
      </c>
      <c r="D7">
        <v>-103.13840999999999</v>
      </c>
      <c r="E7" t="s">
        <v>803</v>
      </c>
      <c r="F7" s="1">
        <v>42996</v>
      </c>
      <c r="G7" t="s">
        <v>191</v>
      </c>
      <c r="H7" t="s">
        <v>32</v>
      </c>
      <c r="I7" t="s">
        <v>33</v>
      </c>
      <c r="J7" s="2">
        <v>1036</v>
      </c>
      <c r="K7" t="s">
        <v>34</v>
      </c>
      <c r="L7" t="s">
        <v>25</v>
      </c>
      <c r="N7" t="s">
        <v>26</v>
      </c>
      <c r="O7" t="s">
        <v>27</v>
      </c>
      <c r="P7" t="s">
        <v>804</v>
      </c>
      <c r="Q7" t="s">
        <v>808</v>
      </c>
      <c r="R7" t="s">
        <v>806</v>
      </c>
      <c r="S7" t="s">
        <v>809</v>
      </c>
      <c r="T7" t="str">
        <f>VLOOKUP(G7,Alias!$A$1:$B$1022,2,FALSE)</f>
        <v>AXAS</v>
      </c>
      <c r="U7" s="5" t="str">
        <f t="shared" si="0"/>
        <v>Abraxas</v>
      </c>
    </row>
    <row r="8" spans="1:21" ht="15.75" x14ac:dyDescent="0.25">
      <c r="A8" t="s">
        <v>810</v>
      </c>
      <c r="B8">
        <v>4247537197</v>
      </c>
      <c r="C8">
        <v>31.560366999999999</v>
      </c>
      <c r="D8">
        <v>-103.138732</v>
      </c>
      <c r="E8" t="s">
        <v>803</v>
      </c>
      <c r="F8" s="1">
        <v>42996</v>
      </c>
      <c r="G8" t="s">
        <v>191</v>
      </c>
      <c r="H8" t="s">
        <v>22</v>
      </c>
      <c r="I8" t="s">
        <v>23</v>
      </c>
      <c r="J8" s="2">
        <v>4880</v>
      </c>
      <c r="K8" t="s">
        <v>24</v>
      </c>
      <c r="L8" t="s">
        <v>25</v>
      </c>
      <c r="N8" t="s">
        <v>26</v>
      </c>
      <c r="O8" t="s">
        <v>27</v>
      </c>
      <c r="P8" t="s">
        <v>811</v>
      </c>
      <c r="Q8" t="s">
        <v>812</v>
      </c>
      <c r="R8" t="s">
        <v>813</v>
      </c>
      <c r="S8" t="s">
        <v>814</v>
      </c>
      <c r="T8" t="str">
        <f>VLOOKUP(G8,Alias!$A$1:$B$1022,2,FALSE)</f>
        <v>AXAS</v>
      </c>
      <c r="U8" s="5" t="str">
        <f t="shared" si="0"/>
        <v>Abraxas</v>
      </c>
    </row>
    <row r="9" spans="1:21" ht="15.75" x14ac:dyDescent="0.25">
      <c r="A9" t="s">
        <v>810</v>
      </c>
      <c r="B9">
        <v>4247537197</v>
      </c>
      <c r="C9">
        <v>31.560366999999999</v>
      </c>
      <c r="D9">
        <v>-103.138732</v>
      </c>
      <c r="E9" t="s">
        <v>803</v>
      </c>
      <c r="F9" s="1">
        <v>42996</v>
      </c>
      <c r="G9" t="s">
        <v>191</v>
      </c>
      <c r="H9" t="s">
        <v>32</v>
      </c>
      <c r="I9" t="s">
        <v>33</v>
      </c>
      <c r="J9">
        <v>999</v>
      </c>
      <c r="K9" t="s">
        <v>34</v>
      </c>
      <c r="L9" t="s">
        <v>25</v>
      </c>
      <c r="N9" t="s">
        <v>26</v>
      </c>
      <c r="O9" t="s">
        <v>27</v>
      </c>
      <c r="P9" t="s">
        <v>811</v>
      </c>
      <c r="Q9" t="s">
        <v>815</v>
      </c>
      <c r="R9" t="s">
        <v>813</v>
      </c>
      <c r="S9" t="s">
        <v>816</v>
      </c>
      <c r="T9" t="str">
        <f>VLOOKUP(G9,Alias!$A$1:$B$1022,2,FALSE)</f>
        <v>AXAS</v>
      </c>
      <c r="U9" s="5" t="str">
        <f t="shared" si="0"/>
        <v>Abraxas</v>
      </c>
    </row>
    <row r="10" spans="1:21" ht="15.75" x14ac:dyDescent="0.25">
      <c r="A10" t="s">
        <v>682</v>
      </c>
      <c r="B10">
        <v>4238935524</v>
      </c>
      <c r="C10">
        <v>31.137599999999999</v>
      </c>
      <c r="D10">
        <v>-103.79116</v>
      </c>
      <c r="E10" t="s">
        <v>683</v>
      </c>
      <c r="F10" s="1">
        <v>43017</v>
      </c>
      <c r="G10" t="s">
        <v>684</v>
      </c>
      <c r="H10" t="s">
        <v>32</v>
      </c>
      <c r="I10" t="s">
        <v>33</v>
      </c>
      <c r="J10" s="3">
        <v>1093.67</v>
      </c>
      <c r="K10" t="s">
        <v>34</v>
      </c>
      <c r="L10" t="s">
        <v>25</v>
      </c>
      <c r="N10" t="s">
        <v>26</v>
      </c>
      <c r="O10" t="s">
        <v>685</v>
      </c>
      <c r="P10" t="s">
        <v>686</v>
      </c>
      <c r="Q10" t="s">
        <v>687</v>
      </c>
      <c r="R10" t="s">
        <v>688</v>
      </c>
      <c r="S10" t="s">
        <v>689</v>
      </c>
      <c r="T10" t="str">
        <f>VLOOKUP(G10,Alias!$A$1:$B$1022,2,FALSE)</f>
        <v>APA</v>
      </c>
      <c r="U10" s="5" t="str">
        <f t="shared" si="0"/>
        <v>Apache</v>
      </c>
    </row>
    <row r="11" spans="1:21" ht="15.75" x14ac:dyDescent="0.25">
      <c r="A11" t="s">
        <v>690</v>
      </c>
      <c r="B11">
        <v>4238935221</v>
      </c>
      <c r="C11">
        <v>31.137246999999999</v>
      </c>
      <c r="D11">
        <v>-103.792492</v>
      </c>
      <c r="E11" t="s">
        <v>683</v>
      </c>
      <c r="F11" s="1">
        <v>43017</v>
      </c>
      <c r="G11" t="s">
        <v>684</v>
      </c>
      <c r="H11" t="s">
        <v>32</v>
      </c>
      <c r="I11" t="s">
        <v>33</v>
      </c>
      <c r="J11">
        <v>934.5</v>
      </c>
      <c r="K11" t="s">
        <v>34</v>
      </c>
      <c r="L11" t="s">
        <v>25</v>
      </c>
      <c r="N11" t="s">
        <v>26</v>
      </c>
      <c r="O11" t="s">
        <v>66</v>
      </c>
      <c r="P11" t="s">
        <v>686</v>
      </c>
      <c r="Q11" t="s">
        <v>691</v>
      </c>
      <c r="R11" t="s">
        <v>692</v>
      </c>
      <c r="S11" t="s">
        <v>693</v>
      </c>
      <c r="T11" t="str">
        <f>VLOOKUP(G11,Alias!$A$1:$B$1022,2,FALSE)</f>
        <v>APA</v>
      </c>
      <c r="U11" s="5" t="str">
        <f t="shared" si="0"/>
        <v>Apache</v>
      </c>
    </row>
    <row r="12" spans="1:21" ht="15.75" x14ac:dyDescent="0.25">
      <c r="A12" t="s">
        <v>694</v>
      </c>
      <c r="B12">
        <v>4238935177</v>
      </c>
      <c r="C12">
        <v>31.009606000000002</v>
      </c>
      <c r="D12">
        <v>-103.734775</v>
      </c>
      <c r="E12" t="s">
        <v>683</v>
      </c>
      <c r="F12" s="1">
        <v>43017</v>
      </c>
      <c r="G12" t="s">
        <v>684</v>
      </c>
      <c r="H12" t="s">
        <v>32</v>
      </c>
      <c r="I12" t="s">
        <v>33</v>
      </c>
      <c r="J12">
        <v>909.66</v>
      </c>
      <c r="K12" t="s">
        <v>34</v>
      </c>
      <c r="L12" t="s">
        <v>25</v>
      </c>
      <c r="N12" t="s">
        <v>26</v>
      </c>
      <c r="O12" t="s">
        <v>66</v>
      </c>
      <c r="P12" t="s">
        <v>686</v>
      </c>
      <c r="Q12" t="s">
        <v>695</v>
      </c>
      <c r="R12" t="s">
        <v>696</v>
      </c>
      <c r="S12" t="s">
        <v>697</v>
      </c>
      <c r="T12" t="str">
        <f>VLOOKUP(G12,Alias!$A$1:$B$1022,2,FALSE)</f>
        <v>APA</v>
      </c>
      <c r="U12" s="5" t="str">
        <f t="shared" si="0"/>
        <v>Apache</v>
      </c>
    </row>
    <row r="13" spans="1:21" ht="15.75" x14ac:dyDescent="0.25">
      <c r="A13" t="s">
        <v>698</v>
      </c>
      <c r="B13">
        <v>4238935364</v>
      </c>
      <c r="C13">
        <v>31.020142</v>
      </c>
      <c r="D13">
        <v>-103.72791100000001</v>
      </c>
      <c r="E13" t="s">
        <v>683</v>
      </c>
      <c r="F13" s="1">
        <v>43017</v>
      </c>
      <c r="G13" t="s">
        <v>684</v>
      </c>
      <c r="H13" t="s">
        <v>32</v>
      </c>
      <c r="I13" t="s">
        <v>33</v>
      </c>
      <c r="J13">
        <v>985.5</v>
      </c>
      <c r="K13" t="s">
        <v>34</v>
      </c>
      <c r="L13" t="s">
        <v>25</v>
      </c>
      <c r="N13" t="s">
        <v>26</v>
      </c>
      <c r="O13" t="s">
        <v>66</v>
      </c>
      <c r="P13" t="s">
        <v>686</v>
      </c>
      <c r="Q13" t="s">
        <v>699</v>
      </c>
      <c r="R13" t="s">
        <v>700</v>
      </c>
      <c r="S13" t="s">
        <v>701</v>
      </c>
      <c r="T13" t="str">
        <f>VLOOKUP(G13,Alias!$A$1:$B$1022,2,FALSE)</f>
        <v>APA</v>
      </c>
      <c r="U13" s="5" t="str">
        <f t="shared" si="0"/>
        <v>Apache</v>
      </c>
    </row>
    <row r="14" spans="1:21" ht="15.75" x14ac:dyDescent="0.25">
      <c r="A14" t="s">
        <v>702</v>
      </c>
      <c r="B14">
        <v>4238935775</v>
      </c>
      <c r="C14">
        <v>31.199514000000001</v>
      </c>
      <c r="D14">
        <v>-103.88632699999999</v>
      </c>
      <c r="E14" t="s">
        <v>683</v>
      </c>
      <c r="F14" s="1">
        <v>43017</v>
      </c>
      <c r="G14" t="s">
        <v>684</v>
      </c>
      <c r="H14" t="s">
        <v>22</v>
      </c>
      <c r="I14" t="s">
        <v>23</v>
      </c>
      <c r="J14" s="2">
        <v>3282</v>
      </c>
      <c r="K14" t="s">
        <v>24</v>
      </c>
      <c r="L14" t="s">
        <v>25</v>
      </c>
      <c r="N14" t="s">
        <v>26</v>
      </c>
      <c r="O14" t="s">
        <v>685</v>
      </c>
      <c r="P14" t="s">
        <v>703</v>
      </c>
      <c r="Q14" t="s">
        <v>704</v>
      </c>
      <c r="R14" t="s">
        <v>705</v>
      </c>
      <c r="S14" t="s">
        <v>706</v>
      </c>
      <c r="T14" t="str">
        <f>VLOOKUP(G14,Alias!$A$1:$B$1022,2,FALSE)</f>
        <v>APA</v>
      </c>
      <c r="U14" s="5" t="str">
        <f t="shared" si="0"/>
        <v>Apache</v>
      </c>
    </row>
    <row r="15" spans="1:21" ht="15.75" x14ac:dyDescent="0.25">
      <c r="A15" t="s">
        <v>702</v>
      </c>
      <c r="B15">
        <v>4238935775</v>
      </c>
      <c r="C15">
        <v>31.199514000000001</v>
      </c>
      <c r="D15">
        <v>-103.88632699999999</v>
      </c>
      <c r="E15" t="s">
        <v>683</v>
      </c>
      <c r="F15" s="1">
        <v>43017</v>
      </c>
      <c r="G15" t="s">
        <v>684</v>
      </c>
      <c r="H15" t="s">
        <v>32</v>
      </c>
      <c r="I15" t="s">
        <v>33</v>
      </c>
      <c r="J15" s="2">
        <v>1457</v>
      </c>
      <c r="K15" t="s">
        <v>34</v>
      </c>
      <c r="L15" t="s">
        <v>25</v>
      </c>
      <c r="N15" t="s">
        <v>26</v>
      </c>
      <c r="O15" t="s">
        <v>685</v>
      </c>
      <c r="P15" t="s">
        <v>703</v>
      </c>
      <c r="Q15" t="s">
        <v>704</v>
      </c>
      <c r="R15" t="s">
        <v>707</v>
      </c>
      <c r="S15" t="s">
        <v>708</v>
      </c>
      <c r="T15" t="str">
        <f>VLOOKUP(G15,Alias!$A$1:$B$1022,2,FALSE)</f>
        <v>APA</v>
      </c>
      <c r="U15" s="5" t="str">
        <f t="shared" si="0"/>
        <v>Apache</v>
      </c>
    </row>
    <row r="16" spans="1:21" ht="15.75" x14ac:dyDescent="0.25">
      <c r="A16" t="s">
        <v>709</v>
      </c>
      <c r="B16">
        <v>4238935777</v>
      </c>
      <c r="C16">
        <v>31.199525000000001</v>
      </c>
      <c r="D16">
        <v>-103.885047</v>
      </c>
      <c r="E16" t="s">
        <v>683</v>
      </c>
      <c r="F16" s="1">
        <v>43017</v>
      </c>
      <c r="G16" t="s">
        <v>684</v>
      </c>
      <c r="H16" t="s">
        <v>22</v>
      </c>
      <c r="I16" t="s">
        <v>23</v>
      </c>
      <c r="J16" s="2">
        <v>4869</v>
      </c>
      <c r="K16" t="s">
        <v>24</v>
      </c>
      <c r="L16" t="s">
        <v>25</v>
      </c>
      <c r="N16" t="s">
        <v>26</v>
      </c>
      <c r="O16" t="s">
        <v>685</v>
      </c>
      <c r="P16" t="s">
        <v>703</v>
      </c>
      <c r="Q16" t="s">
        <v>710</v>
      </c>
      <c r="R16" t="s">
        <v>711</v>
      </c>
      <c r="S16" t="s">
        <v>712</v>
      </c>
      <c r="T16" t="str">
        <f>VLOOKUP(G16,Alias!$A$1:$B$1022,2,FALSE)</f>
        <v>APA</v>
      </c>
      <c r="U16" s="5" t="str">
        <f t="shared" si="0"/>
        <v>Apache</v>
      </c>
    </row>
    <row r="17" spans="1:21" ht="15.75" x14ac:dyDescent="0.25">
      <c r="A17" t="s">
        <v>709</v>
      </c>
      <c r="B17">
        <v>4238935777</v>
      </c>
      <c r="C17">
        <v>31.199525000000001</v>
      </c>
      <c r="D17">
        <v>-103.885047</v>
      </c>
      <c r="E17" t="s">
        <v>683</v>
      </c>
      <c r="F17" s="1">
        <v>43017</v>
      </c>
      <c r="G17" t="s">
        <v>684</v>
      </c>
      <c r="H17" t="s">
        <v>32</v>
      </c>
      <c r="I17" t="s">
        <v>33</v>
      </c>
      <c r="J17">
        <v>756.5</v>
      </c>
      <c r="K17" t="s">
        <v>34</v>
      </c>
      <c r="L17" t="s">
        <v>25</v>
      </c>
      <c r="N17" t="s">
        <v>26</v>
      </c>
      <c r="O17" t="s">
        <v>685</v>
      </c>
      <c r="P17" t="s">
        <v>703</v>
      </c>
      <c r="Q17" t="s">
        <v>710</v>
      </c>
      <c r="R17" t="s">
        <v>713</v>
      </c>
      <c r="S17" t="s">
        <v>714</v>
      </c>
      <c r="T17" t="str">
        <f>VLOOKUP(G17,Alias!$A$1:$B$1022,2,FALSE)</f>
        <v>APA</v>
      </c>
      <c r="U17" s="5" t="str">
        <f t="shared" si="0"/>
        <v>Apache</v>
      </c>
    </row>
    <row r="18" spans="1:21" ht="15.75" x14ac:dyDescent="0.25">
      <c r="A18" t="s">
        <v>715</v>
      </c>
      <c r="B18">
        <v>4238935184</v>
      </c>
      <c r="C18">
        <v>31.200529899999999</v>
      </c>
      <c r="D18">
        <v>-103.8998084</v>
      </c>
      <c r="E18" t="s">
        <v>683</v>
      </c>
      <c r="F18" s="1">
        <v>43017</v>
      </c>
      <c r="G18" t="s">
        <v>684</v>
      </c>
      <c r="H18" t="s">
        <v>32</v>
      </c>
      <c r="I18" t="s">
        <v>33</v>
      </c>
      <c r="J18" s="3">
        <v>2315.66</v>
      </c>
      <c r="K18" t="s">
        <v>34</v>
      </c>
      <c r="L18" t="s">
        <v>25</v>
      </c>
      <c r="N18" t="s">
        <v>26</v>
      </c>
      <c r="O18" t="s">
        <v>66</v>
      </c>
      <c r="P18" t="s">
        <v>686</v>
      </c>
      <c r="Q18" t="s">
        <v>716</v>
      </c>
      <c r="R18" t="s">
        <v>717</v>
      </c>
      <c r="S18" t="s">
        <v>718</v>
      </c>
      <c r="T18" t="str">
        <f>VLOOKUP(G18,Alias!$A$1:$B$1022,2,FALSE)</f>
        <v>APA</v>
      </c>
      <c r="U18" s="5" t="str">
        <f t="shared" si="0"/>
        <v>Apache</v>
      </c>
    </row>
    <row r="19" spans="1:21" ht="15.75" x14ac:dyDescent="0.25">
      <c r="A19" t="s">
        <v>719</v>
      </c>
      <c r="B19">
        <v>4238935774</v>
      </c>
      <c r="C19">
        <v>31.199508000000002</v>
      </c>
      <c r="D19">
        <v>-103.886966</v>
      </c>
      <c r="E19" t="s">
        <v>683</v>
      </c>
      <c r="F19" s="1">
        <v>43017</v>
      </c>
      <c r="G19" t="s">
        <v>684</v>
      </c>
      <c r="H19" t="s">
        <v>22</v>
      </c>
      <c r="I19" t="s">
        <v>23</v>
      </c>
      <c r="J19" s="2">
        <v>4787</v>
      </c>
      <c r="K19" t="s">
        <v>24</v>
      </c>
      <c r="L19" t="s">
        <v>25</v>
      </c>
      <c r="N19" t="s">
        <v>26</v>
      </c>
      <c r="O19" t="s">
        <v>66</v>
      </c>
      <c r="P19" t="s">
        <v>703</v>
      </c>
      <c r="Q19" t="s">
        <v>720</v>
      </c>
      <c r="R19" t="s">
        <v>721</v>
      </c>
      <c r="S19" t="s">
        <v>722</v>
      </c>
      <c r="T19" t="str">
        <f>VLOOKUP(G19,Alias!$A$1:$B$1022,2,FALSE)</f>
        <v>APA</v>
      </c>
      <c r="U19" s="5" t="str">
        <f t="shared" si="0"/>
        <v>Apache</v>
      </c>
    </row>
    <row r="20" spans="1:21" ht="15.75" x14ac:dyDescent="0.25">
      <c r="A20" t="s">
        <v>723</v>
      </c>
      <c r="B20">
        <v>4238935776</v>
      </c>
      <c r="C20">
        <v>31.19952</v>
      </c>
      <c r="D20">
        <v>-103.885687</v>
      </c>
      <c r="E20" t="s">
        <v>683</v>
      </c>
      <c r="F20" s="1">
        <v>43017</v>
      </c>
      <c r="G20" t="s">
        <v>684</v>
      </c>
      <c r="H20" t="s">
        <v>22</v>
      </c>
      <c r="I20" t="s">
        <v>23</v>
      </c>
      <c r="J20" s="2">
        <v>4922</v>
      </c>
      <c r="K20" t="s">
        <v>24</v>
      </c>
      <c r="L20" t="s">
        <v>25</v>
      </c>
      <c r="N20" t="s">
        <v>26</v>
      </c>
      <c r="O20" t="s">
        <v>66</v>
      </c>
      <c r="P20" t="s">
        <v>703</v>
      </c>
      <c r="Q20" t="s">
        <v>724</v>
      </c>
      <c r="R20" t="s">
        <v>725</v>
      </c>
      <c r="S20" t="s">
        <v>726</v>
      </c>
      <c r="T20" t="str">
        <f>VLOOKUP(G20,Alias!$A$1:$B$1022,2,FALSE)</f>
        <v>APA</v>
      </c>
      <c r="U20" s="5" t="str">
        <f t="shared" si="0"/>
        <v>Apache</v>
      </c>
    </row>
    <row r="21" spans="1:21" ht="15.75" x14ac:dyDescent="0.25">
      <c r="A21" t="s">
        <v>727</v>
      </c>
      <c r="B21">
        <v>4238935277</v>
      </c>
      <c r="C21">
        <v>31.281903</v>
      </c>
      <c r="D21">
        <v>-103.979744</v>
      </c>
      <c r="E21" t="s">
        <v>683</v>
      </c>
      <c r="F21" s="1">
        <v>43017</v>
      </c>
      <c r="G21" t="s">
        <v>684</v>
      </c>
      <c r="H21" t="s">
        <v>22</v>
      </c>
      <c r="I21" t="s">
        <v>23</v>
      </c>
      <c r="J21" s="2">
        <v>4152</v>
      </c>
      <c r="K21" t="s">
        <v>24</v>
      </c>
      <c r="L21" t="s">
        <v>25</v>
      </c>
      <c r="N21" t="s">
        <v>26</v>
      </c>
      <c r="O21" t="s">
        <v>685</v>
      </c>
      <c r="P21" t="s">
        <v>728</v>
      </c>
      <c r="Q21" t="s">
        <v>729</v>
      </c>
      <c r="R21" t="s">
        <v>730</v>
      </c>
      <c r="S21" t="s">
        <v>731</v>
      </c>
      <c r="T21" t="str">
        <f>VLOOKUP(G21,Alias!$A$1:$B$1022,2,FALSE)</f>
        <v>APA</v>
      </c>
      <c r="U21" s="5" t="str">
        <f t="shared" si="0"/>
        <v>Apache</v>
      </c>
    </row>
    <row r="22" spans="1:21" ht="15.75" x14ac:dyDescent="0.25">
      <c r="A22" t="s">
        <v>727</v>
      </c>
      <c r="B22">
        <v>4238935277</v>
      </c>
      <c r="C22">
        <v>31.281903</v>
      </c>
      <c r="D22">
        <v>-103.979744</v>
      </c>
      <c r="E22" t="s">
        <v>683</v>
      </c>
      <c r="F22" s="1">
        <v>43017</v>
      </c>
      <c r="G22" t="s">
        <v>684</v>
      </c>
      <c r="H22" t="s">
        <v>32</v>
      </c>
      <c r="I22" t="s">
        <v>33</v>
      </c>
      <c r="J22" s="2">
        <v>12803</v>
      </c>
      <c r="K22" t="s">
        <v>732</v>
      </c>
      <c r="L22" t="s">
        <v>25</v>
      </c>
      <c r="N22" t="s">
        <v>26</v>
      </c>
      <c r="O22" t="s">
        <v>685</v>
      </c>
      <c r="P22" t="s">
        <v>728</v>
      </c>
      <c r="Q22" t="s">
        <v>733</v>
      </c>
      <c r="R22" t="s">
        <v>734</v>
      </c>
      <c r="S22" t="s">
        <v>735</v>
      </c>
      <c r="T22" t="str">
        <f>VLOOKUP(G22,Alias!$A$1:$B$1022,2,FALSE)</f>
        <v>APA</v>
      </c>
      <c r="U22" s="5" t="str">
        <f t="shared" si="0"/>
        <v>Apache</v>
      </c>
    </row>
    <row r="23" spans="1:21" ht="15.75" x14ac:dyDescent="0.25">
      <c r="A23" t="s">
        <v>736</v>
      </c>
      <c r="B23">
        <v>4238935773</v>
      </c>
      <c r="C23">
        <v>31.254663999999998</v>
      </c>
      <c r="D23">
        <v>-103.90642099999999</v>
      </c>
      <c r="E23" t="s">
        <v>683</v>
      </c>
      <c r="F23" s="1">
        <v>43017</v>
      </c>
      <c r="G23" t="s">
        <v>684</v>
      </c>
      <c r="H23" t="s">
        <v>22</v>
      </c>
      <c r="I23" t="s">
        <v>23</v>
      </c>
      <c r="J23" s="2">
        <v>7237</v>
      </c>
      <c r="K23" t="s">
        <v>24</v>
      </c>
      <c r="L23" t="s">
        <v>25</v>
      </c>
      <c r="N23" t="s">
        <v>26</v>
      </c>
      <c r="O23" t="s">
        <v>27</v>
      </c>
      <c r="P23" t="s">
        <v>737</v>
      </c>
      <c r="Q23" t="s">
        <v>738</v>
      </c>
      <c r="R23" t="s">
        <v>739</v>
      </c>
      <c r="S23" t="s">
        <v>740</v>
      </c>
      <c r="T23" t="str">
        <f>VLOOKUP(G23,Alias!$A$1:$B$1022,2,FALSE)</f>
        <v>APA</v>
      </c>
      <c r="U23" s="5" t="str">
        <f t="shared" si="0"/>
        <v>Apache</v>
      </c>
    </row>
    <row r="24" spans="1:21" ht="15.75" x14ac:dyDescent="0.25">
      <c r="A24" t="s">
        <v>741</v>
      </c>
      <c r="B24">
        <v>4238935967</v>
      </c>
      <c r="C24">
        <v>31.283117000000001</v>
      </c>
      <c r="D24">
        <v>-103.974981</v>
      </c>
      <c r="E24" t="s">
        <v>683</v>
      </c>
      <c r="F24" s="1">
        <v>43017</v>
      </c>
      <c r="G24" t="s">
        <v>684</v>
      </c>
      <c r="H24" t="s">
        <v>22</v>
      </c>
      <c r="I24" t="s">
        <v>23</v>
      </c>
      <c r="J24" s="2">
        <v>4590</v>
      </c>
      <c r="K24" t="s">
        <v>24</v>
      </c>
      <c r="L24" t="s">
        <v>25</v>
      </c>
      <c r="N24" t="s">
        <v>26</v>
      </c>
      <c r="O24" t="s">
        <v>27</v>
      </c>
      <c r="P24" t="s">
        <v>737</v>
      </c>
      <c r="Q24" t="s">
        <v>742</v>
      </c>
      <c r="R24" t="s">
        <v>743</v>
      </c>
      <c r="S24" t="s">
        <v>744</v>
      </c>
      <c r="T24" t="str">
        <f>VLOOKUP(G24,Alias!$A$1:$B$1022,2,FALSE)</f>
        <v>APA</v>
      </c>
      <c r="U24" s="5" t="str">
        <f t="shared" si="0"/>
        <v>Apache</v>
      </c>
    </row>
    <row r="25" spans="1:21" ht="15.75" x14ac:dyDescent="0.25">
      <c r="A25" t="s">
        <v>745</v>
      </c>
      <c r="B25">
        <v>4238935778</v>
      </c>
      <c r="C25">
        <v>31.283114000000001</v>
      </c>
      <c r="D25">
        <v>-103.978883</v>
      </c>
      <c r="E25" t="s">
        <v>683</v>
      </c>
      <c r="F25" s="1">
        <v>43017</v>
      </c>
      <c r="G25" t="s">
        <v>684</v>
      </c>
      <c r="H25" t="s">
        <v>22</v>
      </c>
      <c r="I25" t="s">
        <v>23</v>
      </c>
      <c r="J25" s="2">
        <v>4500</v>
      </c>
      <c r="K25" t="s">
        <v>24</v>
      </c>
      <c r="L25" t="s">
        <v>25</v>
      </c>
      <c r="N25" t="s">
        <v>26</v>
      </c>
      <c r="O25" t="s">
        <v>27</v>
      </c>
      <c r="P25" t="s">
        <v>746</v>
      </c>
      <c r="Q25" t="s">
        <v>747</v>
      </c>
      <c r="R25" t="s">
        <v>748</v>
      </c>
      <c r="S25" t="s">
        <v>749</v>
      </c>
      <c r="T25" t="str">
        <f>VLOOKUP(G25,Alias!$A$1:$B$1022,2,FALSE)</f>
        <v>APA</v>
      </c>
      <c r="U25" s="5" t="str">
        <f t="shared" si="0"/>
        <v>Apache</v>
      </c>
    </row>
    <row r="26" spans="1:21" ht="15.75" x14ac:dyDescent="0.25">
      <c r="A26" t="s">
        <v>354</v>
      </c>
      <c r="B26">
        <v>4247537252</v>
      </c>
      <c r="C26">
        <v>31.476676999999999</v>
      </c>
      <c r="D26">
        <v>-103.299541</v>
      </c>
      <c r="E26" t="s">
        <v>355</v>
      </c>
      <c r="F26" s="1">
        <v>43045</v>
      </c>
      <c r="G26" t="s">
        <v>356</v>
      </c>
      <c r="H26" t="s">
        <v>32</v>
      </c>
      <c r="I26" t="s">
        <v>55</v>
      </c>
      <c r="J26" s="2">
        <v>1640</v>
      </c>
      <c r="K26" t="s">
        <v>34</v>
      </c>
      <c r="L26" t="s">
        <v>25</v>
      </c>
      <c r="N26" t="s">
        <v>26</v>
      </c>
      <c r="O26" t="s">
        <v>27</v>
      </c>
      <c r="P26" t="s">
        <v>357</v>
      </c>
      <c r="Q26" t="s">
        <v>358</v>
      </c>
      <c r="R26" t="s">
        <v>359</v>
      </c>
      <c r="S26" t="s">
        <v>360</v>
      </c>
      <c r="T26" t="str">
        <f>VLOOKUP(G26,Alias!$A$1:$B$1022,2,FALSE)</f>
        <v>CPE</v>
      </c>
      <c r="U26" s="5" t="str">
        <f t="shared" si="0"/>
        <v>Callon</v>
      </c>
    </row>
    <row r="27" spans="1:21" ht="15.75" x14ac:dyDescent="0.25">
      <c r="A27" t="s">
        <v>354</v>
      </c>
      <c r="B27">
        <v>4247537252</v>
      </c>
      <c r="C27">
        <v>31.476676999999999</v>
      </c>
      <c r="D27">
        <v>-103.299541</v>
      </c>
      <c r="E27" t="s">
        <v>355</v>
      </c>
      <c r="F27" s="1">
        <v>43045</v>
      </c>
      <c r="G27" t="s">
        <v>356</v>
      </c>
      <c r="H27" t="s">
        <v>22</v>
      </c>
      <c r="I27" t="s">
        <v>23</v>
      </c>
      <c r="J27" s="2">
        <v>6953</v>
      </c>
      <c r="K27" t="s">
        <v>24</v>
      </c>
      <c r="L27" t="s">
        <v>25</v>
      </c>
      <c r="N27" t="s">
        <v>26</v>
      </c>
      <c r="O27" t="s">
        <v>27</v>
      </c>
      <c r="P27" t="s">
        <v>357</v>
      </c>
      <c r="Q27" t="s">
        <v>361</v>
      </c>
      <c r="R27" t="s">
        <v>362</v>
      </c>
      <c r="S27" t="s">
        <v>363</v>
      </c>
      <c r="T27" t="str">
        <f>VLOOKUP(G27,Alias!$A$1:$B$1022,2,FALSE)</f>
        <v>CPE</v>
      </c>
      <c r="U27" s="5" t="str">
        <f t="shared" si="0"/>
        <v>Callon</v>
      </c>
    </row>
    <row r="28" spans="1:21" ht="15.75" x14ac:dyDescent="0.25">
      <c r="A28" t="s">
        <v>364</v>
      </c>
      <c r="B28">
        <v>4222738928</v>
      </c>
      <c r="C28">
        <v>32.521425899999997</v>
      </c>
      <c r="D28">
        <v>-101.6416169</v>
      </c>
      <c r="E28" t="s">
        <v>355</v>
      </c>
      <c r="F28" s="1">
        <v>43045</v>
      </c>
      <c r="G28" t="s">
        <v>356</v>
      </c>
      <c r="H28" t="s">
        <v>32</v>
      </c>
      <c r="I28" t="s">
        <v>33</v>
      </c>
      <c r="J28" s="2">
        <v>1901</v>
      </c>
      <c r="K28" t="s">
        <v>34</v>
      </c>
      <c r="L28" t="s">
        <v>25</v>
      </c>
      <c r="N28" t="s">
        <v>26</v>
      </c>
      <c r="O28" t="s">
        <v>27</v>
      </c>
      <c r="P28" t="s">
        <v>365</v>
      </c>
      <c r="Q28" t="s">
        <v>366</v>
      </c>
      <c r="R28" t="s">
        <v>367</v>
      </c>
      <c r="S28" t="s">
        <v>368</v>
      </c>
      <c r="T28" t="str">
        <f>VLOOKUP(G28,Alias!$A$1:$B$1022,2,FALSE)</f>
        <v>CPE</v>
      </c>
      <c r="U28" s="5" t="str">
        <f t="shared" si="0"/>
        <v>Callon</v>
      </c>
    </row>
    <row r="29" spans="1:21" ht="15.75" x14ac:dyDescent="0.25">
      <c r="A29" t="s">
        <v>369</v>
      </c>
      <c r="B29">
        <v>4222739117</v>
      </c>
      <c r="C29">
        <v>32.520555999999999</v>
      </c>
      <c r="D29">
        <v>-101.645771</v>
      </c>
      <c r="E29" t="s">
        <v>355</v>
      </c>
      <c r="F29" s="1">
        <v>43045</v>
      </c>
      <c r="G29" t="s">
        <v>356</v>
      </c>
      <c r="H29" t="s">
        <v>32</v>
      </c>
      <c r="I29" t="s">
        <v>33</v>
      </c>
      <c r="J29" s="2">
        <v>1649</v>
      </c>
      <c r="K29" t="s">
        <v>34</v>
      </c>
      <c r="L29" t="s">
        <v>25</v>
      </c>
      <c r="N29" t="s">
        <v>26</v>
      </c>
      <c r="O29" t="s">
        <v>27</v>
      </c>
      <c r="P29" t="s">
        <v>365</v>
      </c>
      <c r="Q29" t="s">
        <v>370</v>
      </c>
      <c r="R29" t="s">
        <v>371</v>
      </c>
      <c r="S29" t="s">
        <v>372</v>
      </c>
      <c r="T29" t="str">
        <f>VLOOKUP(G29,Alias!$A$1:$B$1022,2,FALSE)</f>
        <v>CPE</v>
      </c>
      <c r="U29" s="5" t="str">
        <f t="shared" si="0"/>
        <v>Callon</v>
      </c>
    </row>
    <row r="30" spans="1:21" ht="15.75" x14ac:dyDescent="0.25">
      <c r="A30" t="s">
        <v>373</v>
      </c>
      <c r="B30">
        <v>4222738982</v>
      </c>
      <c r="C30">
        <v>32.520980000000002</v>
      </c>
      <c r="D30">
        <v>-101.643688</v>
      </c>
      <c r="E30" t="s">
        <v>355</v>
      </c>
      <c r="F30" s="1">
        <v>43045</v>
      </c>
      <c r="G30" t="s">
        <v>356</v>
      </c>
      <c r="H30" t="s">
        <v>32</v>
      </c>
      <c r="I30" t="s">
        <v>33</v>
      </c>
      <c r="J30" s="2">
        <v>1616</v>
      </c>
      <c r="K30" t="s">
        <v>34</v>
      </c>
      <c r="L30" t="s">
        <v>25</v>
      </c>
      <c r="N30" t="s">
        <v>26</v>
      </c>
      <c r="O30" t="s">
        <v>27</v>
      </c>
      <c r="P30" t="s">
        <v>365</v>
      </c>
      <c r="Q30" t="s">
        <v>374</v>
      </c>
      <c r="R30" t="s">
        <v>375</v>
      </c>
      <c r="S30" t="s">
        <v>376</v>
      </c>
      <c r="T30" t="str">
        <f>VLOOKUP(G30,Alias!$A$1:$B$1022,2,FALSE)</f>
        <v>CPE</v>
      </c>
      <c r="U30" s="5" t="str">
        <f t="shared" si="0"/>
        <v>Callon</v>
      </c>
    </row>
    <row r="31" spans="1:21" ht="15.75" x14ac:dyDescent="0.25">
      <c r="A31" t="s">
        <v>170</v>
      </c>
      <c r="B31">
        <v>4238935813</v>
      </c>
      <c r="C31">
        <v>31.518291999999999</v>
      </c>
      <c r="D31">
        <v>-103.59524</v>
      </c>
      <c r="E31" t="s">
        <v>171</v>
      </c>
      <c r="F31" s="1">
        <v>43046</v>
      </c>
      <c r="G31" t="s">
        <v>172</v>
      </c>
      <c r="H31" t="s">
        <v>32</v>
      </c>
      <c r="I31" t="s">
        <v>33</v>
      </c>
      <c r="J31" s="2">
        <v>1728</v>
      </c>
      <c r="K31" t="s">
        <v>34</v>
      </c>
      <c r="L31" t="s">
        <v>25</v>
      </c>
      <c r="M31" t="s">
        <v>173</v>
      </c>
      <c r="N31" t="s">
        <v>26</v>
      </c>
      <c r="O31" t="s">
        <v>27</v>
      </c>
      <c r="P31" t="s">
        <v>174</v>
      </c>
      <c r="Q31" t="s">
        <v>175</v>
      </c>
      <c r="R31" t="s">
        <v>176</v>
      </c>
      <c r="S31" t="s">
        <v>177</v>
      </c>
      <c r="T31" t="str">
        <f>VLOOKUP(G31,Alias!$A$1:$B$1022,2,FALSE)</f>
        <v>CRZO</v>
      </c>
      <c r="U31" s="5" t="str">
        <f t="shared" si="0"/>
        <v>Carrizo</v>
      </c>
    </row>
    <row r="32" spans="1:21" ht="15.75" x14ac:dyDescent="0.25">
      <c r="A32" t="s">
        <v>170</v>
      </c>
      <c r="B32">
        <v>4238935813</v>
      </c>
      <c r="C32">
        <v>31.518291999999999</v>
      </c>
      <c r="D32">
        <v>-103.59524</v>
      </c>
      <c r="E32" t="s">
        <v>171</v>
      </c>
      <c r="F32" s="1">
        <v>43046</v>
      </c>
      <c r="G32" t="s">
        <v>172</v>
      </c>
      <c r="H32" t="s">
        <v>22</v>
      </c>
      <c r="I32" t="s">
        <v>23</v>
      </c>
      <c r="J32" s="2">
        <v>7300</v>
      </c>
      <c r="K32" t="s">
        <v>24</v>
      </c>
      <c r="L32" t="s">
        <v>25</v>
      </c>
      <c r="M32" t="s">
        <v>173</v>
      </c>
      <c r="N32" t="s">
        <v>26</v>
      </c>
      <c r="O32" t="s">
        <v>27</v>
      </c>
      <c r="P32" t="s">
        <v>174</v>
      </c>
      <c r="Q32" t="s">
        <v>178</v>
      </c>
      <c r="R32" t="s">
        <v>176</v>
      </c>
      <c r="S32" t="s">
        <v>179</v>
      </c>
      <c r="T32" t="str">
        <f>VLOOKUP(G32,Alias!$A$1:$B$1022,2,FALSE)</f>
        <v>CRZO</v>
      </c>
      <c r="U32" s="5" t="str">
        <f t="shared" si="0"/>
        <v>Carrizo</v>
      </c>
    </row>
    <row r="33" spans="1:21" ht="15.75" x14ac:dyDescent="0.25">
      <c r="A33" t="s">
        <v>180</v>
      </c>
      <c r="B33">
        <v>4238935709</v>
      </c>
      <c r="C33">
        <v>31.511761100000001</v>
      </c>
      <c r="D33">
        <v>-103.60150179999999</v>
      </c>
      <c r="E33" t="s">
        <v>171</v>
      </c>
      <c r="F33" s="1">
        <v>43046</v>
      </c>
      <c r="G33" t="s">
        <v>172</v>
      </c>
      <c r="H33" t="s">
        <v>32</v>
      </c>
      <c r="I33" t="s">
        <v>33</v>
      </c>
      <c r="J33" s="2">
        <v>1559</v>
      </c>
      <c r="K33" t="s">
        <v>34</v>
      </c>
      <c r="L33" t="s">
        <v>25</v>
      </c>
      <c r="M33" t="s">
        <v>173</v>
      </c>
      <c r="N33" t="s">
        <v>26</v>
      </c>
      <c r="O33" t="s">
        <v>27</v>
      </c>
      <c r="P33" t="s">
        <v>181</v>
      </c>
      <c r="Q33" t="s">
        <v>182</v>
      </c>
      <c r="R33" t="s">
        <v>183</v>
      </c>
      <c r="S33" t="s">
        <v>184</v>
      </c>
      <c r="T33" t="str">
        <f>VLOOKUP(G33,Alias!$A$1:$B$1022,2,FALSE)</f>
        <v>CRZO</v>
      </c>
      <c r="U33" s="5" t="str">
        <f t="shared" si="0"/>
        <v>Carrizo</v>
      </c>
    </row>
    <row r="34" spans="1:21" ht="15.75" x14ac:dyDescent="0.25">
      <c r="A34" t="s">
        <v>180</v>
      </c>
      <c r="B34">
        <v>4238935709</v>
      </c>
      <c r="C34">
        <v>31.511761100000001</v>
      </c>
      <c r="D34">
        <v>-103.60150179999999</v>
      </c>
      <c r="E34" t="s">
        <v>171</v>
      </c>
      <c r="F34" s="1">
        <v>43046</v>
      </c>
      <c r="G34" t="s">
        <v>172</v>
      </c>
      <c r="H34" t="s">
        <v>22</v>
      </c>
      <c r="I34" t="s">
        <v>23</v>
      </c>
      <c r="J34" s="2">
        <v>6400</v>
      </c>
      <c r="K34" t="s">
        <v>24</v>
      </c>
      <c r="L34" t="s">
        <v>25</v>
      </c>
      <c r="M34" t="s">
        <v>173</v>
      </c>
      <c r="N34" t="s">
        <v>26</v>
      </c>
      <c r="O34" t="s">
        <v>27</v>
      </c>
      <c r="P34" t="s">
        <v>181</v>
      </c>
      <c r="Q34" t="s">
        <v>185</v>
      </c>
      <c r="R34" t="s">
        <v>183</v>
      </c>
      <c r="S34" t="s">
        <v>186</v>
      </c>
      <c r="T34" t="str">
        <f>VLOOKUP(G34,Alias!$A$1:$B$1022,2,FALSE)</f>
        <v>CRZO</v>
      </c>
      <c r="U34" s="5" t="str">
        <f t="shared" si="0"/>
        <v>Carrizo</v>
      </c>
    </row>
    <row r="35" spans="1:21" ht="15.75" x14ac:dyDescent="0.25">
      <c r="A35" t="s">
        <v>207</v>
      </c>
      <c r="B35">
        <v>4238933974</v>
      </c>
      <c r="C35">
        <v>31.340940199999999</v>
      </c>
      <c r="D35">
        <v>-103.4334815</v>
      </c>
      <c r="E35" t="s">
        <v>208</v>
      </c>
      <c r="F35" s="1">
        <v>43045</v>
      </c>
      <c r="G35" t="s">
        <v>209</v>
      </c>
      <c r="H35" t="s">
        <v>22</v>
      </c>
      <c r="I35" t="s">
        <v>135</v>
      </c>
      <c r="J35">
        <v>15</v>
      </c>
      <c r="L35" t="s">
        <v>25</v>
      </c>
      <c r="M35" t="s">
        <v>210</v>
      </c>
      <c r="N35" t="s">
        <v>26</v>
      </c>
      <c r="P35" t="s">
        <v>211</v>
      </c>
      <c r="Q35" t="s">
        <v>212</v>
      </c>
      <c r="R35" t="s">
        <v>213</v>
      </c>
      <c r="S35" t="s">
        <v>214</v>
      </c>
      <c r="T35" t="str">
        <f>VLOOKUP(G35,Alias!$A$1:$B$1022,2,FALSE)</f>
        <v>CDEV</v>
      </c>
      <c r="U35" s="5" t="str">
        <f t="shared" si="0"/>
        <v>Centennial</v>
      </c>
    </row>
    <row r="36" spans="1:21" ht="15.75" x14ac:dyDescent="0.25">
      <c r="A36" t="s">
        <v>207</v>
      </c>
      <c r="B36">
        <v>4238933974</v>
      </c>
      <c r="C36">
        <v>31.340940199999999</v>
      </c>
      <c r="D36">
        <v>-103.4334815</v>
      </c>
      <c r="E36" t="s">
        <v>208</v>
      </c>
      <c r="F36" s="1">
        <v>43045</v>
      </c>
      <c r="G36" t="s">
        <v>209</v>
      </c>
      <c r="H36" t="s">
        <v>22</v>
      </c>
      <c r="I36" t="s">
        <v>137</v>
      </c>
      <c r="J36" s="2">
        <v>2386</v>
      </c>
      <c r="K36" t="s">
        <v>138</v>
      </c>
      <c r="L36" t="s">
        <v>25</v>
      </c>
      <c r="M36" t="s">
        <v>210</v>
      </c>
      <c r="N36" t="s">
        <v>26</v>
      </c>
      <c r="P36" t="s">
        <v>211</v>
      </c>
      <c r="Q36" t="s">
        <v>215</v>
      </c>
      <c r="R36" t="s">
        <v>216</v>
      </c>
      <c r="S36" t="s">
        <v>217</v>
      </c>
      <c r="T36" t="str">
        <f>VLOOKUP(G36,Alias!$A$1:$B$1022,2,FALSE)</f>
        <v>CDEV</v>
      </c>
      <c r="U36" s="5" t="str">
        <f t="shared" si="0"/>
        <v>Centennial</v>
      </c>
    </row>
    <row r="37" spans="1:21" ht="15.75" x14ac:dyDescent="0.25">
      <c r="A37" t="s">
        <v>218</v>
      </c>
      <c r="B37">
        <v>4238935803</v>
      </c>
      <c r="C37">
        <v>31.357147000000001</v>
      </c>
      <c r="D37">
        <v>-103.461028</v>
      </c>
      <c r="E37" t="s">
        <v>208</v>
      </c>
      <c r="F37" s="1">
        <v>43045</v>
      </c>
      <c r="G37" t="s">
        <v>209</v>
      </c>
      <c r="H37" t="s">
        <v>22</v>
      </c>
      <c r="I37" t="s">
        <v>135</v>
      </c>
      <c r="J37">
        <v>15</v>
      </c>
      <c r="L37" t="s">
        <v>25</v>
      </c>
      <c r="M37" t="s">
        <v>210</v>
      </c>
      <c r="N37" t="s">
        <v>26</v>
      </c>
      <c r="P37" t="s">
        <v>211</v>
      </c>
      <c r="Q37" t="s">
        <v>219</v>
      </c>
      <c r="R37" t="s">
        <v>220</v>
      </c>
      <c r="S37" t="s">
        <v>221</v>
      </c>
      <c r="T37" t="str">
        <f>VLOOKUP(G37,Alias!$A$1:$B$1022,2,FALSE)</f>
        <v>CDEV</v>
      </c>
      <c r="U37" s="5" t="str">
        <f t="shared" si="0"/>
        <v>Centennial</v>
      </c>
    </row>
    <row r="38" spans="1:21" ht="15.75" x14ac:dyDescent="0.25">
      <c r="A38" t="s">
        <v>218</v>
      </c>
      <c r="B38">
        <v>4238935803</v>
      </c>
      <c r="C38">
        <v>31.357147000000001</v>
      </c>
      <c r="D38">
        <v>-103.461028</v>
      </c>
      <c r="E38" t="s">
        <v>208</v>
      </c>
      <c r="F38" s="1">
        <v>43045</v>
      </c>
      <c r="G38" t="s">
        <v>209</v>
      </c>
      <c r="H38" t="s">
        <v>22</v>
      </c>
      <c r="I38" t="s">
        <v>137</v>
      </c>
      <c r="J38" s="2">
        <v>2334</v>
      </c>
      <c r="K38" t="s">
        <v>138</v>
      </c>
      <c r="L38" t="s">
        <v>25</v>
      </c>
      <c r="M38" t="s">
        <v>210</v>
      </c>
      <c r="N38" t="s">
        <v>26</v>
      </c>
      <c r="P38" t="s">
        <v>211</v>
      </c>
      <c r="Q38" t="s">
        <v>222</v>
      </c>
      <c r="R38" t="s">
        <v>223</v>
      </c>
      <c r="S38" t="s">
        <v>224</v>
      </c>
      <c r="T38" t="str">
        <f>VLOOKUP(G38,Alias!$A$1:$B$1022,2,FALSE)</f>
        <v>CDEV</v>
      </c>
      <c r="U38" s="5" t="str">
        <f t="shared" si="0"/>
        <v>Centennial</v>
      </c>
    </row>
    <row r="39" spans="1:21" ht="15.75" x14ac:dyDescent="0.25">
      <c r="A39" t="s">
        <v>225</v>
      </c>
      <c r="B39">
        <v>3002542999</v>
      </c>
      <c r="C39">
        <v>32.209067500000003</v>
      </c>
      <c r="D39">
        <v>-103.4637606</v>
      </c>
      <c r="E39" t="s">
        <v>208</v>
      </c>
      <c r="F39" s="1">
        <v>43045</v>
      </c>
      <c r="G39" t="s">
        <v>209</v>
      </c>
      <c r="H39" t="s">
        <v>22</v>
      </c>
      <c r="I39" t="s">
        <v>135</v>
      </c>
      <c r="J39">
        <v>15</v>
      </c>
      <c r="L39" t="s">
        <v>25</v>
      </c>
      <c r="M39" t="s">
        <v>210</v>
      </c>
      <c r="N39" t="s">
        <v>26</v>
      </c>
      <c r="P39" t="s">
        <v>226</v>
      </c>
      <c r="Q39" t="s">
        <v>227</v>
      </c>
      <c r="R39" t="s">
        <v>228</v>
      </c>
      <c r="S39" t="s">
        <v>229</v>
      </c>
      <c r="T39" t="str">
        <f>VLOOKUP(G39,Alias!$A$1:$B$1022,2,FALSE)</f>
        <v>CDEV</v>
      </c>
      <c r="U39" s="5" t="str">
        <f t="shared" si="0"/>
        <v>Centennial</v>
      </c>
    </row>
    <row r="40" spans="1:21" ht="15.75" x14ac:dyDescent="0.25">
      <c r="A40" t="s">
        <v>225</v>
      </c>
      <c r="B40">
        <v>3002542999</v>
      </c>
      <c r="C40">
        <v>32.209067500000003</v>
      </c>
      <c r="D40">
        <v>-103.4637606</v>
      </c>
      <c r="E40" t="s">
        <v>208</v>
      </c>
      <c r="F40" s="1">
        <v>43045</v>
      </c>
      <c r="G40" t="s">
        <v>209</v>
      </c>
      <c r="H40" t="s">
        <v>22</v>
      </c>
      <c r="I40" t="s">
        <v>137</v>
      </c>
      <c r="J40" s="2">
        <v>3003</v>
      </c>
      <c r="K40" t="s">
        <v>138</v>
      </c>
      <c r="L40" t="s">
        <v>25</v>
      </c>
      <c r="M40" t="s">
        <v>210</v>
      </c>
      <c r="N40" t="s">
        <v>26</v>
      </c>
      <c r="P40" t="s">
        <v>226</v>
      </c>
      <c r="Q40" t="s">
        <v>230</v>
      </c>
      <c r="R40" t="s">
        <v>231</v>
      </c>
      <c r="S40" t="s">
        <v>232</v>
      </c>
      <c r="T40" t="str">
        <f>VLOOKUP(G40,Alias!$A$1:$B$1022,2,FALSE)</f>
        <v>CDEV</v>
      </c>
      <c r="U40" s="5" t="str">
        <f t="shared" si="0"/>
        <v>Centennial</v>
      </c>
    </row>
    <row r="41" spans="1:21" ht="15.75" x14ac:dyDescent="0.25">
      <c r="A41" t="s">
        <v>233</v>
      </c>
      <c r="B41">
        <v>4238935952</v>
      </c>
      <c r="C41">
        <v>31.471032999999998</v>
      </c>
      <c r="D41">
        <v>-103.573414</v>
      </c>
      <c r="E41" t="s">
        <v>208</v>
      </c>
      <c r="F41" s="1">
        <v>43045</v>
      </c>
      <c r="G41" t="s">
        <v>209</v>
      </c>
      <c r="H41" t="s">
        <v>22</v>
      </c>
      <c r="I41" t="s">
        <v>23</v>
      </c>
      <c r="J41" s="2">
        <v>7010</v>
      </c>
      <c r="K41" t="s">
        <v>24</v>
      </c>
      <c r="L41" t="s">
        <v>25</v>
      </c>
      <c r="M41" t="s">
        <v>210</v>
      </c>
      <c r="N41" t="s">
        <v>26</v>
      </c>
      <c r="P41" t="s">
        <v>211</v>
      </c>
      <c r="Q41" t="s">
        <v>234</v>
      </c>
      <c r="R41" t="s">
        <v>235</v>
      </c>
      <c r="S41" t="s">
        <v>236</v>
      </c>
      <c r="T41" t="str">
        <f>VLOOKUP(G41,Alias!$A$1:$B$1022,2,FALSE)</f>
        <v>CDEV</v>
      </c>
      <c r="U41" s="5" t="str">
        <f t="shared" si="0"/>
        <v>Centennial</v>
      </c>
    </row>
    <row r="42" spans="1:21" ht="15.75" x14ac:dyDescent="0.25">
      <c r="A42" t="s">
        <v>233</v>
      </c>
      <c r="B42">
        <v>4238935952</v>
      </c>
      <c r="C42">
        <v>31.471032999999998</v>
      </c>
      <c r="D42">
        <v>-103.573414</v>
      </c>
      <c r="E42" t="s">
        <v>208</v>
      </c>
      <c r="F42" s="1">
        <v>43045</v>
      </c>
      <c r="G42" t="s">
        <v>209</v>
      </c>
      <c r="H42" t="s">
        <v>22</v>
      </c>
      <c r="I42" t="s">
        <v>135</v>
      </c>
      <c r="J42">
        <v>15</v>
      </c>
      <c r="L42" t="s">
        <v>25</v>
      </c>
      <c r="M42" t="s">
        <v>210</v>
      </c>
      <c r="N42" t="s">
        <v>26</v>
      </c>
      <c r="P42" t="s">
        <v>211</v>
      </c>
      <c r="Q42" t="s">
        <v>234</v>
      </c>
      <c r="R42" t="s">
        <v>237</v>
      </c>
      <c r="S42" t="s">
        <v>238</v>
      </c>
      <c r="T42" t="str">
        <f>VLOOKUP(G42,Alias!$A$1:$B$1022,2,FALSE)</f>
        <v>CDEV</v>
      </c>
      <c r="U42" s="5" t="str">
        <f t="shared" si="0"/>
        <v>Centennial</v>
      </c>
    </row>
    <row r="43" spans="1:21" ht="15.75" x14ac:dyDescent="0.25">
      <c r="A43" t="s">
        <v>233</v>
      </c>
      <c r="B43">
        <v>4238935952</v>
      </c>
      <c r="C43">
        <v>31.471032999999998</v>
      </c>
      <c r="D43">
        <v>-103.573414</v>
      </c>
      <c r="E43" t="s">
        <v>208</v>
      </c>
      <c r="F43" s="1">
        <v>43045</v>
      </c>
      <c r="G43" t="s">
        <v>209</v>
      </c>
      <c r="H43" t="s">
        <v>22</v>
      </c>
      <c r="I43" t="s">
        <v>137</v>
      </c>
      <c r="J43" s="2">
        <v>3055</v>
      </c>
      <c r="K43" t="s">
        <v>138</v>
      </c>
      <c r="L43" t="s">
        <v>25</v>
      </c>
      <c r="M43" t="s">
        <v>210</v>
      </c>
      <c r="N43" t="s">
        <v>26</v>
      </c>
      <c r="P43" t="s">
        <v>211</v>
      </c>
      <c r="Q43" t="s">
        <v>239</v>
      </c>
      <c r="R43" t="s">
        <v>240</v>
      </c>
      <c r="S43" t="s">
        <v>241</v>
      </c>
      <c r="T43" t="str">
        <f>VLOOKUP(G43,Alias!$A$1:$B$1022,2,FALSE)</f>
        <v>CDEV</v>
      </c>
      <c r="U43" s="5" t="str">
        <f t="shared" si="0"/>
        <v>Centennial</v>
      </c>
    </row>
    <row r="44" spans="1:21" ht="15.75" x14ac:dyDescent="0.25">
      <c r="A44" t="s">
        <v>242</v>
      </c>
      <c r="B44">
        <v>4238935953</v>
      </c>
      <c r="C44">
        <v>31.471966999999999</v>
      </c>
      <c r="D44">
        <v>-103.574136</v>
      </c>
      <c r="E44" t="s">
        <v>208</v>
      </c>
      <c r="F44" s="1">
        <v>43045</v>
      </c>
      <c r="G44" t="s">
        <v>209</v>
      </c>
      <c r="H44" t="s">
        <v>22</v>
      </c>
      <c r="I44" t="s">
        <v>23</v>
      </c>
      <c r="J44" s="2">
        <v>6608</v>
      </c>
      <c r="K44" t="s">
        <v>24</v>
      </c>
      <c r="L44" t="s">
        <v>25</v>
      </c>
      <c r="M44" t="s">
        <v>210</v>
      </c>
      <c r="N44" t="s">
        <v>26</v>
      </c>
      <c r="P44" t="s">
        <v>211</v>
      </c>
      <c r="Q44" t="s">
        <v>243</v>
      </c>
      <c r="R44" t="s">
        <v>244</v>
      </c>
      <c r="S44" t="s">
        <v>245</v>
      </c>
      <c r="T44" t="str">
        <f>VLOOKUP(G44,Alias!$A$1:$B$1022,2,FALSE)</f>
        <v>CDEV</v>
      </c>
      <c r="U44" s="5" t="str">
        <f t="shared" si="0"/>
        <v>Centennial</v>
      </c>
    </row>
    <row r="45" spans="1:21" ht="15.75" x14ac:dyDescent="0.25">
      <c r="A45" t="s">
        <v>242</v>
      </c>
      <c r="B45">
        <v>4238935953</v>
      </c>
      <c r="C45">
        <v>31.471966999999999</v>
      </c>
      <c r="D45">
        <v>-103.574136</v>
      </c>
      <c r="E45" t="s">
        <v>208</v>
      </c>
      <c r="F45" s="1">
        <v>43045</v>
      </c>
      <c r="G45" t="s">
        <v>209</v>
      </c>
      <c r="H45" t="s">
        <v>22</v>
      </c>
      <c r="I45" t="s">
        <v>135</v>
      </c>
      <c r="J45">
        <v>15</v>
      </c>
      <c r="L45" t="s">
        <v>25</v>
      </c>
      <c r="M45" t="s">
        <v>210</v>
      </c>
      <c r="N45" t="s">
        <v>26</v>
      </c>
      <c r="P45" t="s">
        <v>211</v>
      </c>
      <c r="Q45" t="s">
        <v>243</v>
      </c>
      <c r="R45" t="s">
        <v>246</v>
      </c>
      <c r="S45" t="s">
        <v>247</v>
      </c>
      <c r="T45" t="str">
        <f>VLOOKUP(G45,Alias!$A$1:$B$1022,2,FALSE)</f>
        <v>CDEV</v>
      </c>
      <c r="U45" s="5" t="str">
        <f t="shared" si="0"/>
        <v>Centennial</v>
      </c>
    </row>
    <row r="46" spans="1:21" ht="15.75" x14ac:dyDescent="0.25">
      <c r="A46" t="s">
        <v>242</v>
      </c>
      <c r="B46">
        <v>4238935953</v>
      </c>
      <c r="C46">
        <v>31.471966999999999</v>
      </c>
      <c r="D46">
        <v>-103.574136</v>
      </c>
      <c r="E46" t="s">
        <v>208</v>
      </c>
      <c r="F46" s="1">
        <v>43045</v>
      </c>
      <c r="G46" t="s">
        <v>209</v>
      </c>
      <c r="H46" t="s">
        <v>22</v>
      </c>
      <c r="I46" t="s">
        <v>137</v>
      </c>
      <c r="J46" s="2">
        <v>2898</v>
      </c>
      <c r="K46" t="s">
        <v>138</v>
      </c>
      <c r="L46" t="s">
        <v>25</v>
      </c>
      <c r="M46" t="s">
        <v>210</v>
      </c>
      <c r="N46" t="s">
        <v>26</v>
      </c>
      <c r="P46" t="s">
        <v>211</v>
      </c>
      <c r="Q46" t="s">
        <v>248</v>
      </c>
      <c r="R46" t="s">
        <v>249</v>
      </c>
      <c r="S46" t="s">
        <v>250</v>
      </c>
      <c r="T46" t="str">
        <f>VLOOKUP(G46,Alias!$A$1:$B$1022,2,FALSE)</f>
        <v>CDEV</v>
      </c>
      <c r="U46" s="5" t="str">
        <f t="shared" si="0"/>
        <v>Centennial</v>
      </c>
    </row>
    <row r="47" spans="1:21" ht="15.75" x14ac:dyDescent="0.25">
      <c r="A47" t="s">
        <v>251</v>
      </c>
      <c r="B47">
        <v>4238935779</v>
      </c>
      <c r="C47">
        <v>31.213882999999999</v>
      </c>
      <c r="D47">
        <v>-103.475403</v>
      </c>
      <c r="E47" t="s">
        <v>208</v>
      </c>
      <c r="F47" s="1">
        <v>43045</v>
      </c>
      <c r="G47" t="s">
        <v>209</v>
      </c>
      <c r="H47" t="s">
        <v>22</v>
      </c>
      <c r="I47" t="s">
        <v>135</v>
      </c>
      <c r="J47">
        <v>15</v>
      </c>
      <c r="L47" t="s">
        <v>25</v>
      </c>
      <c r="M47" t="s">
        <v>210</v>
      </c>
      <c r="N47" t="s">
        <v>26</v>
      </c>
      <c r="P47" t="s">
        <v>211</v>
      </c>
      <c r="Q47" t="s">
        <v>252</v>
      </c>
      <c r="R47" t="s">
        <v>253</v>
      </c>
      <c r="S47" t="s">
        <v>254</v>
      </c>
      <c r="T47" t="str">
        <f>VLOOKUP(G47,Alias!$A$1:$B$1022,2,FALSE)</f>
        <v>CDEV</v>
      </c>
      <c r="U47" s="5" t="str">
        <f t="shared" si="0"/>
        <v>Centennial</v>
      </c>
    </row>
    <row r="48" spans="1:21" ht="15.75" x14ac:dyDescent="0.25">
      <c r="A48" t="s">
        <v>251</v>
      </c>
      <c r="B48">
        <v>4238935779</v>
      </c>
      <c r="C48">
        <v>31.213882999999999</v>
      </c>
      <c r="D48">
        <v>-103.475403</v>
      </c>
      <c r="E48" t="s">
        <v>208</v>
      </c>
      <c r="F48" s="1">
        <v>43045</v>
      </c>
      <c r="G48" t="s">
        <v>209</v>
      </c>
      <c r="H48" t="s">
        <v>22</v>
      </c>
      <c r="I48" t="s">
        <v>137</v>
      </c>
      <c r="J48" s="2">
        <v>2285</v>
      </c>
      <c r="K48" t="s">
        <v>138</v>
      </c>
      <c r="L48" t="s">
        <v>25</v>
      </c>
      <c r="M48" t="s">
        <v>210</v>
      </c>
      <c r="N48" t="s">
        <v>26</v>
      </c>
      <c r="P48" t="s">
        <v>211</v>
      </c>
      <c r="Q48" t="s">
        <v>255</v>
      </c>
      <c r="R48" t="s">
        <v>256</v>
      </c>
      <c r="S48" t="s">
        <v>257</v>
      </c>
      <c r="T48" t="str">
        <f>VLOOKUP(G48,Alias!$A$1:$B$1022,2,FALSE)</f>
        <v>CDEV</v>
      </c>
      <c r="U48" s="5" t="str">
        <f t="shared" si="0"/>
        <v>Centennial</v>
      </c>
    </row>
    <row r="49" spans="1:21" ht="15.75" x14ac:dyDescent="0.25">
      <c r="A49" t="s">
        <v>258</v>
      </c>
      <c r="B49">
        <v>4238935736</v>
      </c>
      <c r="C49">
        <v>31.202753000000001</v>
      </c>
      <c r="D49">
        <v>-103.50818099999999</v>
      </c>
      <c r="E49" t="s">
        <v>208</v>
      </c>
      <c r="F49" s="1">
        <v>43045</v>
      </c>
      <c r="G49" t="s">
        <v>209</v>
      </c>
      <c r="H49" t="s">
        <v>22</v>
      </c>
      <c r="I49" t="s">
        <v>135</v>
      </c>
      <c r="J49">
        <v>15</v>
      </c>
      <c r="L49" t="s">
        <v>25</v>
      </c>
      <c r="M49" t="s">
        <v>210</v>
      </c>
      <c r="N49" t="s">
        <v>26</v>
      </c>
      <c r="P49" t="s">
        <v>211</v>
      </c>
      <c r="Q49" t="s">
        <v>259</v>
      </c>
      <c r="R49" t="s">
        <v>260</v>
      </c>
      <c r="S49" t="s">
        <v>261</v>
      </c>
      <c r="T49" t="str">
        <f>VLOOKUP(G49,Alias!$A$1:$B$1022,2,FALSE)</f>
        <v>CDEV</v>
      </c>
      <c r="U49" s="5" t="str">
        <f t="shared" si="0"/>
        <v>Centennial</v>
      </c>
    </row>
    <row r="50" spans="1:21" ht="15.75" x14ac:dyDescent="0.25">
      <c r="A50" t="s">
        <v>258</v>
      </c>
      <c r="B50">
        <v>4238935736</v>
      </c>
      <c r="C50">
        <v>31.202753000000001</v>
      </c>
      <c r="D50">
        <v>-103.50818099999999</v>
      </c>
      <c r="E50" t="s">
        <v>208</v>
      </c>
      <c r="F50" s="1">
        <v>43045</v>
      </c>
      <c r="G50" t="s">
        <v>209</v>
      </c>
      <c r="H50" t="s">
        <v>22</v>
      </c>
      <c r="I50" t="s">
        <v>137</v>
      </c>
      <c r="J50" s="2">
        <v>2073</v>
      </c>
      <c r="K50" t="s">
        <v>138</v>
      </c>
      <c r="L50" t="s">
        <v>25</v>
      </c>
      <c r="M50" t="s">
        <v>210</v>
      </c>
      <c r="N50" t="s">
        <v>26</v>
      </c>
      <c r="P50" t="s">
        <v>211</v>
      </c>
      <c r="Q50" t="s">
        <v>262</v>
      </c>
      <c r="R50" t="s">
        <v>263</v>
      </c>
      <c r="S50" t="s">
        <v>264</v>
      </c>
      <c r="T50" t="str">
        <f>VLOOKUP(G50,Alias!$A$1:$B$1022,2,FALSE)</f>
        <v>CDEV</v>
      </c>
      <c r="U50" s="5" t="str">
        <f t="shared" si="0"/>
        <v>Centennial</v>
      </c>
    </row>
    <row r="51" spans="1:21" ht="15.75" x14ac:dyDescent="0.25">
      <c r="A51" t="s">
        <v>265</v>
      </c>
      <c r="B51">
        <v>4238935737</v>
      </c>
      <c r="C51">
        <v>31.202497000000001</v>
      </c>
      <c r="D51">
        <v>-103.506806</v>
      </c>
      <c r="E51" t="s">
        <v>208</v>
      </c>
      <c r="F51" s="1">
        <v>43045</v>
      </c>
      <c r="G51" t="s">
        <v>209</v>
      </c>
      <c r="H51" t="s">
        <v>22</v>
      </c>
      <c r="I51" t="s">
        <v>135</v>
      </c>
      <c r="J51">
        <v>15</v>
      </c>
      <c r="L51" t="s">
        <v>25</v>
      </c>
      <c r="M51" t="s">
        <v>210</v>
      </c>
      <c r="N51" t="s">
        <v>26</v>
      </c>
      <c r="P51" t="s">
        <v>211</v>
      </c>
      <c r="Q51" t="s">
        <v>266</v>
      </c>
      <c r="R51" t="s">
        <v>267</v>
      </c>
      <c r="S51" t="s">
        <v>268</v>
      </c>
      <c r="T51" t="str">
        <f>VLOOKUP(G51,Alias!$A$1:$B$1022,2,FALSE)</f>
        <v>CDEV</v>
      </c>
      <c r="U51" s="5" t="str">
        <f t="shared" si="0"/>
        <v>Centennial</v>
      </c>
    </row>
    <row r="52" spans="1:21" ht="15.75" x14ac:dyDescent="0.25">
      <c r="A52" t="s">
        <v>265</v>
      </c>
      <c r="B52">
        <v>4238935737</v>
      </c>
      <c r="C52">
        <v>31.202497000000001</v>
      </c>
      <c r="D52">
        <v>-103.506806</v>
      </c>
      <c r="E52" t="s">
        <v>208</v>
      </c>
      <c r="F52" s="1">
        <v>43045</v>
      </c>
      <c r="G52" t="s">
        <v>209</v>
      </c>
      <c r="H52" t="s">
        <v>22</v>
      </c>
      <c r="I52" t="s">
        <v>137</v>
      </c>
      <c r="J52" s="2">
        <v>2154</v>
      </c>
      <c r="K52" t="s">
        <v>138</v>
      </c>
      <c r="L52" t="s">
        <v>25</v>
      </c>
      <c r="M52" t="s">
        <v>210</v>
      </c>
      <c r="N52" t="s">
        <v>26</v>
      </c>
      <c r="P52" t="s">
        <v>211</v>
      </c>
      <c r="Q52" t="s">
        <v>269</v>
      </c>
      <c r="R52" t="s">
        <v>270</v>
      </c>
      <c r="S52" t="s">
        <v>271</v>
      </c>
      <c r="T52" t="str">
        <f>VLOOKUP(G52,Alias!$A$1:$B$1022,2,FALSE)</f>
        <v>CDEV</v>
      </c>
      <c r="U52" s="5" t="str">
        <f t="shared" si="0"/>
        <v>Centennial</v>
      </c>
    </row>
    <row r="53" spans="1:21" ht="15.75" x14ac:dyDescent="0.25">
      <c r="A53" t="s">
        <v>207</v>
      </c>
      <c r="B53">
        <v>4238933974</v>
      </c>
      <c r="C53">
        <v>31.340940199999999</v>
      </c>
      <c r="D53">
        <v>-103.4334815</v>
      </c>
      <c r="E53" t="s">
        <v>272</v>
      </c>
      <c r="F53" s="1">
        <v>43045</v>
      </c>
      <c r="G53" t="s">
        <v>209</v>
      </c>
      <c r="H53" t="s">
        <v>32</v>
      </c>
      <c r="I53" t="s">
        <v>33</v>
      </c>
      <c r="J53" s="2">
        <v>2154</v>
      </c>
      <c r="K53" t="s">
        <v>34</v>
      </c>
      <c r="L53" t="s">
        <v>25</v>
      </c>
      <c r="N53" t="s">
        <v>26</v>
      </c>
      <c r="O53" t="s">
        <v>27</v>
      </c>
      <c r="P53" t="s">
        <v>273</v>
      </c>
      <c r="Q53" t="s">
        <v>274</v>
      </c>
      <c r="R53" t="s">
        <v>275</v>
      </c>
      <c r="S53" t="s">
        <v>276</v>
      </c>
      <c r="T53" t="str">
        <f>VLOOKUP(G53,Alias!$A$1:$B$1022,2,FALSE)</f>
        <v>CDEV</v>
      </c>
      <c r="U53" s="5" t="str">
        <f t="shared" si="0"/>
        <v>Centennial</v>
      </c>
    </row>
    <row r="54" spans="1:21" ht="15.75" x14ac:dyDescent="0.25">
      <c r="A54" t="s">
        <v>207</v>
      </c>
      <c r="B54">
        <v>4238933974</v>
      </c>
      <c r="C54">
        <v>31.340940199999999</v>
      </c>
      <c r="D54">
        <v>-103.4334815</v>
      </c>
      <c r="E54" t="s">
        <v>272</v>
      </c>
      <c r="F54" s="1">
        <v>43045</v>
      </c>
      <c r="G54" t="s">
        <v>209</v>
      </c>
      <c r="H54" t="s">
        <v>22</v>
      </c>
      <c r="I54" t="s">
        <v>23</v>
      </c>
      <c r="J54" s="2">
        <v>4300</v>
      </c>
      <c r="K54" t="s">
        <v>24</v>
      </c>
      <c r="L54" t="s">
        <v>25</v>
      </c>
      <c r="N54" t="s">
        <v>26</v>
      </c>
      <c r="P54" t="s">
        <v>273</v>
      </c>
      <c r="Q54" t="s">
        <v>277</v>
      </c>
      <c r="R54" t="s">
        <v>278</v>
      </c>
      <c r="S54" t="s">
        <v>279</v>
      </c>
      <c r="T54" t="str">
        <f>VLOOKUP(G54,Alias!$A$1:$B$1022,2,FALSE)</f>
        <v>CDEV</v>
      </c>
      <c r="U54" s="5" t="str">
        <f t="shared" si="0"/>
        <v>Centennial</v>
      </c>
    </row>
    <row r="55" spans="1:21" ht="15.75" x14ac:dyDescent="0.25">
      <c r="A55" t="s">
        <v>280</v>
      </c>
      <c r="B55">
        <v>4238935803</v>
      </c>
      <c r="C55">
        <v>31.357147000000001</v>
      </c>
      <c r="D55">
        <v>-103.461028</v>
      </c>
      <c r="E55" t="s">
        <v>272</v>
      </c>
      <c r="F55" s="1">
        <v>43045</v>
      </c>
      <c r="G55" t="s">
        <v>209</v>
      </c>
      <c r="H55" t="s">
        <v>22</v>
      </c>
      <c r="I55" t="s">
        <v>23</v>
      </c>
      <c r="J55" s="2">
        <v>4400</v>
      </c>
      <c r="K55" t="s">
        <v>24</v>
      </c>
      <c r="L55" t="s">
        <v>25</v>
      </c>
      <c r="N55" t="s">
        <v>26</v>
      </c>
      <c r="O55" t="s">
        <v>27</v>
      </c>
      <c r="P55" t="s">
        <v>273</v>
      </c>
      <c r="Q55" t="s">
        <v>281</v>
      </c>
      <c r="R55" t="s">
        <v>282</v>
      </c>
      <c r="S55" t="s">
        <v>283</v>
      </c>
      <c r="T55" t="str">
        <f>VLOOKUP(G55,Alias!$A$1:$B$1022,2,FALSE)</f>
        <v>CDEV</v>
      </c>
      <c r="U55" s="5" t="str">
        <f t="shared" si="0"/>
        <v>Centennial</v>
      </c>
    </row>
    <row r="56" spans="1:21" ht="15.75" x14ac:dyDescent="0.25">
      <c r="A56" t="s">
        <v>280</v>
      </c>
      <c r="B56">
        <v>4238935803</v>
      </c>
      <c r="C56">
        <v>31.357147000000001</v>
      </c>
      <c r="D56">
        <v>-103.461028</v>
      </c>
      <c r="E56" t="s">
        <v>272</v>
      </c>
      <c r="F56" s="1">
        <v>43045</v>
      </c>
      <c r="G56" t="s">
        <v>209</v>
      </c>
      <c r="H56" t="s">
        <v>32</v>
      </c>
      <c r="I56" t="s">
        <v>33</v>
      </c>
      <c r="J56" s="2">
        <v>1620</v>
      </c>
      <c r="K56" t="s">
        <v>34</v>
      </c>
      <c r="L56" t="s">
        <v>25</v>
      </c>
      <c r="N56" t="s">
        <v>26</v>
      </c>
      <c r="O56" t="s">
        <v>27</v>
      </c>
      <c r="P56" t="s">
        <v>284</v>
      </c>
      <c r="Q56" t="s">
        <v>285</v>
      </c>
      <c r="R56" t="s">
        <v>282</v>
      </c>
      <c r="S56" t="s">
        <v>286</v>
      </c>
      <c r="T56" t="str">
        <f>VLOOKUP(G56,Alias!$A$1:$B$1022,2,FALSE)</f>
        <v>CDEV</v>
      </c>
      <c r="U56" s="5" t="str">
        <f t="shared" si="0"/>
        <v>Centennial</v>
      </c>
    </row>
    <row r="57" spans="1:21" ht="15.75" x14ac:dyDescent="0.25">
      <c r="A57" t="s">
        <v>233</v>
      </c>
      <c r="B57">
        <v>4238935952</v>
      </c>
      <c r="C57">
        <v>31.471032999999998</v>
      </c>
      <c r="D57">
        <v>-103.573414</v>
      </c>
      <c r="E57" t="s">
        <v>272</v>
      </c>
      <c r="F57" s="1">
        <v>43045</v>
      </c>
      <c r="G57" t="s">
        <v>209</v>
      </c>
      <c r="H57" t="s">
        <v>32</v>
      </c>
      <c r="I57" t="s">
        <v>33</v>
      </c>
      <c r="J57" s="2">
        <v>2166</v>
      </c>
      <c r="K57" t="s">
        <v>34</v>
      </c>
      <c r="L57" t="s">
        <v>25</v>
      </c>
      <c r="M57" t="s">
        <v>50</v>
      </c>
      <c r="N57" t="s">
        <v>26</v>
      </c>
      <c r="O57" t="s">
        <v>27</v>
      </c>
      <c r="P57" t="s">
        <v>287</v>
      </c>
      <c r="Q57" t="s">
        <v>288</v>
      </c>
      <c r="R57" t="s">
        <v>289</v>
      </c>
      <c r="S57" t="s">
        <v>290</v>
      </c>
      <c r="T57" t="str">
        <f>VLOOKUP(G57,Alias!$A$1:$B$1022,2,FALSE)</f>
        <v>CDEV</v>
      </c>
      <c r="U57" s="5" t="str">
        <f t="shared" si="0"/>
        <v>Centennial</v>
      </c>
    </row>
    <row r="58" spans="1:21" ht="15.75" x14ac:dyDescent="0.25">
      <c r="A58" t="s">
        <v>242</v>
      </c>
      <c r="B58">
        <v>4238935953</v>
      </c>
      <c r="C58">
        <v>31.471966999999999</v>
      </c>
      <c r="D58">
        <v>-103.574136</v>
      </c>
      <c r="E58" t="s">
        <v>272</v>
      </c>
      <c r="F58" s="1">
        <v>43045</v>
      </c>
      <c r="G58" t="s">
        <v>209</v>
      </c>
      <c r="H58" t="s">
        <v>32</v>
      </c>
      <c r="I58" t="s">
        <v>33</v>
      </c>
      <c r="J58" s="2">
        <v>1915</v>
      </c>
      <c r="K58" t="s">
        <v>34</v>
      </c>
      <c r="L58" t="s">
        <v>25</v>
      </c>
      <c r="M58" t="s">
        <v>50</v>
      </c>
      <c r="N58" t="s">
        <v>26</v>
      </c>
      <c r="O58" t="s">
        <v>27</v>
      </c>
      <c r="P58" t="s">
        <v>287</v>
      </c>
      <c r="Q58" t="s">
        <v>291</v>
      </c>
      <c r="R58" t="s">
        <v>292</v>
      </c>
      <c r="S58" t="s">
        <v>293</v>
      </c>
      <c r="T58" t="str">
        <f>VLOOKUP(G58,Alias!$A$1:$B$1022,2,FALSE)</f>
        <v>CDEV</v>
      </c>
      <c r="U58" s="5" t="str">
        <f t="shared" si="0"/>
        <v>Centennial</v>
      </c>
    </row>
    <row r="59" spans="1:21" ht="15.75" x14ac:dyDescent="0.25">
      <c r="A59" t="s">
        <v>258</v>
      </c>
      <c r="B59">
        <v>4238935736</v>
      </c>
      <c r="C59">
        <v>31.202753000000001</v>
      </c>
      <c r="D59">
        <v>-103.50818099999999</v>
      </c>
      <c r="E59" t="s">
        <v>272</v>
      </c>
      <c r="F59" s="1">
        <v>43045</v>
      </c>
      <c r="G59" t="s">
        <v>209</v>
      </c>
      <c r="H59" t="s">
        <v>22</v>
      </c>
      <c r="I59" t="s">
        <v>23</v>
      </c>
      <c r="J59" s="2">
        <v>9600</v>
      </c>
      <c r="K59" t="s">
        <v>24</v>
      </c>
      <c r="L59" t="s">
        <v>25</v>
      </c>
      <c r="N59" t="s">
        <v>26</v>
      </c>
      <c r="O59" t="s">
        <v>27</v>
      </c>
      <c r="P59" t="s">
        <v>287</v>
      </c>
      <c r="Q59" t="s">
        <v>294</v>
      </c>
      <c r="R59" t="s">
        <v>295</v>
      </c>
      <c r="S59" t="s">
        <v>296</v>
      </c>
      <c r="T59" t="str">
        <f>VLOOKUP(G59,Alias!$A$1:$B$1022,2,FALSE)</f>
        <v>CDEV</v>
      </c>
      <c r="U59" s="5" t="str">
        <f t="shared" si="0"/>
        <v>Centennial</v>
      </c>
    </row>
    <row r="60" spans="1:21" ht="15.75" x14ac:dyDescent="0.25">
      <c r="A60" t="s">
        <v>258</v>
      </c>
      <c r="B60">
        <v>4238935736</v>
      </c>
      <c r="C60">
        <v>31.202753000000001</v>
      </c>
      <c r="D60">
        <v>-103.50818099999999</v>
      </c>
      <c r="E60" t="s">
        <v>272</v>
      </c>
      <c r="F60" s="1">
        <v>43045</v>
      </c>
      <c r="G60" t="s">
        <v>209</v>
      </c>
      <c r="H60" t="s">
        <v>32</v>
      </c>
      <c r="I60" t="s">
        <v>33</v>
      </c>
      <c r="J60" s="2">
        <v>1554</v>
      </c>
      <c r="K60" t="s">
        <v>34</v>
      </c>
      <c r="L60" t="s">
        <v>25</v>
      </c>
      <c r="N60" t="s">
        <v>26</v>
      </c>
      <c r="O60" t="s">
        <v>27</v>
      </c>
      <c r="P60" t="s">
        <v>287</v>
      </c>
      <c r="Q60" t="s">
        <v>297</v>
      </c>
      <c r="R60" t="s">
        <v>295</v>
      </c>
      <c r="S60" t="s">
        <v>298</v>
      </c>
      <c r="T60" t="str">
        <f>VLOOKUP(G60,Alias!$A$1:$B$1022,2,FALSE)</f>
        <v>CDEV</v>
      </c>
      <c r="U60" s="5" t="str">
        <f t="shared" si="0"/>
        <v>Centennial</v>
      </c>
    </row>
    <row r="61" spans="1:21" ht="15.75" x14ac:dyDescent="0.25">
      <c r="A61" t="s">
        <v>265</v>
      </c>
      <c r="B61">
        <v>4238935737</v>
      </c>
      <c r="C61">
        <v>31.202497000000001</v>
      </c>
      <c r="D61">
        <v>-103.506806</v>
      </c>
      <c r="E61" t="s">
        <v>272</v>
      </c>
      <c r="F61" s="1">
        <v>43045</v>
      </c>
      <c r="G61" t="s">
        <v>209</v>
      </c>
      <c r="H61" t="s">
        <v>22</v>
      </c>
      <c r="I61" t="s">
        <v>23</v>
      </c>
      <c r="J61" s="2">
        <v>8600</v>
      </c>
      <c r="K61" t="s">
        <v>24</v>
      </c>
      <c r="L61" t="s">
        <v>25</v>
      </c>
      <c r="N61" t="s">
        <v>26</v>
      </c>
      <c r="O61" t="s">
        <v>27</v>
      </c>
      <c r="P61" t="s">
        <v>287</v>
      </c>
      <c r="Q61" t="s">
        <v>299</v>
      </c>
      <c r="R61" t="s">
        <v>300</v>
      </c>
      <c r="S61" t="s">
        <v>301</v>
      </c>
      <c r="T61" t="str">
        <f>VLOOKUP(G61,Alias!$A$1:$B$1022,2,FALSE)</f>
        <v>CDEV</v>
      </c>
      <c r="U61" s="5" t="str">
        <f t="shared" si="0"/>
        <v>Centennial</v>
      </c>
    </row>
    <row r="62" spans="1:21" ht="15.75" x14ac:dyDescent="0.25">
      <c r="A62" t="s">
        <v>265</v>
      </c>
      <c r="B62">
        <v>4238935737</v>
      </c>
      <c r="C62">
        <v>31.202497000000001</v>
      </c>
      <c r="D62">
        <v>-103.506806</v>
      </c>
      <c r="E62" t="s">
        <v>272</v>
      </c>
      <c r="F62" s="1">
        <v>43045</v>
      </c>
      <c r="G62" t="s">
        <v>209</v>
      </c>
      <c r="H62" t="s">
        <v>32</v>
      </c>
      <c r="I62" t="s">
        <v>33</v>
      </c>
      <c r="J62" s="2">
        <v>1598</v>
      </c>
      <c r="K62" t="s">
        <v>34</v>
      </c>
      <c r="L62" t="s">
        <v>25</v>
      </c>
      <c r="N62" t="s">
        <v>26</v>
      </c>
      <c r="O62" t="s">
        <v>27</v>
      </c>
      <c r="P62" t="s">
        <v>287</v>
      </c>
      <c r="Q62" t="s">
        <v>302</v>
      </c>
      <c r="R62" t="s">
        <v>300</v>
      </c>
      <c r="S62" t="s">
        <v>303</v>
      </c>
      <c r="T62" t="str">
        <f>VLOOKUP(G62,Alias!$A$1:$B$1022,2,FALSE)</f>
        <v>CDEV</v>
      </c>
      <c r="U62" s="5" t="str">
        <f t="shared" si="0"/>
        <v>Centennial</v>
      </c>
    </row>
    <row r="63" spans="1:21" ht="15.75" x14ac:dyDescent="0.25">
      <c r="A63" t="s">
        <v>251</v>
      </c>
      <c r="B63">
        <v>4238935779</v>
      </c>
      <c r="C63">
        <v>31.213882999999999</v>
      </c>
      <c r="D63">
        <v>-103.475403</v>
      </c>
      <c r="E63" t="s">
        <v>272</v>
      </c>
      <c r="F63" s="1">
        <v>43045</v>
      </c>
      <c r="G63" t="s">
        <v>209</v>
      </c>
      <c r="H63" t="s">
        <v>22</v>
      </c>
      <c r="I63" t="s">
        <v>23</v>
      </c>
      <c r="J63" s="2">
        <v>9500</v>
      </c>
      <c r="K63" t="s">
        <v>24</v>
      </c>
      <c r="L63" t="s">
        <v>25</v>
      </c>
      <c r="N63" t="s">
        <v>26</v>
      </c>
      <c r="O63" t="s">
        <v>27</v>
      </c>
      <c r="P63" t="s">
        <v>284</v>
      </c>
      <c r="Q63" t="s">
        <v>304</v>
      </c>
      <c r="R63" t="s">
        <v>305</v>
      </c>
      <c r="S63" t="s">
        <v>306</v>
      </c>
      <c r="T63" t="str">
        <f>VLOOKUP(G63,Alias!$A$1:$B$1022,2,FALSE)</f>
        <v>CDEV</v>
      </c>
      <c r="U63" s="5" t="str">
        <f t="shared" si="0"/>
        <v>Centennial</v>
      </c>
    </row>
    <row r="64" spans="1:21" ht="15.75" x14ac:dyDescent="0.25">
      <c r="A64" t="s">
        <v>251</v>
      </c>
      <c r="B64">
        <v>4238935779</v>
      </c>
      <c r="C64">
        <v>31.213882999999999</v>
      </c>
      <c r="D64">
        <v>-103.475403</v>
      </c>
      <c r="E64" t="s">
        <v>272</v>
      </c>
      <c r="F64" s="1">
        <v>43045</v>
      </c>
      <c r="G64" t="s">
        <v>209</v>
      </c>
      <c r="H64" t="s">
        <v>32</v>
      </c>
      <c r="I64" t="s">
        <v>33</v>
      </c>
      <c r="J64" s="2">
        <v>1835</v>
      </c>
      <c r="K64" t="s">
        <v>34</v>
      </c>
      <c r="L64" t="s">
        <v>25</v>
      </c>
      <c r="N64" t="s">
        <v>26</v>
      </c>
      <c r="O64" t="s">
        <v>27</v>
      </c>
      <c r="P64" t="s">
        <v>284</v>
      </c>
      <c r="Q64" t="s">
        <v>307</v>
      </c>
      <c r="R64" t="s">
        <v>305</v>
      </c>
      <c r="S64" t="s">
        <v>308</v>
      </c>
      <c r="T64" t="str">
        <f>VLOOKUP(G64,Alias!$A$1:$B$1022,2,FALSE)</f>
        <v>CDEV</v>
      </c>
      <c r="U64" s="5" t="str">
        <f t="shared" si="0"/>
        <v>Centennial</v>
      </c>
    </row>
    <row r="65" spans="1:21" ht="15.75" x14ac:dyDescent="0.25">
      <c r="A65" t="s">
        <v>225</v>
      </c>
      <c r="B65">
        <v>3002542999</v>
      </c>
      <c r="C65">
        <v>32.209067500000003</v>
      </c>
      <c r="D65">
        <v>-103.4637606</v>
      </c>
      <c r="E65" t="s">
        <v>272</v>
      </c>
      <c r="F65" s="1">
        <v>43045</v>
      </c>
      <c r="G65" t="s">
        <v>209</v>
      </c>
      <c r="H65" t="s">
        <v>22</v>
      </c>
      <c r="I65" t="s">
        <v>23</v>
      </c>
      <c r="J65" s="2">
        <v>4200</v>
      </c>
      <c r="K65" t="s">
        <v>24</v>
      </c>
      <c r="L65" t="s">
        <v>25</v>
      </c>
      <c r="N65" t="s">
        <v>26</v>
      </c>
      <c r="O65" t="s">
        <v>75</v>
      </c>
      <c r="P65" t="s">
        <v>309</v>
      </c>
      <c r="Q65" t="s">
        <v>310</v>
      </c>
      <c r="R65" t="s">
        <v>311</v>
      </c>
      <c r="S65" t="s">
        <v>312</v>
      </c>
      <c r="T65" t="str">
        <f>VLOOKUP(G65,Alias!$A$1:$B$1022,2,FALSE)</f>
        <v>CDEV</v>
      </c>
      <c r="U65" s="5" t="str">
        <f t="shared" si="0"/>
        <v>Centennial</v>
      </c>
    </row>
    <row r="66" spans="1:21" ht="15.75" x14ac:dyDescent="0.25">
      <c r="A66" t="s">
        <v>225</v>
      </c>
      <c r="B66">
        <v>3002542999</v>
      </c>
      <c r="C66">
        <v>32.209067500000003</v>
      </c>
      <c r="D66">
        <v>-103.4637606</v>
      </c>
      <c r="E66" t="s">
        <v>272</v>
      </c>
      <c r="F66" s="1">
        <v>43045</v>
      </c>
      <c r="G66" t="s">
        <v>209</v>
      </c>
      <c r="H66" t="s">
        <v>32</v>
      </c>
      <c r="I66" t="s">
        <v>33</v>
      </c>
      <c r="J66" s="2">
        <v>1316</v>
      </c>
      <c r="K66" t="s">
        <v>34</v>
      </c>
      <c r="L66" t="s">
        <v>25</v>
      </c>
      <c r="N66" t="s">
        <v>26</v>
      </c>
      <c r="O66" t="s">
        <v>75</v>
      </c>
      <c r="P66" t="s">
        <v>309</v>
      </c>
      <c r="Q66" t="s">
        <v>313</v>
      </c>
      <c r="R66" t="s">
        <v>311</v>
      </c>
      <c r="S66" t="s">
        <v>314</v>
      </c>
      <c r="T66" t="str">
        <f>VLOOKUP(G66,Alias!$A$1:$B$1022,2,FALSE)</f>
        <v>CDEV</v>
      </c>
      <c r="U66" s="5" t="str">
        <f t="shared" ref="U66:U129" si="1">IF(ISERR(FIND(" ",E66)),"",LEFT(E66,FIND(" ",E66)-1))</f>
        <v>Centennial</v>
      </c>
    </row>
    <row r="67" spans="1:21" ht="15.75" x14ac:dyDescent="0.25">
      <c r="A67" t="s">
        <v>660</v>
      </c>
      <c r="B67">
        <v>3002542954</v>
      </c>
      <c r="C67">
        <v>32.283144999999998</v>
      </c>
      <c r="D67">
        <v>-103.48519899999999</v>
      </c>
      <c r="E67" t="s">
        <v>661</v>
      </c>
      <c r="F67" s="1">
        <v>43039</v>
      </c>
      <c r="G67" t="s">
        <v>662</v>
      </c>
      <c r="H67" t="s">
        <v>32</v>
      </c>
      <c r="I67" t="s">
        <v>33</v>
      </c>
      <c r="J67" s="2">
        <v>1934</v>
      </c>
      <c r="K67" t="s">
        <v>34</v>
      </c>
      <c r="L67" t="s">
        <v>25</v>
      </c>
      <c r="N67" t="s">
        <v>26</v>
      </c>
      <c r="O67" t="s">
        <v>75</v>
      </c>
      <c r="P67" t="s">
        <v>663</v>
      </c>
      <c r="Q67" t="s">
        <v>664</v>
      </c>
      <c r="R67" t="s">
        <v>665</v>
      </c>
      <c r="S67" t="s">
        <v>666</v>
      </c>
      <c r="T67" t="str">
        <f>VLOOKUP(G67,Alias!$A$1:$B$1022,2,FALSE)</f>
        <v>CXO</v>
      </c>
      <c r="U67" s="5" t="str">
        <f t="shared" si="1"/>
        <v>Concho</v>
      </c>
    </row>
    <row r="68" spans="1:21" ht="15.75" x14ac:dyDescent="0.25">
      <c r="A68" t="s">
        <v>667</v>
      </c>
      <c r="B68">
        <v>3001543133</v>
      </c>
      <c r="C68">
        <v>32.094045819999998</v>
      </c>
      <c r="D68">
        <v>-104.2391961</v>
      </c>
      <c r="E68" t="s">
        <v>661</v>
      </c>
      <c r="F68" s="1">
        <v>43039</v>
      </c>
      <c r="G68" t="s">
        <v>662</v>
      </c>
      <c r="H68" t="s">
        <v>32</v>
      </c>
      <c r="I68" t="s">
        <v>33</v>
      </c>
      <c r="J68" s="2">
        <v>2234</v>
      </c>
      <c r="K68" t="s">
        <v>34</v>
      </c>
      <c r="L68" t="s">
        <v>25</v>
      </c>
      <c r="N68" t="s">
        <v>26</v>
      </c>
      <c r="O68" t="s">
        <v>75</v>
      </c>
      <c r="P68" t="s">
        <v>668</v>
      </c>
      <c r="Q68" t="s">
        <v>669</v>
      </c>
      <c r="R68" t="s">
        <v>670</v>
      </c>
      <c r="S68" t="s">
        <v>671</v>
      </c>
      <c r="T68" t="str">
        <f>VLOOKUP(G68,Alias!$A$1:$B$1022,2,FALSE)</f>
        <v>CXO</v>
      </c>
      <c r="U68" s="5" t="str">
        <f t="shared" si="1"/>
        <v>Concho</v>
      </c>
    </row>
    <row r="69" spans="1:21" ht="15.75" x14ac:dyDescent="0.25">
      <c r="A69" t="s">
        <v>672</v>
      </c>
      <c r="B69">
        <v>3001543900</v>
      </c>
      <c r="C69">
        <v>32.093924000000001</v>
      </c>
      <c r="D69">
        <v>-104.238603</v>
      </c>
      <c r="E69" t="s">
        <v>661</v>
      </c>
      <c r="F69" s="1">
        <v>43039</v>
      </c>
      <c r="G69" t="s">
        <v>662</v>
      </c>
      <c r="H69" t="s">
        <v>32</v>
      </c>
      <c r="I69" t="s">
        <v>33</v>
      </c>
      <c r="J69" s="2">
        <v>2321</v>
      </c>
      <c r="K69" t="s">
        <v>34</v>
      </c>
      <c r="L69" t="s">
        <v>25</v>
      </c>
      <c r="N69" t="s">
        <v>26</v>
      </c>
      <c r="O69" t="s">
        <v>75</v>
      </c>
      <c r="P69" t="s">
        <v>668</v>
      </c>
      <c r="Q69" t="s">
        <v>673</v>
      </c>
      <c r="R69" t="s">
        <v>670</v>
      </c>
      <c r="S69" t="s">
        <v>674</v>
      </c>
      <c r="T69" t="str">
        <f>VLOOKUP(G69,Alias!$A$1:$B$1022,2,FALSE)</f>
        <v>CXO</v>
      </c>
      <c r="U69" s="5" t="str">
        <f t="shared" si="1"/>
        <v>Concho</v>
      </c>
    </row>
    <row r="70" spans="1:21" ht="15.75" x14ac:dyDescent="0.25">
      <c r="A70" t="s">
        <v>675</v>
      </c>
      <c r="B70">
        <v>4247537211</v>
      </c>
      <c r="C70">
        <v>31.445875000000001</v>
      </c>
      <c r="D70">
        <v>-103.394317</v>
      </c>
      <c r="E70" t="s">
        <v>661</v>
      </c>
      <c r="F70" s="1">
        <v>43039</v>
      </c>
      <c r="G70" t="s">
        <v>662</v>
      </c>
      <c r="H70" t="s">
        <v>22</v>
      </c>
      <c r="I70" t="s">
        <v>23</v>
      </c>
      <c r="J70" s="2">
        <v>10948</v>
      </c>
      <c r="K70" t="s">
        <v>24</v>
      </c>
      <c r="L70" t="s">
        <v>25</v>
      </c>
      <c r="N70" t="s">
        <v>26</v>
      </c>
      <c r="O70" t="s">
        <v>27</v>
      </c>
      <c r="P70" t="s">
        <v>676</v>
      </c>
      <c r="Q70" t="s">
        <v>677</v>
      </c>
      <c r="R70" t="s">
        <v>678</v>
      </c>
      <c r="S70" t="s">
        <v>679</v>
      </c>
      <c r="T70" t="str">
        <f>VLOOKUP(G70,Alias!$A$1:$B$1022,2,FALSE)</f>
        <v>CXO</v>
      </c>
      <c r="U70" s="5" t="str">
        <f t="shared" si="1"/>
        <v>Concho</v>
      </c>
    </row>
    <row r="71" spans="1:21" ht="15.75" x14ac:dyDescent="0.25">
      <c r="A71" t="s">
        <v>675</v>
      </c>
      <c r="B71">
        <v>4247537211</v>
      </c>
      <c r="C71">
        <v>31.445875000000001</v>
      </c>
      <c r="D71">
        <v>-103.394317</v>
      </c>
      <c r="E71" t="s">
        <v>661</v>
      </c>
      <c r="F71" s="1">
        <v>43039</v>
      </c>
      <c r="G71" t="s">
        <v>662</v>
      </c>
      <c r="H71" t="s">
        <v>32</v>
      </c>
      <c r="I71" t="s">
        <v>33</v>
      </c>
      <c r="J71" s="2">
        <v>1894</v>
      </c>
      <c r="K71" t="s">
        <v>34</v>
      </c>
      <c r="L71" t="s">
        <v>25</v>
      </c>
      <c r="N71" t="s">
        <v>26</v>
      </c>
      <c r="O71" t="s">
        <v>27</v>
      </c>
      <c r="P71" t="s">
        <v>676</v>
      </c>
      <c r="Q71" t="s">
        <v>680</v>
      </c>
      <c r="R71" t="s">
        <v>678</v>
      </c>
      <c r="S71" t="s">
        <v>681</v>
      </c>
      <c r="T71" t="str">
        <f>VLOOKUP(G71,Alias!$A$1:$B$1022,2,FALSE)</f>
        <v>CXO</v>
      </c>
      <c r="U71" s="5" t="str">
        <f t="shared" si="1"/>
        <v>Concho</v>
      </c>
    </row>
    <row r="72" spans="1:21" ht="15.75" x14ac:dyDescent="0.25">
      <c r="A72" t="s">
        <v>780</v>
      </c>
      <c r="B72">
        <v>4237139549</v>
      </c>
      <c r="C72">
        <v>31.024556</v>
      </c>
      <c r="D72">
        <v>-103.185851</v>
      </c>
      <c r="E72" t="s">
        <v>781</v>
      </c>
      <c r="F72" s="1">
        <v>42996</v>
      </c>
      <c r="G72" t="s">
        <v>782</v>
      </c>
      <c r="H72" t="s">
        <v>32</v>
      </c>
      <c r="I72" t="s">
        <v>55</v>
      </c>
      <c r="J72" s="2">
        <v>1348</v>
      </c>
      <c r="K72" t="s">
        <v>34</v>
      </c>
      <c r="L72" t="s">
        <v>25</v>
      </c>
      <c r="N72" t="s">
        <v>26</v>
      </c>
      <c r="O72" t="s">
        <v>27</v>
      </c>
      <c r="P72" t="s">
        <v>783</v>
      </c>
      <c r="Q72" t="s">
        <v>784</v>
      </c>
      <c r="R72" t="s">
        <v>785</v>
      </c>
      <c r="S72" t="s">
        <v>786</v>
      </c>
      <c r="T72" t="str">
        <f>VLOOKUP(G72,Alias!$A$1:$B$1022,2,FALSE)</f>
        <v>CNTGO</v>
      </c>
      <c r="U72" s="5" t="str">
        <f t="shared" si="1"/>
        <v>Contango</v>
      </c>
    </row>
    <row r="73" spans="1:21" ht="15.75" x14ac:dyDescent="0.25">
      <c r="A73" t="s">
        <v>780</v>
      </c>
      <c r="B73">
        <v>4237139549</v>
      </c>
      <c r="C73">
        <v>31.024556</v>
      </c>
      <c r="D73">
        <v>-103.185851</v>
      </c>
      <c r="E73" t="s">
        <v>781</v>
      </c>
      <c r="F73" s="1">
        <v>42996</v>
      </c>
      <c r="G73" t="s">
        <v>782</v>
      </c>
      <c r="H73" t="s">
        <v>32</v>
      </c>
      <c r="I73" t="s">
        <v>33</v>
      </c>
      <c r="J73" s="2">
        <v>1152</v>
      </c>
      <c r="K73" t="s">
        <v>34</v>
      </c>
      <c r="L73" t="s">
        <v>25</v>
      </c>
      <c r="N73" t="s">
        <v>26</v>
      </c>
      <c r="O73" t="s">
        <v>27</v>
      </c>
      <c r="P73" t="s">
        <v>783</v>
      </c>
      <c r="Q73" t="s">
        <v>784</v>
      </c>
      <c r="R73" t="s">
        <v>785</v>
      </c>
      <c r="S73" t="s">
        <v>787</v>
      </c>
      <c r="T73" t="str">
        <f>VLOOKUP(G73,Alias!$A$1:$B$1022,2,FALSE)</f>
        <v>CNTGO</v>
      </c>
      <c r="U73" s="5" t="str">
        <f t="shared" si="1"/>
        <v>Contango</v>
      </c>
    </row>
    <row r="74" spans="1:21" ht="15.75" x14ac:dyDescent="0.25">
      <c r="A74" t="s">
        <v>788</v>
      </c>
      <c r="B74">
        <v>4237139542</v>
      </c>
      <c r="C74">
        <v>31.006460000000001</v>
      </c>
      <c r="D74">
        <v>-103.269324</v>
      </c>
      <c r="E74" t="s">
        <v>781</v>
      </c>
      <c r="F74" s="1">
        <v>42996</v>
      </c>
      <c r="G74" t="s">
        <v>782</v>
      </c>
      <c r="H74" t="s">
        <v>22</v>
      </c>
      <c r="I74" t="s">
        <v>23</v>
      </c>
      <c r="J74" s="2">
        <v>10184</v>
      </c>
      <c r="K74" t="s">
        <v>24</v>
      </c>
      <c r="L74" t="s">
        <v>25</v>
      </c>
      <c r="N74" t="s">
        <v>26</v>
      </c>
      <c r="O74" t="s">
        <v>27</v>
      </c>
      <c r="P74" t="s">
        <v>783</v>
      </c>
      <c r="Q74" t="s">
        <v>789</v>
      </c>
      <c r="R74" t="s">
        <v>790</v>
      </c>
      <c r="S74" t="s">
        <v>791</v>
      </c>
      <c r="T74" t="str">
        <f>VLOOKUP(G74,Alias!$A$1:$B$1022,2,FALSE)</f>
        <v>CNTGO</v>
      </c>
      <c r="U74" s="5" t="str">
        <f t="shared" si="1"/>
        <v>Contango</v>
      </c>
    </row>
    <row r="75" spans="1:21" ht="15.75" x14ac:dyDescent="0.25">
      <c r="A75" t="s">
        <v>788</v>
      </c>
      <c r="B75">
        <v>4237139542</v>
      </c>
      <c r="C75">
        <v>31.006460000000001</v>
      </c>
      <c r="D75">
        <v>-103.269324</v>
      </c>
      <c r="E75" t="s">
        <v>781</v>
      </c>
      <c r="F75" s="1">
        <v>42996</v>
      </c>
      <c r="G75" t="s">
        <v>782</v>
      </c>
      <c r="H75" t="s">
        <v>22</v>
      </c>
      <c r="I75" t="s">
        <v>135</v>
      </c>
      <c r="J75">
        <v>50</v>
      </c>
      <c r="L75" t="s">
        <v>792</v>
      </c>
      <c r="N75" t="s">
        <v>26</v>
      </c>
      <c r="O75" t="s">
        <v>27</v>
      </c>
      <c r="P75" t="s">
        <v>783</v>
      </c>
      <c r="Q75" t="s">
        <v>793</v>
      </c>
      <c r="R75" t="s">
        <v>794</v>
      </c>
      <c r="S75" t="s">
        <v>795</v>
      </c>
      <c r="T75" t="str">
        <f>VLOOKUP(G75,Alias!$A$1:$B$1022,2,FALSE)</f>
        <v>CNTGO</v>
      </c>
      <c r="U75" s="5" t="str">
        <f t="shared" si="1"/>
        <v>Contango</v>
      </c>
    </row>
    <row r="76" spans="1:21" ht="15.75" x14ac:dyDescent="0.25">
      <c r="A76" t="s">
        <v>796</v>
      </c>
      <c r="B76">
        <v>4237139518</v>
      </c>
      <c r="C76">
        <v>31.035946200000001</v>
      </c>
      <c r="D76">
        <v>-103.219342</v>
      </c>
      <c r="E76" t="s">
        <v>781</v>
      </c>
      <c r="F76" s="1">
        <v>42996</v>
      </c>
      <c r="G76" t="s">
        <v>782</v>
      </c>
      <c r="H76" t="s">
        <v>22</v>
      </c>
      <c r="I76" t="s">
        <v>23</v>
      </c>
      <c r="J76" s="2">
        <v>10000</v>
      </c>
      <c r="K76" t="s">
        <v>24</v>
      </c>
      <c r="L76" t="s">
        <v>792</v>
      </c>
      <c r="N76" t="s">
        <v>26</v>
      </c>
      <c r="O76" t="s">
        <v>27</v>
      </c>
      <c r="P76" t="s">
        <v>797</v>
      </c>
      <c r="Q76" t="s">
        <v>798</v>
      </c>
      <c r="R76" t="s">
        <v>799</v>
      </c>
      <c r="S76" t="s">
        <v>800</v>
      </c>
      <c r="T76" t="str">
        <f>VLOOKUP(G76,Alias!$A$1:$B$1022,2,FALSE)</f>
        <v>CNTGO</v>
      </c>
      <c r="U76" s="5" t="str">
        <f t="shared" si="1"/>
        <v>Contango</v>
      </c>
    </row>
    <row r="77" spans="1:21" ht="15.75" x14ac:dyDescent="0.25">
      <c r="A77" t="s">
        <v>796</v>
      </c>
      <c r="B77">
        <v>4237139518</v>
      </c>
      <c r="C77">
        <v>31.035946200000001</v>
      </c>
      <c r="D77">
        <v>-103.219342</v>
      </c>
      <c r="E77" t="s">
        <v>781</v>
      </c>
      <c r="F77" s="1">
        <v>42996</v>
      </c>
      <c r="G77" t="s">
        <v>782</v>
      </c>
      <c r="H77" t="s">
        <v>22</v>
      </c>
      <c r="I77" t="s">
        <v>135</v>
      </c>
      <c r="J77">
        <v>50</v>
      </c>
      <c r="L77" t="s">
        <v>792</v>
      </c>
      <c r="N77" t="s">
        <v>26</v>
      </c>
      <c r="O77" t="s">
        <v>27</v>
      </c>
      <c r="P77" t="s">
        <v>797</v>
      </c>
      <c r="Q77" t="s">
        <v>798</v>
      </c>
      <c r="R77" t="s">
        <v>799</v>
      </c>
      <c r="S77" t="s">
        <v>801</v>
      </c>
      <c r="T77" t="str">
        <f>VLOOKUP(G77,Alias!$A$1:$B$1022,2,FALSE)</f>
        <v>CNTGO</v>
      </c>
      <c r="U77" s="5" t="str">
        <f t="shared" si="1"/>
        <v>Contango</v>
      </c>
    </row>
    <row r="78" spans="1:21" ht="15.75" x14ac:dyDescent="0.25">
      <c r="A78" t="s">
        <v>377</v>
      </c>
      <c r="B78">
        <v>4238935804</v>
      </c>
      <c r="C78">
        <v>31.378944000000001</v>
      </c>
      <c r="D78">
        <v>-103.20913899999999</v>
      </c>
      <c r="E78" t="s">
        <v>378</v>
      </c>
      <c r="F78" s="1">
        <v>43045</v>
      </c>
      <c r="G78" t="s">
        <v>379</v>
      </c>
      <c r="H78" t="s">
        <v>22</v>
      </c>
      <c r="I78" t="s">
        <v>23</v>
      </c>
      <c r="J78" s="2">
        <v>10372</v>
      </c>
      <c r="K78" t="s">
        <v>24</v>
      </c>
      <c r="L78" t="s">
        <v>25</v>
      </c>
      <c r="N78" t="s">
        <v>26</v>
      </c>
      <c r="O78" t="s">
        <v>27</v>
      </c>
      <c r="P78" t="s">
        <v>380</v>
      </c>
      <c r="Q78" t="s">
        <v>381</v>
      </c>
      <c r="R78" t="s">
        <v>1084</v>
      </c>
      <c r="S78" t="s">
        <v>382</v>
      </c>
      <c r="T78" t="str">
        <f>VLOOKUP(G78,Alias!$A$1:$B$1022,2,FALSE)</f>
        <v>FANG</v>
      </c>
      <c r="U78" s="5" t="str">
        <f t="shared" si="1"/>
        <v>Diamondback</v>
      </c>
    </row>
    <row r="79" spans="1:21" ht="15.75" x14ac:dyDescent="0.25">
      <c r="A79" t="s">
        <v>645</v>
      </c>
      <c r="B79">
        <v>3002543657</v>
      </c>
      <c r="C79">
        <v>32.331768799999999</v>
      </c>
      <c r="D79">
        <v>-103.39873249999999</v>
      </c>
      <c r="E79" t="s">
        <v>646</v>
      </c>
      <c r="F79" s="1">
        <v>43041</v>
      </c>
      <c r="G79" t="s">
        <v>647</v>
      </c>
      <c r="H79" t="s">
        <v>22</v>
      </c>
      <c r="I79" t="s">
        <v>23</v>
      </c>
      <c r="J79" s="2">
        <v>7100</v>
      </c>
      <c r="K79" t="s">
        <v>24</v>
      </c>
      <c r="L79" t="s">
        <v>25</v>
      </c>
      <c r="N79" t="s">
        <v>26</v>
      </c>
      <c r="O79" t="s">
        <v>75</v>
      </c>
      <c r="P79" t="s">
        <v>1083</v>
      </c>
      <c r="Q79" t="s">
        <v>645</v>
      </c>
      <c r="R79" t="s">
        <v>648</v>
      </c>
      <c r="S79" t="s">
        <v>649</v>
      </c>
      <c r="T79" t="str">
        <f>VLOOKUP(G79,Alias!$A$1:$B$1022,2,FALSE)</f>
        <v>EOG</v>
      </c>
      <c r="U79" s="5" t="str">
        <f t="shared" si="1"/>
        <v>EOG</v>
      </c>
    </row>
    <row r="80" spans="1:21" ht="15.75" x14ac:dyDescent="0.25">
      <c r="A80" t="s">
        <v>645</v>
      </c>
      <c r="B80">
        <v>3002543657</v>
      </c>
      <c r="C80">
        <v>32.331768799999999</v>
      </c>
      <c r="D80">
        <v>-103.39873249999999</v>
      </c>
      <c r="E80" t="s">
        <v>646</v>
      </c>
      <c r="F80" s="1">
        <v>43041</v>
      </c>
      <c r="G80" t="s">
        <v>647</v>
      </c>
      <c r="H80" t="s">
        <v>32</v>
      </c>
      <c r="I80" t="s">
        <v>33</v>
      </c>
      <c r="J80" s="2">
        <v>2160</v>
      </c>
      <c r="K80" t="s">
        <v>34</v>
      </c>
      <c r="L80" t="s">
        <v>25</v>
      </c>
      <c r="N80" t="s">
        <v>26</v>
      </c>
      <c r="O80" t="s">
        <v>75</v>
      </c>
      <c r="P80" t="s">
        <v>1083</v>
      </c>
      <c r="Q80" t="s">
        <v>650</v>
      </c>
      <c r="R80" t="s">
        <v>648</v>
      </c>
      <c r="S80" t="s">
        <v>651</v>
      </c>
      <c r="T80" t="str">
        <f>VLOOKUP(G80,Alias!$A$1:$B$1022,2,FALSE)</f>
        <v>EOG</v>
      </c>
      <c r="U80" s="5" t="str">
        <f t="shared" si="1"/>
        <v>EOG</v>
      </c>
    </row>
    <row r="81" spans="1:21" ht="15.75" x14ac:dyDescent="0.25">
      <c r="A81" t="s">
        <v>652</v>
      </c>
      <c r="B81">
        <v>3002543665</v>
      </c>
      <c r="C81">
        <v>32.311004699999998</v>
      </c>
      <c r="D81">
        <v>-103.381702</v>
      </c>
      <c r="E81" t="s">
        <v>653</v>
      </c>
      <c r="F81" s="1">
        <v>43041</v>
      </c>
      <c r="G81" t="s">
        <v>647</v>
      </c>
      <c r="H81" t="s">
        <v>32</v>
      </c>
      <c r="I81" t="s">
        <v>33</v>
      </c>
      <c r="J81" s="2">
        <v>2730</v>
      </c>
      <c r="K81" t="s">
        <v>34</v>
      </c>
      <c r="L81" t="s">
        <v>25</v>
      </c>
      <c r="N81" t="s">
        <v>26</v>
      </c>
      <c r="O81" t="s">
        <v>75</v>
      </c>
      <c r="P81" t="s">
        <v>654</v>
      </c>
      <c r="Q81" t="s">
        <v>655</v>
      </c>
      <c r="R81" t="s">
        <v>656</v>
      </c>
      <c r="S81" t="s">
        <v>657</v>
      </c>
      <c r="T81" t="str">
        <f>VLOOKUP(G81,Alias!$A$1:$B$1022,2,FALSE)</f>
        <v>EOG</v>
      </c>
      <c r="U81" s="5" t="str">
        <f t="shared" si="1"/>
        <v>EOG</v>
      </c>
    </row>
    <row r="82" spans="1:21" ht="15.75" x14ac:dyDescent="0.25">
      <c r="A82" t="s">
        <v>652</v>
      </c>
      <c r="B82">
        <v>3002543665</v>
      </c>
      <c r="C82">
        <v>32.311004699999998</v>
      </c>
      <c r="D82">
        <v>-103.381702</v>
      </c>
      <c r="E82" t="s">
        <v>653</v>
      </c>
      <c r="F82" s="1">
        <v>43041</v>
      </c>
      <c r="G82" t="s">
        <v>647</v>
      </c>
      <c r="H82" t="s">
        <v>22</v>
      </c>
      <c r="I82" t="s">
        <v>23</v>
      </c>
      <c r="J82" s="2">
        <v>4500</v>
      </c>
      <c r="K82" t="s">
        <v>24</v>
      </c>
      <c r="L82" t="s">
        <v>25</v>
      </c>
      <c r="N82" t="s">
        <v>26</v>
      </c>
      <c r="O82" t="s">
        <v>75</v>
      </c>
      <c r="P82" t="s">
        <v>654</v>
      </c>
      <c r="Q82" t="s">
        <v>652</v>
      </c>
      <c r="R82" t="s">
        <v>658</v>
      </c>
      <c r="S82" t="s">
        <v>659</v>
      </c>
      <c r="T82" t="str">
        <f>VLOOKUP(G82,Alias!$A$1:$B$1022,2,FALSE)</f>
        <v>EOG</v>
      </c>
      <c r="U82" s="5" t="str">
        <f t="shared" si="1"/>
        <v>EOG</v>
      </c>
    </row>
    <row r="83" spans="1:21" ht="15.75" x14ac:dyDescent="0.25">
      <c r="A83" t="s">
        <v>823</v>
      </c>
      <c r="B83">
        <v>4237139499</v>
      </c>
      <c r="C83">
        <v>31.098143</v>
      </c>
      <c r="D83">
        <v>-103.264956</v>
      </c>
      <c r="E83" t="s">
        <v>824</v>
      </c>
      <c r="F83" s="1">
        <v>42984</v>
      </c>
      <c r="G83" t="s">
        <v>188</v>
      </c>
      <c r="H83" t="s">
        <v>22</v>
      </c>
      <c r="I83" t="s">
        <v>23</v>
      </c>
      <c r="J83" s="2">
        <v>9698</v>
      </c>
      <c r="K83" t="s">
        <v>24</v>
      </c>
      <c r="L83" t="s">
        <v>25</v>
      </c>
      <c r="N83" t="s">
        <v>26</v>
      </c>
      <c r="O83" t="s">
        <v>27</v>
      </c>
      <c r="P83" t="s">
        <v>825</v>
      </c>
      <c r="Q83" t="s">
        <v>826</v>
      </c>
      <c r="R83" t="s">
        <v>827</v>
      </c>
      <c r="S83" t="s">
        <v>828</v>
      </c>
      <c r="T83" t="str">
        <f>VLOOKUP(G83,Alias!$A$1:$B$1022,2,FALSE)</f>
        <v>HALCON</v>
      </c>
      <c r="U83" s="5" t="str">
        <f t="shared" si="1"/>
        <v>Halcon</v>
      </c>
    </row>
    <row r="84" spans="1:21" ht="15.75" x14ac:dyDescent="0.25">
      <c r="A84" t="s">
        <v>823</v>
      </c>
      <c r="B84">
        <v>4237139499</v>
      </c>
      <c r="C84">
        <v>31.098143</v>
      </c>
      <c r="D84">
        <v>-103.264956</v>
      </c>
      <c r="E84" t="s">
        <v>824</v>
      </c>
      <c r="F84" s="1">
        <v>42984</v>
      </c>
      <c r="G84" t="s">
        <v>188</v>
      </c>
      <c r="H84" t="s">
        <v>32</v>
      </c>
      <c r="I84" t="s">
        <v>55</v>
      </c>
      <c r="J84" s="2">
        <v>1415</v>
      </c>
      <c r="K84" t="s">
        <v>34</v>
      </c>
      <c r="L84" t="s">
        <v>25</v>
      </c>
      <c r="N84" t="s">
        <v>26</v>
      </c>
      <c r="O84" t="s">
        <v>27</v>
      </c>
      <c r="P84" t="s">
        <v>825</v>
      </c>
      <c r="Q84" t="s">
        <v>829</v>
      </c>
      <c r="R84" t="s">
        <v>830</v>
      </c>
      <c r="S84" t="s">
        <v>831</v>
      </c>
      <c r="T84" t="str">
        <f>VLOOKUP(G84,Alias!$A$1:$B$1022,2,FALSE)</f>
        <v>HALCON</v>
      </c>
      <c r="U84" s="5" t="str">
        <f t="shared" si="1"/>
        <v>Halcon</v>
      </c>
    </row>
    <row r="85" spans="1:21" ht="15.75" x14ac:dyDescent="0.25">
      <c r="A85" t="s">
        <v>19</v>
      </c>
      <c r="B85">
        <v>4247537249</v>
      </c>
      <c r="C85">
        <v>31.405291999999999</v>
      </c>
      <c r="D85">
        <v>-103.097942</v>
      </c>
      <c r="E85" t="s">
        <v>20</v>
      </c>
      <c r="F85" s="1">
        <v>43047</v>
      </c>
      <c r="G85" t="s">
        <v>21</v>
      </c>
      <c r="H85" t="s">
        <v>22</v>
      </c>
      <c r="I85" t="s">
        <v>23</v>
      </c>
      <c r="J85" s="2">
        <v>7657</v>
      </c>
      <c r="K85" t="s">
        <v>24</v>
      </c>
      <c r="L85" t="s">
        <v>25</v>
      </c>
      <c r="N85" t="s">
        <v>26</v>
      </c>
      <c r="O85" t="s">
        <v>27</v>
      </c>
      <c r="P85" t="s">
        <v>28</v>
      </c>
      <c r="Q85" t="s">
        <v>29</v>
      </c>
      <c r="R85" t="s">
        <v>30</v>
      </c>
      <c r="S85" t="s">
        <v>31</v>
      </c>
      <c r="T85" t="str">
        <f>VLOOKUP(G85,Alias!$A$1:$B$1022,2,FALSE)</f>
        <v>JAGG</v>
      </c>
      <c r="U85" s="5" t="str">
        <f t="shared" si="1"/>
        <v>Jagged</v>
      </c>
    </row>
    <row r="86" spans="1:21" ht="15.75" x14ac:dyDescent="0.25">
      <c r="A86" t="s">
        <v>19</v>
      </c>
      <c r="B86">
        <v>4247537249</v>
      </c>
      <c r="C86">
        <v>31.405291999999999</v>
      </c>
      <c r="D86">
        <v>-103.097942</v>
      </c>
      <c r="E86" t="s">
        <v>20</v>
      </c>
      <c r="F86" s="1">
        <v>43047</v>
      </c>
      <c r="G86" t="s">
        <v>21</v>
      </c>
      <c r="H86" t="s">
        <v>32</v>
      </c>
      <c r="I86" t="s">
        <v>33</v>
      </c>
      <c r="J86" s="3">
        <v>1761.11</v>
      </c>
      <c r="K86" t="s">
        <v>34</v>
      </c>
      <c r="L86" t="s">
        <v>25</v>
      </c>
      <c r="N86" t="s">
        <v>26</v>
      </c>
      <c r="O86" t="s">
        <v>27</v>
      </c>
      <c r="P86" t="s">
        <v>28</v>
      </c>
      <c r="Q86" t="s">
        <v>35</v>
      </c>
      <c r="R86" t="s">
        <v>36</v>
      </c>
      <c r="S86" t="s">
        <v>37</v>
      </c>
      <c r="T86" t="str">
        <f>VLOOKUP(G86,Alias!$A$1:$B$1022,2,FALSE)</f>
        <v>JAGG</v>
      </c>
      <c r="U86" s="5" t="str">
        <f t="shared" si="1"/>
        <v>Jagged</v>
      </c>
    </row>
    <row r="87" spans="1:21" ht="15.75" x14ac:dyDescent="0.25">
      <c r="A87" t="s">
        <v>38</v>
      </c>
      <c r="B87">
        <v>4247537114</v>
      </c>
      <c r="C87">
        <v>31.3993818</v>
      </c>
      <c r="D87">
        <v>-103.089635</v>
      </c>
      <c r="E87" t="s">
        <v>20</v>
      </c>
      <c r="F87" s="1">
        <v>43047</v>
      </c>
      <c r="G87" t="s">
        <v>21</v>
      </c>
      <c r="H87" t="s">
        <v>22</v>
      </c>
      <c r="I87" t="s">
        <v>23</v>
      </c>
      <c r="J87" s="2">
        <v>6703</v>
      </c>
      <c r="K87" t="s">
        <v>24</v>
      </c>
      <c r="L87" t="s">
        <v>25</v>
      </c>
      <c r="M87" t="s">
        <v>39</v>
      </c>
      <c r="N87" t="s">
        <v>26</v>
      </c>
      <c r="O87" t="s">
        <v>40</v>
      </c>
      <c r="P87" t="s">
        <v>41</v>
      </c>
      <c r="Q87" t="s">
        <v>42</v>
      </c>
      <c r="R87" t="s">
        <v>36</v>
      </c>
      <c r="S87" t="s">
        <v>43</v>
      </c>
      <c r="T87" t="str">
        <f>VLOOKUP(G87,Alias!$A$1:$B$1022,2,FALSE)</f>
        <v>JAGG</v>
      </c>
      <c r="U87" s="5" t="str">
        <f t="shared" si="1"/>
        <v>Jagged</v>
      </c>
    </row>
    <row r="88" spans="1:21" ht="15.75" x14ac:dyDescent="0.25">
      <c r="A88" t="s">
        <v>44</v>
      </c>
      <c r="B88">
        <v>4247537138</v>
      </c>
      <c r="C88">
        <v>31.366012900000001</v>
      </c>
      <c r="D88">
        <v>-103.09821030000001</v>
      </c>
      <c r="E88" t="s">
        <v>20</v>
      </c>
      <c r="F88" s="1">
        <v>43047</v>
      </c>
      <c r="G88" t="s">
        <v>21</v>
      </c>
      <c r="H88" t="s">
        <v>22</v>
      </c>
      <c r="I88" t="s">
        <v>23</v>
      </c>
      <c r="J88" s="2">
        <v>8310</v>
      </c>
      <c r="K88" t="s">
        <v>24</v>
      </c>
      <c r="L88" t="s">
        <v>25</v>
      </c>
      <c r="N88" t="s">
        <v>26</v>
      </c>
      <c r="P88" t="s">
        <v>45</v>
      </c>
      <c r="Q88" t="s">
        <v>46</v>
      </c>
      <c r="R88" t="s">
        <v>47</v>
      </c>
      <c r="S88" t="s">
        <v>48</v>
      </c>
      <c r="T88" t="str">
        <f>VLOOKUP(G88,Alias!$A$1:$B$1022,2,FALSE)</f>
        <v>JAGG</v>
      </c>
      <c r="U88" s="5" t="str">
        <f t="shared" si="1"/>
        <v>Jagged</v>
      </c>
    </row>
    <row r="89" spans="1:21" ht="15.75" x14ac:dyDescent="0.25">
      <c r="A89" t="s">
        <v>49</v>
      </c>
      <c r="B89">
        <v>4247537237</v>
      </c>
      <c r="C89">
        <v>31.397779</v>
      </c>
      <c r="D89">
        <v>-103.06699</v>
      </c>
      <c r="E89" t="s">
        <v>20</v>
      </c>
      <c r="F89" s="1">
        <v>43047</v>
      </c>
      <c r="G89" t="s">
        <v>21</v>
      </c>
      <c r="H89" t="s">
        <v>22</v>
      </c>
      <c r="I89" t="s">
        <v>23</v>
      </c>
      <c r="J89" s="2">
        <v>5965</v>
      </c>
      <c r="K89" t="s">
        <v>24</v>
      </c>
      <c r="L89" t="s">
        <v>25</v>
      </c>
      <c r="M89" t="s">
        <v>50</v>
      </c>
      <c r="N89" t="s">
        <v>26</v>
      </c>
      <c r="O89" t="s">
        <v>27</v>
      </c>
      <c r="P89" t="s">
        <v>51</v>
      </c>
      <c r="Q89" t="s">
        <v>52</v>
      </c>
      <c r="R89" t="s">
        <v>53</v>
      </c>
      <c r="S89" t="s">
        <v>54</v>
      </c>
      <c r="T89" t="str">
        <f>VLOOKUP(G89,Alias!$A$1:$B$1022,2,FALSE)</f>
        <v>JAGG</v>
      </c>
      <c r="U89" s="5" t="str">
        <f t="shared" si="1"/>
        <v>Jagged</v>
      </c>
    </row>
    <row r="90" spans="1:21" ht="15.75" x14ac:dyDescent="0.25">
      <c r="A90" t="s">
        <v>49</v>
      </c>
      <c r="B90">
        <v>4247537237</v>
      </c>
      <c r="C90">
        <v>31.397779</v>
      </c>
      <c r="D90">
        <v>-103.06699</v>
      </c>
      <c r="E90" t="s">
        <v>20</v>
      </c>
      <c r="F90" s="1">
        <v>43047</v>
      </c>
      <c r="G90" t="s">
        <v>21</v>
      </c>
      <c r="H90" t="s">
        <v>32</v>
      </c>
      <c r="I90" t="s">
        <v>55</v>
      </c>
      <c r="J90" s="3">
        <v>1455.46</v>
      </c>
      <c r="K90" t="s">
        <v>34</v>
      </c>
      <c r="L90" t="s">
        <v>25</v>
      </c>
      <c r="M90" t="s">
        <v>50</v>
      </c>
      <c r="N90" t="s">
        <v>26</v>
      </c>
      <c r="O90" t="s">
        <v>27</v>
      </c>
      <c r="P90" t="s">
        <v>51</v>
      </c>
      <c r="Q90" t="s">
        <v>56</v>
      </c>
      <c r="R90" t="s">
        <v>53</v>
      </c>
      <c r="S90" t="s">
        <v>57</v>
      </c>
      <c r="T90" t="str">
        <f>VLOOKUP(G90,Alias!$A$1:$B$1022,2,FALSE)</f>
        <v>JAGG</v>
      </c>
      <c r="U90" s="5" t="str">
        <f t="shared" si="1"/>
        <v>Jagged</v>
      </c>
    </row>
    <row r="91" spans="1:21" ht="15.75" x14ac:dyDescent="0.25">
      <c r="A91" t="s">
        <v>58</v>
      </c>
      <c r="B91">
        <v>4247537228</v>
      </c>
      <c r="C91">
        <v>31.406123000000001</v>
      </c>
      <c r="D91">
        <v>-103.09709599999999</v>
      </c>
      <c r="E91" t="s">
        <v>20</v>
      </c>
      <c r="F91" s="1">
        <v>43047</v>
      </c>
      <c r="G91" t="s">
        <v>21</v>
      </c>
      <c r="H91" t="s">
        <v>22</v>
      </c>
      <c r="I91" t="s">
        <v>23</v>
      </c>
      <c r="J91" s="2">
        <v>6662</v>
      </c>
      <c r="K91" t="s">
        <v>24</v>
      </c>
      <c r="L91" t="s">
        <v>25</v>
      </c>
      <c r="M91" t="s">
        <v>50</v>
      </c>
      <c r="N91" t="s">
        <v>26</v>
      </c>
      <c r="O91" t="s">
        <v>27</v>
      </c>
      <c r="P91" t="s">
        <v>59</v>
      </c>
      <c r="Q91" t="s">
        <v>60</v>
      </c>
      <c r="R91" t="s">
        <v>61</v>
      </c>
      <c r="S91" t="s">
        <v>62</v>
      </c>
      <c r="T91" t="str">
        <f>VLOOKUP(G91,Alias!$A$1:$B$1022,2,FALSE)</f>
        <v>JAGG</v>
      </c>
      <c r="U91" s="5" t="str">
        <f t="shared" si="1"/>
        <v>Jagged</v>
      </c>
    </row>
    <row r="92" spans="1:21" ht="15.75" x14ac:dyDescent="0.25">
      <c r="A92" t="s">
        <v>58</v>
      </c>
      <c r="B92">
        <v>4247537228</v>
      </c>
      <c r="C92">
        <v>31.406123000000001</v>
      </c>
      <c r="D92">
        <v>-103.09709599999999</v>
      </c>
      <c r="E92" t="s">
        <v>20</v>
      </c>
      <c r="F92" s="1">
        <v>43047</v>
      </c>
      <c r="G92" t="s">
        <v>21</v>
      </c>
      <c r="H92" t="s">
        <v>32</v>
      </c>
      <c r="I92" t="s">
        <v>55</v>
      </c>
      <c r="J92" s="2">
        <v>1179</v>
      </c>
      <c r="K92" t="s">
        <v>34</v>
      </c>
      <c r="L92" t="s">
        <v>25</v>
      </c>
      <c r="M92" t="s">
        <v>50</v>
      </c>
      <c r="N92" t="s">
        <v>26</v>
      </c>
      <c r="O92" t="s">
        <v>27</v>
      </c>
      <c r="P92" t="s">
        <v>59</v>
      </c>
      <c r="Q92" t="s">
        <v>63</v>
      </c>
      <c r="R92" t="s">
        <v>61</v>
      </c>
      <c r="S92" t="s">
        <v>64</v>
      </c>
      <c r="T92" t="str">
        <f>VLOOKUP(G92,Alias!$A$1:$B$1022,2,FALSE)</f>
        <v>JAGG</v>
      </c>
      <c r="U92" s="5" t="str">
        <f t="shared" si="1"/>
        <v>Jagged</v>
      </c>
    </row>
    <row r="93" spans="1:21" ht="15.75" x14ac:dyDescent="0.25">
      <c r="A93" t="s">
        <v>65</v>
      </c>
      <c r="B93">
        <v>4237139504</v>
      </c>
      <c r="C93">
        <v>31.134333399999999</v>
      </c>
      <c r="D93">
        <v>-102.9303803</v>
      </c>
      <c r="E93" t="s">
        <v>20</v>
      </c>
      <c r="F93" s="1">
        <v>43047</v>
      </c>
      <c r="G93" t="s">
        <v>21</v>
      </c>
      <c r="H93" t="s">
        <v>22</v>
      </c>
      <c r="I93" t="s">
        <v>23</v>
      </c>
      <c r="J93" s="2">
        <v>1665</v>
      </c>
      <c r="K93" t="s">
        <v>24</v>
      </c>
      <c r="L93" t="s">
        <v>25</v>
      </c>
      <c r="N93" t="s">
        <v>26</v>
      </c>
      <c r="O93" t="s">
        <v>66</v>
      </c>
      <c r="P93" t="s">
        <v>1082</v>
      </c>
      <c r="Q93" t="s">
        <v>67</v>
      </c>
      <c r="R93" t="s">
        <v>68</v>
      </c>
      <c r="S93" t="s">
        <v>69</v>
      </c>
      <c r="T93" t="str">
        <f>VLOOKUP(G93,Alias!$A$1:$B$1022,2,FALSE)</f>
        <v>JAGG</v>
      </c>
      <c r="U93" s="5" t="str">
        <f t="shared" si="1"/>
        <v>Jagged</v>
      </c>
    </row>
    <row r="94" spans="1:21" ht="15.75" x14ac:dyDescent="0.25">
      <c r="A94" t="s">
        <v>65</v>
      </c>
      <c r="B94">
        <v>4237139504</v>
      </c>
      <c r="C94">
        <v>31.134333399999999</v>
      </c>
      <c r="D94">
        <v>-102.9303803</v>
      </c>
      <c r="E94" t="s">
        <v>20</v>
      </c>
      <c r="F94" s="1">
        <v>43047</v>
      </c>
      <c r="G94" t="s">
        <v>21</v>
      </c>
      <c r="H94" t="s">
        <v>32</v>
      </c>
      <c r="I94" t="s">
        <v>33</v>
      </c>
      <c r="J94">
        <v>377.95499999999998</v>
      </c>
      <c r="K94" t="s">
        <v>34</v>
      </c>
      <c r="L94" t="s">
        <v>25</v>
      </c>
      <c r="N94" t="s">
        <v>26</v>
      </c>
      <c r="O94" t="s">
        <v>66</v>
      </c>
      <c r="P94" t="s">
        <v>1082</v>
      </c>
      <c r="Q94" t="s">
        <v>70</v>
      </c>
      <c r="R94" t="s">
        <v>68</v>
      </c>
      <c r="S94" t="s">
        <v>71</v>
      </c>
      <c r="T94" t="str">
        <f>VLOOKUP(G94,Alias!$A$1:$B$1022,2,FALSE)</f>
        <v>JAGG</v>
      </c>
      <c r="U94" s="5" t="str">
        <f t="shared" si="1"/>
        <v>Jagged</v>
      </c>
    </row>
    <row r="95" spans="1:21" ht="15.75" x14ac:dyDescent="0.25">
      <c r="A95" t="s">
        <v>750</v>
      </c>
      <c r="B95">
        <v>3002542733</v>
      </c>
      <c r="C95">
        <v>32.035274399999999</v>
      </c>
      <c r="D95">
        <v>-103.2886245</v>
      </c>
      <c r="E95" t="s">
        <v>751</v>
      </c>
      <c r="F95" s="1">
        <v>43012</v>
      </c>
      <c r="G95" t="s">
        <v>752</v>
      </c>
      <c r="H95" t="s">
        <v>32</v>
      </c>
      <c r="I95" t="s">
        <v>55</v>
      </c>
      <c r="J95">
        <v>997</v>
      </c>
      <c r="K95" t="s">
        <v>34</v>
      </c>
      <c r="L95" t="s">
        <v>25</v>
      </c>
      <c r="N95" t="s">
        <v>26</v>
      </c>
      <c r="P95" t="s">
        <v>753</v>
      </c>
      <c r="Q95" t="s">
        <v>754</v>
      </c>
      <c r="R95" t="s">
        <v>755</v>
      </c>
      <c r="S95" t="s">
        <v>756</v>
      </c>
      <c r="T95" t="str">
        <f>VLOOKUP(G95,Alias!$A$1:$B$1022,2,FALSE)</f>
        <v>LILIS</v>
      </c>
      <c r="U95" s="5" t="str">
        <f t="shared" si="1"/>
        <v>Lilis</v>
      </c>
    </row>
    <row r="96" spans="1:21" ht="15.75" x14ac:dyDescent="0.25">
      <c r="A96" t="s">
        <v>72</v>
      </c>
      <c r="B96">
        <v>3001543820</v>
      </c>
      <c r="C96">
        <v>32.241201711160002</v>
      </c>
      <c r="D96">
        <v>-104.03390035586</v>
      </c>
      <c r="E96" t="s">
        <v>73</v>
      </c>
      <c r="F96" s="1">
        <v>43046</v>
      </c>
      <c r="G96" t="s">
        <v>74</v>
      </c>
      <c r="H96" t="s">
        <v>32</v>
      </c>
      <c r="I96" t="s">
        <v>55</v>
      </c>
      <c r="J96">
        <v>903</v>
      </c>
      <c r="K96" t="s">
        <v>34</v>
      </c>
      <c r="L96" t="s">
        <v>25</v>
      </c>
      <c r="N96" t="s">
        <v>26</v>
      </c>
      <c r="O96" t="s">
        <v>75</v>
      </c>
      <c r="P96" t="s">
        <v>76</v>
      </c>
      <c r="Q96" t="s">
        <v>77</v>
      </c>
      <c r="R96" t="s">
        <v>78</v>
      </c>
      <c r="S96" t="s">
        <v>79</v>
      </c>
      <c r="T96" t="str">
        <f>VLOOKUP(G96,Alias!$A$1:$B$1022,2,FALSE)</f>
        <v>MTDR</v>
      </c>
      <c r="U96" s="5" t="str">
        <f t="shared" si="1"/>
        <v>Matador</v>
      </c>
    </row>
    <row r="97" spans="1:21" ht="15.75" x14ac:dyDescent="0.25">
      <c r="A97" t="s">
        <v>80</v>
      </c>
      <c r="B97">
        <v>3001544138</v>
      </c>
      <c r="C97">
        <v>32.266384296097002</v>
      </c>
      <c r="D97">
        <v>-104.08470025450001</v>
      </c>
      <c r="E97" t="s">
        <v>73</v>
      </c>
      <c r="F97" s="1">
        <v>43046</v>
      </c>
      <c r="G97" t="s">
        <v>74</v>
      </c>
      <c r="H97" t="s">
        <v>32</v>
      </c>
      <c r="I97" t="s">
        <v>55</v>
      </c>
      <c r="J97" s="2">
        <v>1202</v>
      </c>
      <c r="K97" t="s">
        <v>34</v>
      </c>
      <c r="L97" t="s">
        <v>25</v>
      </c>
      <c r="N97" t="s">
        <v>26</v>
      </c>
      <c r="O97" t="s">
        <v>27</v>
      </c>
      <c r="P97" t="s">
        <v>81</v>
      </c>
      <c r="Q97" t="s">
        <v>82</v>
      </c>
      <c r="R97" t="s">
        <v>83</v>
      </c>
      <c r="S97" t="s">
        <v>84</v>
      </c>
      <c r="T97" t="str">
        <f>VLOOKUP(G97,Alias!$A$1:$B$1022,2,FALSE)</f>
        <v>MTDR</v>
      </c>
      <c r="U97" s="5" t="str">
        <f t="shared" si="1"/>
        <v>Matador</v>
      </c>
    </row>
    <row r="98" spans="1:21" ht="15.75" x14ac:dyDescent="0.25">
      <c r="A98" t="s">
        <v>85</v>
      </c>
      <c r="B98">
        <v>3001544129</v>
      </c>
      <c r="C98">
        <v>32.219753615850003</v>
      </c>
      <c r="D98">
        <v>-104.05020697574</v>
      </c>
      <c r="E98" t="s">
        <v>73</v>
      </c>
      <c r="F98" s="1">
        <v>43046</v>
      </c>
      <c r="G98" t="s">
        <v>74</v>
      </c>
      <c r="H98" t="s">
        <v>32</v>
      </c>
      <c r="I98" t="s">
        <v>55</v>
      </c>
      <c r="J98" s="2">
        <v>1385</v>
      </c>
      <c r="K98" t="s">
        <v>34</v>
      </c>
      <c r="L98" t="s">
        <v>25</v>
      </c>
      <c r="N98" t="s">
        <v>26</v>
      </c>
      <c r="O98" t="s">
        <v>27</v>
      </c>
      <c r="P98" t="s">
        <v>81</v>
      </c>
      <c r="Q98" t="s">
        <v>86</v>
      </c>
      <c r="R98" t="s">
        <v>87</v>
      </c>
      <c r="S98" t="s">
        <v>88</v>
      </c>
      <c r="T98" t="str">
        <f>VLOOKUP(G98,Alias!$A$1:$B$1022,2,FALSE)</f>
        <v>MTDR</v>
      </c>
      <c r="U98" s="5" t="str">
        <f t="shared" si="1"/>
        <v>Matador</v>
      </c>
    </row>
    <row r="99" spans="1:21" ht="15.75" x14ac:dyDescent="0.25">
      <c r="A99" t="s">
        <v>89</v>
      </c>
      <c r="B99">
        <v>3001544139</v>
      </c>
      <c r="C99">
        <v>32.269118172745003</v>
      </c>
      <c r="D99">
        <v>-104.1286547263</v>
      </c>
      <c r="E99" t="s">
        <v>73</v>
      </c>
      <c r="F99" s="1">
        <v>43046</v>
      </c>
      <c r="G99" t="s">
        <v>74</v>
      </c>
      <c r="H99" t="s">
        <v>32</v>
      </c>
      <c r="I99" t="s">
        <v>55</v>
      </c>
      <c r="J99" s="2">
        <v>1373</v>
      </c>
      <c r="K99" t="s">
        <v>34</v>
      </c>
      <c r="L99" t="s">
        <v>25</v>
      </c>
      <c r="N99" t="s">
        <v>26</v>
      </c>
      <c r="O99" t="s">
        <v>27</v>
      </c>
      <c r="P99" t="s">
        <v>81</v>
      </c>
      <c r="Q99" t="s">
        <v>90</v>
      </c>
      <c r="R99" t="s">
        <v>91</v>
      </c>
      <c r="S99" t="s">
        <v>92</v>
      </c>
      <c r="T99" t="str">
        <f>VLOOKUP(G99,Alias!$A$1:$B$1022,2,FALSE)</f>
        <v>MTDR</v>
      </c>
      <c r="U99" s="5" t="str">
        <f t="shared" si="1"/>
        <v>Matador</v>
      </c>
    </row>
    <row r="100" spans="1:21" ht="15.75" x14ac:dyDescent="0.25">
      <c r="A100" t="s">
        <v>93</v>
      </c>
      <c r="B100">
        <v>3001543925</v>
      </c>
      <c r="C100">
        <v>32.269200663275001</v>
      </c>
      <c r="D100">
        <v>-104.12865302367</v>
      </c>
      <c r="E100" t="s">
        <v>73</v>
      </c>
      <c r="F100" s="1">
        <v>43046</v>
      </c>
      <c r="G100" t="s">
        <v>74</v>
      </c>
      <c r="H100" t="s">
        <v>32</v>
      </c>
      <c r="I100" t="s">
        <v>55</v>
      </c>
      <c r="J100" s="2">
        <v>1204</v>
      </c>
      <c r="K100" t="s">
        <v>34</v>
      </c>
      <c r="L100" t="s">
        <v>25</v>
      </c>
      <c r="N100" t="s">
        <v>26</v>
      </c>
      <c r="O100" t="s">
        <v>27</v>
      </c>
      <c r="P100" t="s">
        <v>81</v>
      </c>
      <c r="Q100" t="s">
        <v>94</v>
      </c>
      <c r="R100" t="s">
        <v>95</v>
      </c>
      <c r="S100" t="s">
        <v>96</v>
      </c>
      <c r="T100" t="str">
        <f>VLOOKUP(G100,Alias!$A$1:$B$1022,2,FALSE)</f>
        <v>MTDR</v>
      </c>
      <c r="U100" s="5" t="str">
        <f t="shared" si="1"/>
        <v>Matador</v>
      </c>
    </row>
    <row r="101" spans="1:21" ht="15.75" x14ac:dyDescent="0.25">
      <c r="A101" t="s">
        <v>97</v>
      </c>
      <c r="B101">
        <v>3001544060</v>
      </c>
      <c r="C101">
        <v>32.29908294861</v>
      </c>
      <c r="D101">
        <v>-104.15342090084</v>
      </c>
      <c r="E101" t="s">
        <v>73</v>
      </c>
      <c r="F101" s="1">
        <v>43046</v>
      </c>
      <c r="G101" t="s">
        <v>74</v>
      </c>
      <c r="H101" t="s">
        <v>32</v>
      </c>
      <c r="I101" t="s">
        <v>55</v>
      </c>
      <c r="J101" s="2">
        <v>1779</v>
      </c>
      <c r="K101" t="s">
        <v>34</v>
      </c>
      <c r="L101" t="s">
        <v>25</v>
      </c>
      <c r="N101" t="s">
        <v>26</v>
      </c>
      <c r="O101" t="s">
        <v>27</v>
      </c>
      <c r="P101" t="s">
        <v>81</v>
      </c>
      <c r="Q101" t="s">
        <v>98</v>
      </c>
      <c r="R101" t="s">
        <v>99</v>
      </c>
      <c r="S101" t="s">
        <v>100</v>
      </c>
      <c r="T101" t="str">
        <f>VLOOKUP(G101,Alias!$A$1:$B$1022,2,FALSE)</f>
        <v>MTDR</v>
      </c>
      <c r="U101" s="5" t="str">
        <f t="shared" si="1"/>
        <v>Matador</v>
      </c>
    </row>
    <row r="102" spans="1:21" ht="15.75" x14ac:dyDescent="0.25">
      <c r="A102" t="s">
        <v>101</v>
      </c>
      <c r="B102">
        <v>3001544058</v>
      </c>
      <c r="C102">
        <v>32.299011307443003</v>
      </c>
      <c r="D102">
        <v>-104.15337250495</v>
      </c>
      <c r="E102" t="s">
        <v>73</v>
      </c>
      <c r="F102" s="1">
        <v>43046</v>
      </c>
      <c r="G102" t="s">
        <v>74</v>
      </c>
      <c r="H102" t="s">
        <v>32</v>
      </c>
      <c r="I102" t="s">
        <v>55</v>
      </c>
      <c r="J102" s="2">
        <v>1134</v>
      </c>
      <c r="K102" t="s">
        <v>34</v>
      </c>
      <c r="L102" t="s">
        <v>25</v>
      </c>
      <c r="N102" t="s">
        <v>26</v>
      </c>
      <c r="O102" t="s">
        <v>27</v>
      </c>
      <c r="P102" t="s">
        <v>81</v>
      </c>
      <c r="Q102" t="s">
        <v>102</v>
      </c>
      <c r="R102" t="s">
        <v>103</v>
      </c>
      <c r="S102" t="s">
        <v>104</v>
      </c>
      <c r="T102" t="str">
        <f>VLOOKUP(G102,Alias!$A$1:$B$1022,2,FALSE)</f>
        <v>MTDR</v>
      </c>
      <c r="U102" s="5" t="str">
        <f t="shared" si="1"/>
        <v>Matador</v>
      </c>
    </row>
    <row r="103" spans="1:21" ht="15.75" x14ac:dyDescent="0.25">
      <c r="A103" t="s">
        <v>105</v>
      </c>
      <c r="B103">
        <v>3001544082</v>
      </c>
      <c r="C103">
        <v>32.3129725131</v>
      </c>
      <c r="D103">
        <v>-104.15247079664</v>
      </c>
      <c r="E103" t="s">
        <v>73</v>
      </c>
      <c r="F103" s="1">
        <v>43046</v>
      </c>
      <c r="G103" t="s">
        <v>74</v>
      </c>
      <c r="H103" t="s">
        <v>32</v>
      </c>
      <c r="I103" t="s">
        <v>55</v>
      </c>
      <c r="J103" s="2">
        <v>1534</v>
      </c>
      <c r="K103" t="s">
        <v>34</v>
      </c>
      <c r="L103" t="s">
        <v>25</v>
      </c>
      <c r="N103" t="s">
        <v>26</v>
      </c>
      <c r="O103" t="s">
        <v>27</v>
      </c>
      <c r="P103" t="s">
        <v>81</v>
      </c>
      <c r="Q103" t="s">
        <v>106</v>
      </c>
      <c r="R103" t="s">
        <v>107</v>
      </c>
      <c r="S103" t="s">
        <v>108</v>
      </c>
      <c r="T103" t="str">
        <f>VLOOKUP(G103,Alias!$A$1:$B$1022,2,FALSE)</f>
        <v>MTDR</v>
      </c>
      <c r="U103" s="5" t="str">
        <f t="shared" si="1"/>
        <v>Matador</v>
      </c>
    </row>
    <row r="104" spans="1:21" ht="15.75" x14ac:dyDescent="0.25">
      <c r="A104" t="s">
        <v>109</v>
      </c>
      <c r="B104">
        <v>3001544162</v>
      </c>
      <c r="C104">
        <v>32.223594173344999</v>
      </c>
      <c r="D104">
        <v>-104.050193554</v>
      </c>
      <c r="E104" t="s">
        <v>73</v>
      </c>
      <c r="F104" s="1">
        <v>43046</v>
      </c>
      <c r="G104" t="s">
        <v>74</v>
      </c>
      <c r="H104" t="s">
        <v>32</v>
      </c>
      <c r="I104" t="s">
        <v>55</v>
      </c>
      <c r="J104" s="2">
        <v>1454</v>
      </c>
      <c r="K104" t="s">
        <v>34</v>
      </c>
      <c r="L104" t="s">
        <v>25</v>
      </c>
      <c r="N104" t="s">
        <v>26</v>
      </c>
      <c r="O104" t="s">
        <v>27</v>
      </c>
      <c r="P104" t="s">
        <v>81</v>
      </c>
      <c r="Q104" t="s">
        <v>110</v>
      </c>
      <c r="R104" t="s">
        <v>111</v>
      </c>
      <c r="S104" t="s">
        <v>112</v>
      </c>
      <c r="T104" t="str">
        <f>VLOOKUP(G104,Alias!$A$1:$B$1022,2,FALSE)</f>
        <v>MTDR</v>
      </c>
      <c r="U104" s="5" t="str">
        <f t="shared" si="1"/>
        <v>Matador</v>
      </c>
    </row>
    <row r="105" spans="1:21" ht="15.75" x14ac:dyDescent="0.25">
      <c r="A105" t="s">
        <v>113</v>
      </c>
      <c r="B105">
        <v>3001544163</v>
      </c>
      <c r="C105">
        <v>32.223595271870003</v>
      </c>
      <c r="D105">
        <v>-104.05009605799999</v>
      </c>
      <c r="E105" t="s">
        <v>73</v>
      </c>
      <c r="F105" s="1">
        <v>43046</v>
      </c>
      <c r="G105" t="s">
        <v>74</v>
      </c>
      <c r="H105" t="s">
        <v>32</v>
      </c>
      <c r="I105" t="s">
        <v>55</v>
      </c>
      <c r="J105" s="2">
        <v>1317</v>
      </c>
      <c r="K105" t="s">
        <v>34</v>
      </c>
      <c r="L105" t="s">
        <v>25</v>
      </c>
      <c r="N105" t="s">
        <v>26</v>
      </c>
      <c r="O105" t="s">
        <v>27</v>
      </c>
      <c r="P105" t="s">
        <v>114</v>
      </c>
      <c r="Q105" t="s">
        <v>115</v>
      </c>
      <c r="R105" t="s">
        <v>116</v>
      </c>
      <c r="S105" t="s">
        <v>117</v>
      </c>
      <c r="T105" t="str">
        <f>VLOOKUP(G105,Alias!$A$1:$B$1022,2,FALSE)</f>
        <v>MTDR</v>
      </c>
      <c r="U105" s="5" t="str">
        <f t="shared" si="1"/>
        <v>Matador</v>
      </c>
    </row>
    <row r="106" spans="1:21" ht="15.75" x14ac:dyDescent="0.25">
      <c r="A106" t="s">
        <v>118</v>
      </c>
      <c r="B106">
        <v>3001544119</v>
      </c>
      <c r="C106">
        <v>32.219836126899999</v>
      </c>
      <c r="D106">
        <v>-104.05020857304</v>
      </c>
      <c r="E106" t="s">
        <v>73</v>
      </c>
      <c r="F106" s="1">
        <v>43046</v>
      </c>
      <c r="G106" t="s">
        <v>74</v>
      </c>
      <c r="H106" t="s">
        <v>32</v>
      </c>
      <c r="I106" t="s">
        <v>55</v>
      </c>
      <c r="J106" s="2">
        <v>1667</v>
      </c>
      <c r="K106" t="s">
        <v>34</v>
      </c>
      <c r="L106" t="s">
        <v>25</v>
      </c>
      <c r="N106" t="s">
        <v>26</v>
      </c>
      <c r="O106" t="s">
        <v>27</v>
      </c>
      <c r="P106" t="s">
        <v>114</v>
      </c>
      <c r="Q106" t="s">
        <v>119</v>
      </c>
      <c r="R106" t="s">
        <v>120</v>
      </c>
      <c r="S106" t="s">
        <v>121</v>
      </c>
      <c r="T106" t="str">
        <f>VLOOKUP(G106,Alias!$A$1:$B$1022,2,FALSE)</f>
        <v>MTDR</v>
      </c>
      <c r="U106" s="5" t="str">
        <f t="shared" si="1"/>
        <v>Matador</v>
      </c>
    </row>
    <row r="107" spans="1:21" ht="15.75" x14ac:dyDescent="0.25">
      <c r="A107" t="s">
        <v>122</v>
      </c>
      <c r="B107">
        <v>3001544083</v>
      </c>
      <c r="C107">
        <v>32.536106613262</v>
      </c>
      <c r="D107">
        <v>-103.99900037953</v>
      </c>
      <c r="E107" t="s">
        <v>73</v>
      </c>
      <c r="F107" s="1">
        <v>43046</v>
      </c>
      <c r="G107" t="s">
        <v>74</v>
      </c>
      <c r="H107" t="s">
        <v>32</v>
      </c>
      <c r="I107" t="s">
        <v>55</v>
      </c>
      <c r="J107">
        <v>532</v>
      </c>
      <c r="K107" t="s">
        <v>34</v>
      </c>
      <c r="L107" t="s">
        <v>25</v>
      </c>
      <c r="N107" t="s">
        <v>26</v>
      </c>
      <c r="O107" t="s">
        <v>75</v>
      </c>
      <c r="P107" t="s">
        <v>123</v>
      </c>
      <c r="Q107" t="s">
        <v>124</v>
      </c>
      <c r="R107" t="s">
        <v>125</v>
      </c>
      <c r="S107" t="s">
        <v>126</v>
      </c>
      <c r="T107" t="str">
        <f>VLOOKUP(G107,Alias!$A$1:$B$1022,2,FALSE)</f>
        <v>MTDR</v>
      </c>
      <c r="U107" s="5" t="str">
        <f t="shared" si="1"/>
        <v>Matador</v>
      </c>
    </row>
    <row r="108" spans="1:21" ht="15.75" x14ac:dyDescent="0.25">
      <c r="A108" t="s">
        <v>127</v>
      </c>
      <c r="B108">
        <v>3001544099</v>
      </c>
      <c r="C108">
        <v>32.536107462537998</v>
      </c>
      <c r="D108">
        <v>-103.99890258168</v>
      </c>
      <c r="E108" t="s">
        <v>73</v>
      </c>
      <c r="F108" s="1">
        <v>43046</v>
      </c>
      <c r="G108" t="s">
        <v>74</v>
      </c>
      <c r="H108" t="s">
        <v>32</v>
      </c>
      <c r="I108" t="s">
        <v>55</v>
      </c>
      <c r="J108">
        <v>809</v>
      </c>
      <c r="K108" t="s">
        <v>34</v>
      </c>
      <c r="L108" t="s">
        <v>25</v>
      </c>
      <c r="N108" t="s">
        <v>26</v>
      </c>
      <c r="O108" t="s">
        <v>75</v>
      </c>
      <c r="P108" t="s">
        <v>123</v>
      </c>
      <c r="Q108" t="s">
        <v>128</v>
      </c>
      <c r="R108" t="s">
        <v>129</v>
      </c>
      <c r="S108" t="s">
        <v>130</v>
      </c>
      <c r="T108" t="str">
        <f>VLOOKUP(G108,Alias!$A$1:$B$1022,2,FALSE)</f>
        <v>MTDR</v>
      </c>
      <c r="U108" s="5" t="str">
        <f t="shared" si="1"/>
        <v>Matador</v>
      </c>
    </row>
    <row r="109" spans="1:21" ht="15.75" x14ac:dyDescent="0.25">
      <c r="A109" t="s">
        <v>131</v>
      </c>
      <c r="B109">
        <v>3001544183</v>
      </c>
      <c r="C109">
        <v>32.556441033939997</v>
      </c>
      <c r="D109">
        <v>-104.10445927655999</v>
      </c>
      <c r="E109" t="s">
        <v>73</v>
      </c>
      <c r="F109" s="1">
        <v>43046</v>
      </c>
      <c r="G109" t="s">
        <v>74</v>
      </c>
      <c r="H109" t="s">
        <v>22</v>
      </c>
      <c r="I109" t="s">
        <v>23</v>
      </c>
      <c r="J109" s="2">
        <v>4300</v>
      </c>
      <c r="K109" t="s">
        <v>24</v>
      </c>
      <c r="L109" t="s">
        <v>25</v>
      </c>
      <c r="N109" t="s">
        <v>26</v>
      </c>
      <c r="O109" t="s">
        <v>75</v>
      </c>
      <c r="P109" t="s">
        <v>132</v>
      </c>
      <c r="Q109" t="s">
        <v>131</v>
      </c>
      <c r="R109" t="s">
        <v>133</v>
      </c>
      <c r="S109" t="s">
        <v>134</v>
      </c>
      <c r="T109" t="str">
        <f>VLOOKUP(G109,Alias!$A$1:$B$1022,2,FALSE)</f>
        <v>MTDR</v>
      </c>
      <c r="U109" s="5" t="str">
        <f t="shared" si="1"/>
        <v>Matador</v>
      </c>
    </row>
    <row r="110" spans="1:21" ht="15.75" x14ac:dyDescent="0.25">
      <c r="A110" t="s">
        <v>131</v>
      </c>
      <c r="B110">
        <v>3001544183</v>
      </c>
      <c r="C110">
        <v>32.556441033939997</v>
      </c>
      <c r="D110">
        <v>-104.10445927655999</v>
      </c>
      <c r="E110" t="s">
        <v>73</v>
      </c>
      <c r="F110" s="1">
        <v>43046</v>
      </c>
      <c r="G110" t="s">
        <v>74</v>
      </c>
      <c r="H110" t="s">
        <v>22</v>
      </c>
      <c r="I110" t="s">
        <v>135</v>
      </c>
      <c r="J110">
        <v>17</v>
      </c>
      <c r="L110" t="s">
        <v>25</v>
      </c>
      <c r="N110" t="s">
        <v>26</v>
      </c>
      <c r="O110" t="s">
        <v>75</v>
      </c>
      <c r="P110" t="s">
        <v>132</v>
      </c>
      <c r="Q110" t="s">
        <v>131</v>
      </c>
      <c r="R110" t="s">
        <v>133</v>
      </c>
      <c r="S110" t="s">
        <v>136</v>
      </c>
      <c r="T110" t="str">
        <f>VLOOKUP(G110,Alias!$A$1:$B$1022,2,FALSE)</f>
        <v>MTDR</v>
      </c>
      <c r="U110" s="5" t="str">
        <f t="shared" si="1"/>
        <v>Matador</v>
      </c>
    </row>
    <row r="111" spans="1:21" ht="15.75" x14ac:dyDescent="0.25">
      <c r="A111" t="s">
        <v>131</v>
      </c>
      <c r="B111">
        <v>3001544183</v>
      </c>
      <c r="C111">
        <v>32.556441033939997</v>
      </c>
      <c r="D111">
        <v>-104.10445927655999</v>
      </c>
      <c r="E111" t="s">
        <v>73</v>
      </c>
      <c r="F111" s="1">
        <v>43046</v>
      </c>
      <c r="G111" t="s">
        <v>74</v>
      </c>
      <c r="H111" t="s">
        <v>22</v>
      </c>
      <c r="I111" t="s">
        <v>137</v>
      </c>
      <c r="J111" s="2">
        <v>3000</v>
      </c>
      <c r="K111" t="s">
        <v>138</v>
      </c>
      <c r="L111" t="s">
        <v>25</v>
      </c>
      <c r="N111" t="s">
        <v>26</v>
      </c>
      <c r="O111" t="s">
        <v>75</v>
      </c>
      <c r="P111" t="s">
        <v>132</v>
      </c>
      <c r="Q111" t="s">
        <v>139</v>
      </c>
      <c r="R111" t="s">
        <v>133</v>
      </c>
      <c r="S111" t="s">
        <v>140</v>
      </c>
      <c r="T111" t="str">
        <f>VLOOKUP(G111,Alias!$A$1:$B$1022,2,FALSE)</f>
        <v>MTDR</v>
      </c>
      <c r="U111" s="5" t="str">
        <f t="shared" si="1"/>
        <v>Matador</v>
      </c>
    </row>
    <row r="112" spans="1:21" ht="15.75" x14ac:dyDescent="0.25">
      <c r="A112" t="s">
        <v>141</v>
      </c>
      <c r="B112">
        <v>4230133225</v>
      </c>
      <c r="C112">
        <v>31.740102400000001</v>
      </c>
      <c r="D112">
        <v>-103.5756416</v>
      </c>
      <c r="E112" t="s">
        <v>73</v>
      </c>
      <c r="F112" s="1">
        <v>43046</v>
      </c>
      <c r="G112" t="s">
        <v>74</v>
      </c>
      <c r="H112" t="s">
        <v>32</v>
      </c>
      <c r="I112" t="s">
        <v>55</v>
      </c>
      <c r="J112">
        <v>93</v>
      </c>
      <c r="K112" t="s">
        <v>34</v>
      </c>
      <c r="L112" t="s">
        <v>25</v>
      </c>
      <c r="N112" t="s">
        <v>26</v>
      </c>
      <c r="O112" t="s">
        <v>142</v>
      </c>
      <c r="P112" t="s">
        <v>143</v>
      </c>
      <c r="Q112" t="s">
        <v>144</v>
      </c>
      <c r="R112" t="s">
        <v>145</v>
      </c>
      <c r="S112" t="s">
        <v>146</v>
      </c>
      <c r="T112" t="str">
        <f>VLOOKUP(G112,Alias!$A$1:$B$1022,2,FALSE)</f>
        <v>MTDR</v>
      </c>
      <c r="U112" s="5" t="str">
        <f t="shared" si="1"/>
        <v>Matador</v>
      </c>
    </row>
    <row r="113" spans="1:21" ht="15.75" x14ac:dyDescent="0.25">
      <c r="A113" t="s">
        <v>147</v>
      </c>
      <c r="B113">
        <v>4230133258</v>
      </c>
      <c r="C113">
        <v>31.740210999999999</v>
      </c>
      <c r="D113">
        <v>-103.575767</v>
      </c>
      <c r="E113" t="s">
        <v>73</v>
      </c>
      <c r="F113" s="1">
        <v>43046</v>
      </c>
      <c r="G113" t="s">
        <v>74</v>
      </c>
      <c r="H113" t="s">
        <v>32</v>
      </c>
      <c r="I113" t="s">
        <v>55</v>
      </c>
      <c r="J113" s="2">
        <v>1803</v>
      </c>
      <c r="K113" t="s">
        <v>34</v>
      </c>
      <c r="L113" t="s">
        <v>25</v>
      </c>
      <c r="N113" t="s">
        <v>26</v>
      </c>
      <c r="O113" t="s">
        <v>27</v>
      </c>
      <c r="P113" t="s">
        <v>148</v>
      </c>
      <c r="Q113" t="s">
        <v>149</v>
      </c>
      <c r="R113" t="s">
        <v>150</v>
      </c>
      <c r="S113" t="s">
        <v>151</v>
      </c>
      <c r="T113" t="str">
        <f>VLOOKUP(G113,Alias!$A$1:$B$1022,2,FALSE)</f>
        <v>MTDR</v>
      </c>
      <c r="U113" s="5" t="str">
        <f t="shared" si="1"/>
        <v>Matador</v>
      </c>
    </row>
    <row r="114" spans="1:21" ht="15.75" x14ac:dyDescent="0.25">
      <c r="A114" t="s">
        <v>147</v>
      </c>
      <c r="B114">
        <v>4230133258</v>
      </c>
      <c r="C114">
        <v>31.740210999999999</v>
      </c>
      <c r="D114">
        <v>-103.575767</v>
      </c>
      <c r="E114" t="s">
        <v>73</v>
      </c>
      <c r="F114" s="1">
        <v>43046</v>
      </c>
      <c r="G114" t="s">
        <v>74</v>
      </c>
      <c r="H114" t="s">
        <v>22</v>
      </c>
      <c r="I114" t="s">
        <v>23</v>
      </c>
      <c r="J114" s="2">
        <v>4800</v>
      </c>
      <c r="K114" t="s">
        <v>24</v>
      </c>
      <c r="L114" t="s">
        <v>25</v>
      </c>
      <c r="N114" t="s">
        <v>26</v>
      </c>
      <c r="O114" t="s">
        <v>27</v>
      </c>
      <c r="P114" t="s">
        <v>148</v>
      </c>
      <c r="Q114" t="s">
        <v>147</v>
      </c>
      <c r="R114" t="s">
        <v>152</v>
      </c>
      <c r="S114" t="s">
        <v>153</v>
      </c>
      <c r="T114" t="str">
        <f>VLOOKUP(G114,Alias!$A$1:$B$1022,2,FALSE)</f>
        <v>MTDR</v>
      </c>
      <c r="U114" s="5" t="str">
        <f t="shared" si="1"/>
        <v>Matador</v>
      </c>
    </row>
    <row r="115" spans="1:21" ht="15.75" x14ac:dyDescent="0.25">
      <c r="A115" t="s">
        <v>147</v>
      </c>
      <c r="B115">
        <v>4230133258</v>
      </c>
      <c r="C115">
        <v>31.740210999999999</v>
      </c>
      <c r="D115">
        <v>-103.575767</v>
      </c>
      <c r="E115" t="s">
        <v>73</v>
      </c>
      <c r="F115" s="1">
        <v>43046</v>
      </c>
      <c r="G115" t="s">
        <v>74</v>
      </c>
      <c r="H115" t="s">
        <v>22</v>
      </c>
      <c r="I115" t="s">
        <v>135</v>
      </c>
      <c r="J115">
        <v>31</v>
      </c>
      <c r="L115" t="s">
        <v>25</v>
      </c>
      <c r="N115" t="s">
        <v>26</v>
      </c>
      <c r="O115" t="s">
        <v>27</v>
      </c>
      <c r="P115" t="s">
        <v>148</v>
      </c>
      <c r="Q115" t="s">
        <v>147</v>
      </c>
      <c r="R115" t="s">
        <v>152</v>
      </c>
      <c r="S115" t="s">
        <v>154</v>
      </c>
      <c r="T115" t="str">
        <f>VLOOKUP(G115,Alias!$A$1:$B$1022,2,FALSE)</f>
        <v>MTDR</v>
      </c>
      <c r="U115" s="5" t="str">
        <f t="shared" si="1"/>
        <v>Matador</v>
      </c>
    </row>
    <row r="116" spans="1:21" ht="15.75" x14ac:dyDescent="0.25">
      <c r="A116" t="s">
        <v>147</v>
      </c>
      <c r="B116">
        <v>4230133258</v>
      </c>
      <c r="C116">
        <v>31.740210999999999</v>
      </c>
      <c r="D116">
        <v>-103.575767</v>
      </c>
      <c r="E116" t="s">
        <v>73</v>
      </c>
      <c r="F116" s="1">
        <v>43046</v>
      </c>
      <c r="G116" t="s">
        <v>74</v>
      </c>
      <c r="H116" t="s">
        <v>22</v>
      </c>
      <c r="I116" t="s">
        <v>137</v>
      </c>
      <c r="J116" s="2">
        <v>2900</v>
      </c>
      <c r="K116" t="s">
        <v>138</v>
      </c>
      <c r="L116" t="s">
        <v>25</v>
      </c>
      <c r="N116" t="s">
        <v>26</v>
      </c>
      <c r="O116" t="s">
        <v>27</v>
      </c>
      <c r="P116" t="s">
        <v>148</v>
      </c>
      <c r="Q116" t="s">
        <v>155</v>
      </c>
      <c r="R116" t="s">
        <v>152</v>
      </c>
      <c r="S116" t="s">
        <v>156</v>
      </c>
      <c r="T116" t="str">
        <f>VLOOKUP(G116,Alias!$A$1:$B$1022,2,FALSE)</f>
        <v>MTDR</v>
      </c>
      <c r="U116" s="5" t="str">
        <f t="shared" si="1"/>
        <v>Matador</v>
      </c>
    </row>
    <row r="117" spans="1:21" ht="15.75" x14ac:dyDescent="0.25">
      <c r="A117" t="s">
        <v>141</v>
      </c>
      <c r="B117">
        <v>4230133225</v>
      </c>
      <c r="C117">
        <v>31.740102400000001</v>
      </c>
      <c r="D117">
        <v>-103.5756416</v>
      </c>
      <c r="E117" t="s">
        <v>73</v>
      </c>
      <c r="F117" s="1">
        <v>43046</v>
      </c>
      <c r="G117" t="s">
        <v>74</v>
      </c>
      <c r="H117" t="s">
        <v>22</v>
      </c>
      <c r="I117" t="s">
        <v>23</v>
      </c>
      <c r="J117" s="2">
        <v>4800</v>
      </c>
      <c r="K117" t="s">
        <v>24</v>
      </c>
      <c r="L117" t="s">
        <v>25</v>
      </c>
      <c r="N117" t="s">
        <v>26</v>
      </c>
      <c r="O117" t="s">
        <v>142</v>
      </c>
      <c r="P117" t="s">
        <v>143</v>
      </c>
      <c r="Q117" t="s">
        <v>141</v>
      </c>
      <c r="R117" t="s">
        <v>157</v>
      </c>
      <c r="S117" t="s">
        <v>158</v>
      </c>
      <c r="T117" t="str">
        <f>VLOOKUP(G117,Alias!$A$1:$B$1022,2,FALSE)</f>
        <v>MTDR</v>
      </c>
      <c r="U117" s="5" t="str">
        <f t="shared" si="1"/>
        <v>Matador</v>
      </c>
    </row>
    <row r="118" spans="1:21" ht="15.75" x14ac:dyDescent="0.25">
      <c r="A118" t="s">
        <v>141</v>
      </c>
      <c r="B118">
        <v>4230133225</v>
      </c>
      <c r="C118">
        <v>31.740102400000001</v>
      </c>
      <c r="D118">
        <v>-103.5756416</v>
      </c>
      <c r="E118" t="s">
        <v>73</v>
      </c>
      <c r="F118" s="1">
        <v>43046</v>
      </c>
      <c r="G118" t="s">
        <v>74</v>
      </c>
      <c r="H118" t="s">
        <v>22</v>
      </c>
      <c r="I118" t="s">
        <v>135</v>
      </c>
      <c r="J118">
        <v>31</v>
      </c>
      <c r="L118" t="s">
        <v>25</v>
      </c>
      <c r="N118" t="s">
        <v>26</v>
      </c>
      <c r="O118" t="s">
        <v>142</v>
      </c>
      <c r="P118" t="s">
        <v>143</v>
      </c>
      <c r="Q118" t="s">
        <v>141</v>
      </c>
      <c r="R118" t="s">
        <v>157</v>
      </c>
      <c r="S118" t="s">
        <v>159</v>
      </c>
      <c r="T118" t="str">
        <f>VLOOKUP(G118,Alias!$A$1:$B$1022,2,FALSE)</f>
        <v>MTDR</v>
      </c>
      <c r="U118" s="5" t="str">
        <f t="shared" si="1"/>
        <v>Matador</v>
      </c>
    </row>
    <row r="119" spans="1:21" ht="15.75" x14ac:dyDescent="0.25">
      <c r="A119" t="s">
        <v>141</v>
      </c>
      <c r="B119">
        <v>4230133225</v>
      </c>
      <c r="C119">
        <v>31.740102400000001</v>
      </c>
      <c r="D119">
        <v>-103.5756416</v>
      </c>
      <c r="E119" t="s">
        <v>73</v>
      </c>
      <c r="F119" s="1">
        <v>43046</v>
      </c>
      <c r="G119" t="s">
        <v>74</v>
      </c>
      <c r="H119" t="s">
        <v>22</v>
      </c>
      <c r="I119" t="s">
        <v>137</v>
      </c>
      <c r="J119" s="2">
        <v>1800</v>
      </c>
      <c r="K119" t="s">
        <v>138</v>
      </c>
      <c r="L119" t="s">
        <v>25</v>
      </c>
      <c r="N119" t="s">
        <v>26</v>
      </c>
      <c r="O119" t="s">
        <v>142</v>
      </c>
      <c r="P119" t="s">
        <v>143</v>
      </c>
      <c r="Q119" t="s">
        <v>160</v>
      </c>
      <c r="R119" t="s">
        <v>157</v>
      </c>
      <c r="S119" t="s">
        <v>161</v>
      </c>
      <c r="T119" t="str">
        <f>VLOOKUP(G119,Alias!$A$1:$B$1022,2,FALSE)</f>
        <v>MTDR</v>
      </c>
      <c r="U119" s="5" t="str">
        <f t="shared" si="1"/>
        <v>Matador</v>
      </c>
    </row>
    <row r="120" spans="1:21" ht="15.75" x14ac:dyDescent="0.25">
      <c r="A120" t="s">
        <v>162</v>
      </c>
      <c r="B120">
        <v>4238935600</v>
      </c>
      <c r="C120">
        <v>31.419771999999998</v>
      </c>
      <c r="D120">
        <v>-103.64472000000001</v>
      </c>
      <c r="E120" t="s">
        <v>163</v>
      </c>
      <c r="F120" s="1">
        <v>43046</v>
      </c>
      <c r="G120" t="s">
        <v>164</v>
      </c>
      <c r="H120" t="s">
        <v>32</v>
      </c>
      <c r="I120" t="s">
        <v>165</v>
      </c>
      <c r="J120" s="2">
        <v>1500</v>
      </c>
      <c r="K120" t="s">
        <v>34</v>
      </c>
      <c r="L120" t="s">
        <v>25</v>
      </c>
      <c r="N120" t="s">
        <v>26</v>
      </c>
      <c r="O120" t="s">
        <v>27</v>
      </c>
      <c r="P120" t="s">
        <v>166</v>
      </c>
      <c r="Q120" t="s">
        <v>167</v>
      </c>
      <c r="R120" t="s">
        <v>168</v>
      </c>
      <c r="S120" t="s">
        <v>169</v>
      </c>
      <c r="T120" t="str">
        <f>VLOOKUP(G120,Alias!$A$1:$B$1022,2,FALSE)</f>
        <v>PDC</v>
      </c>
      <c r="U120" s="5" t="str">
        <f t="shared" si="1"/>
        <v>PDC</v>
      </c>
    </row>
    <row r="121" spans="1:21" ht="15.75" x14ac:dyDescent="0.25">
      <c r="A121" t="s">
        <v>383</v>
      </c>
      <c r="B121">
        <v>4238935692</v>
      </c>
      <c r="C121">
        <v>31.42282222</v>
      </c>
      <c r="D121">
        <v>-103.58583333</v>
      </c>
      <c r="E121" t="s">
        <v>384</v>
      </c>
      <c r="F121" s="1">
        <v>43045</v>
      </c>
      <c r="G121" t="s">
        <v>164</v>
      </c>
      <c r="H121" t="s">
        <v>22</v>
      </c>
      <c r="I121" t="s">
        <v>23</v>
      </c>
      <c r="J121" s="2">
        <v>4000</v>
      </c>
      <c r="K121" t="s">
        <v>24</v>
      </c>
      <c r="L121" t="s">
        <v>25</v>
      </c>
      <c r="N121" t="s">
        <v>26</v>
      </c>
      <c r="O121" t="s">
        <v>27</v>
      </c>
      <c r="P121" t="s">
        <v>385</v>
      </c>
      <c r="Q121" t="s">
        <v>386</v>
      </c>
      <c r="R121" t="s">
        <v>387</v>
      </c>
      <c r="S121" t="s">
        <v>388</v>
      </c>
      <c r="T121" t="str">
        <f>VLOOKUP(G121,Alias!$A$1:$B$1022,2,FALSE)</f>
        <v>PDC</v>
      </c>
      <c r="U121" s="5" t="str">
        <f t="shared" si="1"/>
        <v>PDC</v>
      </c>
    </row>
    <row r="122" spans="1:21" ht="15.75" x14ac:dyDescent="0.25">
      <c r="A122" t="s">
        <v>383</v>
      </c>
      <c r="B122">
        <v>4238935692</v>
      </c>
      <c r="C122">
        <v>31.42282222</v>
      </c>
      <c r="D122">
        <v>-103.58583333</v>
      </c>
      <c r="E122" t="s">
        <v>384</v>
      </c>
      <c r="F122" s="1">
        <v>43045</v>
      </c>
      <c r="G122" t="s">
        <v>164</v>
      </c>
      <c r="H122" t="s">
        <v>32</v>
      </c>
      <c r="I122" t="s">
        <v>33</v>
      </c>
      <c r="J122" s="2">
        <v>1450</v>
      </c>
      <c r="K122" t="s">
        <v>34</v>
      </c>
      <c r="L122" t="s">
        <v>25</v>
      </c>
      <c r="N122" t="s">
        <v>26</v>
      </c>
      <c r="O122" t="s">
        <v>27</v>
      </c>
      <c r="P122" t="s">
        <v>385</v>
      </c>
      <c r="Q122" t="s">
        <v>389</v>
      </c>
      <c r="R122" t="s">
        <v>387</v>
      </c>
      <c r="S122" t="s">
        <v>390</v>
      </c>
      <c r="T122" t="str">
        <f>VLOOKUP(G122,Alias!$A$1:$B$1022,2,FALSE)</f>
        <v>PDC</v>
      </c>
      <c r="U122" s="5" t="str">
        <f t="shared" si="1"/>
        <v>PDC</v>
      </c>
    </row>
    <row r="123" spans="1:21" ht="15.75" x14ac:dyDescent="0.25">
      <c r="A123" t="s">
        <v>839</v>
      </c>
      <c r="B123">
        <v>4246140394</v>
      </c>
      <c r="C123">
        <v>31.536467500000001</v>
      </c>
      <c r="D123">
        <v>-101.86064279999999</v>
      </c>
      <c r="E123" t="s">
        <v>840</v>
      </c>
      <c r="F123" s="1">
        <v>42984</v>
      </c>
      <c r="G123" t="s">
        <v>841</v>
      </c>
      <c r="H123" t="s">
        <v>22</v>
      </c>
      <c r="I123" t="s">
        <v>23</v>
      </c>
      <c r="J123" s="2">
        <v>9500</v>
      </c>
      <c r="K123" t="s">
        <v>24</v>
      </c>
      <c r="L123" t="s">
        <v>25</v>
      </c>
      <c r="N123" t="s">
        <v>26</v>
      </c>
      <c r="O123" t="s">
        <v>842</v>
      </c>
      <c r="P123" t="s">
        <v>1085</v>
      </c>
      <c r="Q123" t="s">
        <v>843</v>
      </c>
      <c r="R123" t="s">
        <v>844</v>
      </c>
      <c r="S123" t="s">
        <v>845</v>
      </c>
      <c r="T123" t="str">
        <f>VLOOKUP(G123,Alias!$A$1:$B$1022,2,FALSE)</f>
        <v>PXD</v>
      </c>
      <c r="U123" s="5" t="str">
        <f t="shared" si="1"/>
        <v>Pioneer</v>
      </c>
    </row>
    <row r="124" spans="1:21" ht="15.75" x14ac:dyDescent="0.25">
      <c r="A124" t="s">
        <v>391</v>
      </c>
      <c r="B124">
        <v>4238936241</v>
      </c>
      <c r="C124">
        <v>31.679556000000002</v>
      </c>
      <c r="D124">
        <v>-103.674718</v>
      </c>
      <c r="E124" t="s">
        <v>392</v>
      </c>
      <c r="F124" s="1">
        <v>43045</v>
      </c>
      <c r="G124" t="s">
        <v>393</v>
      </c>
      <c r="H124" t="s">
        <v>22</v>
      </c>
      <c r="I124" t="s">
        <v>23</v>
      </c>
      <c r="J124" s="2">
        <v>9700</v>
      </c>
      <c r="K124" t="s">
        <v>24</v>
      </c>
      <c r="L124" t="s">
        <v>25</v>
      </c>
      <c r="N124" t="s">
        <v>26</v>
      </c>
      <c r="O124" t="s">
        <v>27</v>
      </c>
      <c r="P124" t="s">
        <v>394</v>
      </c>
      <c r="Q124" t="s">
        <v>395</v>
      </c>
      <c r="R124" t="s">
        <v>396</v>
      </c>
      <c r="S124" t="s">
        <v>397</v>
      </c>
      <c r="T124" t="str">
        <f>VLOOKUP(G124,Alias!$A$1:$B$1022,2,FALSE)</f>
        <v>REN</v>
      </c>
      <c r="U124" s="5" t="str">
        <f t="shared" si="1"/>
        <v>Resolute</v>
      </c>
    </row>
    <row r="125" spans="1:21" ht="15.75" x14ac:dyDescent="0.25">
      <c r="A125" t="s">
        <v>398</v>
      </c>
      <c r="B125">
        <v>4238936239</v>
      </c>
      <c r="C125">
        <v>31.680309999999999</v>
      </c>
      <c r="D125">
        <v>-103.675307</v>
      </c>
      <c r="E125" t="s">
        <v>392</v>
      </c>
      <c r="F125" s="1">
        <v>43045</v>
      </c>
      <c r="G125" t="s">
        <v>393</v>
      </c>
      <c r="H125" t="s">
        <v>22</v>
      </c>
      <c r="I125" t="s">
        <v>23</v>
      </c>
      <c r="J125" s="2">
        <v>10000</v>
      </c>
      <c r="K125" t="s">
        <v>24</v>
      </c>
      <c r="L125" t="s">
        <v>25</v>
      </c>
      <c r="N125" t="s">
        <v>26</v>
      </c>
      <c r="O125" t="s">
        <v>27</v>
      </c>
      <c r="P125" t="s">
        <v>399</v>
      </c>
      <c r="Q125" t="s">
        <v>400</v>
      </c>
      <c r="R125" t="s">
        <v>401</v>
      </c>
      <c r="S125" t="s">
        <v>402</v>
      </c>
      <c r="T125" t="str">
        <f>VLOOKUP(G125,Alias!$A$1:$B$1022,2,FALSE)</f>
        <v>REN</v>
      </c>
      <c r="U125" s="5" t="str">
        <f t="shared" si="1"/>
        <v>Resolute</v>
      </c>
    </row>
    <row r="126" spans="1:21" ht="15.75" x14ac:dyDescent="0.25">
      <c r="A126" t="s">
        <v>403</v>
      </c>
      <c r="B126">
        <v>4238936240</v>
      </c>
      <c r="C126">
        <v>31.6800517</v>
      </c>
      <c r="D126">
        <v>-103.6743848</v>
      </c>
      <c r="E126" t="s">
        <v>392</v>
      </c>
      <c r="F126" s="1">
        <v>43045</v>
      </c>
      <c r="G126" t="s">
        <v>393</v>
      </c>
      <c r="H126" t="s">
        <v>22</v>
      </c>
      <c r="I126" t="s">
        <v>23</v>
      </c>
      <c r="J126" s="2">
        <v>10000</v>
      </c>
      <c r="K126" t="s">
        <v>24</v>
      </c>
      <c r="L126" t="s">
        <v>25</v>
      </c>
      <c r="N126" t="s">
        <v>26</v>
      </c>
      <c r="O126" t="s">
        <v>27</v>
      </c>
      <c r="P126" t="s">
        <v>404</v>
      </c>
      <c r="Q126" t="s">
        <v>405</v>
      </c>
      <c r="R126" t="s">
        <v>406</v>
      </c>
      <c r="S126" t="s">
        <v>407</v>
      </c>
      <c r="T126" t="str">
        <f>VLOOKUP(G126,Alias!$A$1:$B$1022,2,FALSE)</f>
        <v>REN</v>
      </c>
      <c r="U126" s="5" t="str">
        <f t="shared" si="1"/>
        <v>Resolute</v>
      </c>
    </row>
    <row r="127" spans="1:21" ht="15.75" x14ac:dyDescent="0.25">
      <c r="A127" t="s">
        <v>408</v>
      </c>
      <c r="B127">
        <v>4238936335</v>
      </c>
      <c r="C127">
        <v>31.627800000000001</v>
      </c>
      <c r="D127">
        <v>-103.821209</v>
      </c>
      <c r="E127" t="s">
        <v>392</v>
      </c>
      <c r="F127" s="1">
        <v>43045</v>
      </c>
      <c r="G127" t="s">
        <v>393</v>
      </c>
      <c r="H127" t="s">
        <v>22</v>
      </c>
      <c r="I127" t="s">
        <v>23</v>
      </c>
      <c r="J127" s="2">
        <v>7500</v>
      </c>
      <c r="K127" t="s">
        <v>24</v>
      </c>
      <c r="L127" t="s">
        <v>25</v>
      </c>
      <c r="N127" t="s">
        <v>26</v>
      </c>
      <c r="O127" t="s">
        <v>27</v>
      </c>
      <c r="P127" t="s">
        <v>409</v>
      </c>
      <c r="Q127" t="s">
        <v>410</v>
      </c>
      <c r="R127" t="s">
        <v>411</v>
      </c>
      <c r="S127" t="s">
        <v>412</v>
      </c>
      <c r="T127" t="str">
        <f>VLOOKUP(G127,Alias!$A$1:$B$1022,2,FALSE)</f>
        <v>REN</v>
      </c>
      <c r="U127" s="5" t="str">
        <f t="shared" si="1"/>
        <v>Resolute</v>
      </c>
    </row>
    <row r="128" spans="1:21" ht="15.75" x14ac:dyDescent="0.25">
      <c r="A128" t="s">
        <v>413</v>
      </c>
      <c r="B128">
        <v>4238936357</v>
      </c>
      <c r="C128">
        <v>31.627721000000001</v>
      </c>
      <c r="D128">
        <v>-103.819221</v>
      </c>
      <c r="E128" t="s">
        <v>392</v>
      </c>
      <c r="F128" s="1">
        <v>43045</v>
      </c>
      <c r="G128" t="s">
        <v>393</v>
      </c>
      <c r="H128" t="s">
        <v>22</v>
      </c>
      <c r="I128" t="s">
        <v>23</v>
      </c>
      <c r="J128" s="2">
        <v>8066</v>
      </c>
      <c r="K128" t="s">
        <v>24</v>
      </c>
      <c r="L128" t="s">
        <v>25</v>
      </c>
      <c r="N128" t="s">
        <v>26</v>
      </c>
      <c r="O128" t="s">
        <v>27</v>
      </c>
      <c r="P128" t="s">
        <v>409</v>
      </c>
      <c r="Q128" t="s">
        <v>414</v>
      </c>
      <c r="R128" t="s">
        <v>415</v>
      </c>
      <c r="S128" t="s">
        <v>416</v>
      </c>
      <c r="T128" t="str">
        <f>VLOOKUP(G128,Alias!$A$1:$B$1022,2,FALSE)</f>
        <v>REN</v>
      </c>
      <c r="U128" s="5" t="str">
        <f t="shared" si="1"/>
        <v>Resolute</v>
      </c>
    </row>
    <row r="129" spans="1:21" ht="15.75" x14ac:dyDescent="0.25">
      <c r="A129" t="s">
        <v>417</v>
      </c>
      <c r="B129">
        <v>4238935849</v>
      </c>
      <c r="C129">
        <v>31.664597000000001</v>
      </c>
      <c r="D129">
        <v>-103.909347</v>
      </c>
      <c r="E129" t="s">
        <v>392</v>
      </c>
      <c r="F129" s="1">
        <v>43045</v>
      </c>
      <c r="G129" t="s">
        <v>393</v>
      </c>
      <c r="H129" t="s">
        <v>418</v>
      </c>
      <c r="I129" t="s">
        <v>419</v>
      </c>
      <c r="J129">
        <v>14</v>
      </c>
      <c r="L129" t="s">
        <v>25</v>
      </c>
      <c r="N129" t="s">
        <v>26</v>
      </c>
      <c r="O129" t="s">
        <v>27</v>
      </c>
      <c r="P129" t="s">
        <v>420</v>
      </c>
      <c r="Q129" t="s">
        <v>421</v>
      </c>
      <c r="R129" t="s">
        <v>422</v>
      </c>
      <c r="S129" t="s">
        <v>423</v>
      </c>
      <c r="T129" t="str">
        <f>VLOOKUP(G129,Alias!$A$1:$B$1022,2,FALSE)</f>
        <v>REN</v>
      </c>
      <c r="U129" s="5" t="str">
        <f t="shared" si="1"/>
        <v>Resolute</v>
      </c>
    </row>
    <row r="130" spans="1:21" ht="15.75" x14ac:dyDescent="0.25">
      <c r="A130" t="s">
        <v>424</v>
      </c>
      <c r="B130">
        <v>4238935850</v>
      </c>
      <c r="C130">
        <v>31.664597000000001</v>
      </c>
      <c r="D130">
        <v>-103.910408</v>
      </c>
      <c r="E130" t="s">
        <v>392</v>
      </c>
      <c r="F130" s="1">
        <v>43045</v>
      </c>
      <c r="G130" t="s">
        <v>393</v>
      </c>
      <c r="H130" t="s">
        <v>418</v>
      </c>
      <c r="I130" t="s">
        <v>419</v>
      </c>
      <c r="J130">
        <v>18</v>
      </c>
      <c r="L130" t="s">
        <v>25</v>
      </c>
      <c r="N130" t="s">
        <v>26</v>
      </c>
      <c r="O130" t="s">
        <v>27</v>
      </c>
      <c r="P130" t="s">
        <v>425</v>
      </c>
      <c r="Q130" t="s">
        <v>426</v>
      </c>
      <c r="R130" t="s">
        <v>427</v>
      </c>
      <c r="S130" t="s">
        <v>428</v>
      </c>
      <c r="T130" t="str">
        <f>VLOOKUP(G130,Alias!$A$1:$B$1022,2,FALSE)</f>
        <v>REN</v>
      </c>
      <c r="U130" s="5" t="str">
        <f t="shared" ref="U130:U193" si="2">IF(ISERR(FIND(" ",E130)),"",LEFT(E130,FIND(" ",E130)-1))</f>
        <v>Resolute</v>
      </c>
    </row>
    <row r="131" spans="1:21" ht="15.75" x14ac:dyDescent="0.25">
      <c r="A131" t="s">
        <v>429</v>
      </c>
      <c r="B131">
        <v>4238935589</v>
      </c>
      <c r="C131">
        <v>31.626560000000001</v>
      </c>
      <c r="D131">
        <v>-103.98353</v>
      </c>
      <c r="E131" t="s">
        <v>392</v>
      </c>
      <c r="F131" s="1">
        <v>43045</v>
      </c>
      <c r="G131" t="s">
        <v>393</v>
      </c>
      <c r="H131" t="s">
        <v>22</v>
      </c>
      <c r="I131" t="s">
        <v>23</v>
      </c>
      <c r="J131" s="2">
        <v>7720</v>
      </c>
      <c r="K131" t="s">
        <v>24</v>
      </c>
      <c r="L131" t="s">
        <v>25</v>
      </c>
      <c r="N131" t="s">
        <v>26</v>
      </c>
      <c r="O131" t="s">
        <v>27</v>
      </c>
      <c r="P131" t="s">
        <v>425</v>
      </c>
      <c r="Q131" t="s">
        <v>430</v>
      </c>
      <c r="R131" t="s">
        <v>431</v>
      </c>
      <c r="S131" t="s">
        <v>432</v>
      </c>
      <c r="T131" t="str">
        <f>VLOOKUP(G131,Alias!$A$1:$B$1022,2,FALSE)</f>
        <v>REN</v>
      </c>
      <c r="U131" s="5" t="str">
        <f t="shared" si="2"/>
        <v>Resolute</v>
      </c>
    </row>
    <row r="132" spans="1:21" ht="15.75" x14ac:dyDescent="0.25">
      <c r="A132" t="s">
        <v>433</v>
      </c>
      <c r="B132">
        <v>4238936102</v>
      </c>
      <c r="C132">
        <v>31.62782</v>
      </c>
      <c r="D132">
        <v>-103.81594</v>
      </c>
      <c r="E132" t="s">
        <v>392</v>
      </c>
      <c r="F132" s="1">
        <v>43045</v>
      </c>
      <c r="G132" t="s">
        <v>393</v>
      </c>
      <c r="H132" t="s">
        <v>22</v>
      </c>
      <c r="I132" t="s">
        <v>23</v>
      </c>
      <c r="J132" s="2">
        <v>7510</v>
      </c>
      <c r="K132" t="s">
        <v>24</v>
      </c>
      <c r="L132" t="s">
        <v>25</v>
      </c>
      <c r="N132" t="s">
        <v>26</v>
      </c>
      <c r="O132" t="s">
        <v>27</v>
      </c>
      <c r="P132" t="s">
        <v>425</v>
      </c>
      <c r="Q132" t="s">
        <v>434</v>
      </c>
      <c r="R132" t="s">
        <v>435</v>
      </c>
      <c r="S132" t="s">
        <v>436</v>
      </c>
      <c r="T132" t="str">
        <f>VLOOKUP(G132,Alias!$A$1:$B$1022,2,FALSE)</f>
        <v>REN</v>
      </c>
      <c r="U132" s="5" t="str">
        <f t="shared" si="2"/>
        <v>Resolute</v>
      </c>
    </row>
    <row r="133" spans="1:21" ht="15.75" x14ac:dyDescent="0.25">
      <c r="A133" t="s">
        <v>437</v>
      </c>
      <c r="B133">
        <v>4238935976</v>
      </c>
      <c r="C133">
        <v>31.67944</v>
      </c>
      <c r="D133">
        <v>-103.67431000000001</v>
      </c>
      <c r="E133" t="s">
        <v>392</v>
      </c>
      <c r="F133" s="1">
        <v>43045</v>
      </c>
      <c r="G133" t="s">
        <v>393</v>
      </c>
      <c r="H133" t="s">
        <v>22</v>
      </c>
      <c r="I133" t="s">
        <v>23</v>
      </c>
      <c r="J133" s="2">
        <v>9685</v>
      </c>
      <c r="K133" t="s">
        <v>24</v>
      </c>
      <c r="L133" t="s">
        <v>25</v>
      </c>
      <c r="N133" t="s">
        <v>26</v>
      </c>
      <c r="O133" t="s">
        <v>27</v>
      </c>
      <c r="P133" t="s">
        <v>438</v>
      </c>
      <c r="Q133" t="s">
        <v>439</v>
      </c>
      <c r="R133" t="s">
        <v>440</v>
      </c>
      <c r="S133" t="s">
        <v>441</v>
      </c>
      <c r="T133" t="str">
        <f>VLOOKUP(G133,Alias!$A$1:$B$1022,2,FALSE)</f>
        <v>REN</v>
      </c>
      <c r="U133" s="5" t="str">
        <f t="shared" si="2"/>
        <v>Resolute</v>
      </c>
    </row>
    <row r="134" spans="1:21" ht="15.75" x14ac:dyDescent="0.25">
      <c r="A134" t="s">
        <v>442</v>
      </c>
      <c r="B134">
        <v>4238935977</v>
      </c>
      <c r="C134">
        <v>31.678699999999999</v>
      </c>
      <c r="D134">
        <v>-103.67368999999999</v>
      </c>
      <c r="E134" t="s">
        <v>392</v>
      </c>
      <c r="F134" s="1">
        <v>43045</v>
      </c>
      <c r="G134" t="s">
        <v>393</v>
      </c>
      <c r="H134" t="s">
        <v>22</v>
      </c>
      <c r="I134" t="s">
        <v>23</v>
      </c>
      <c r="J134" s="2">
        <v>9557</v>
      </c>
      <c r="K134" t="s">
        <v>24</v>
      </c>
      <c r="L134" t="s">
        <v>25</v>
      </c>
      <c r="N134" t="s">
        <v>26</v>
      </c>
      <c r="O134" t="s">
        <v>27</v>
      </c>
      <c r="P134" t="s">
        <v>399</v>
      </c>
      <c r="Q134" t="s">
        <v>443</v>
      </c>
      <c r="R134" t="s">
        <v>444</v>
      </c>
      <c r="S134" t="s">
        <v>445</v>
      </c>
      <c r="T134" t="str">
        <f>VLOOKUP(G134,Alias!$A$1:$B$1022,2,FALSE)</f>
        <v>REN</v>
      </c>
      <c r="U134" s="5" t="str">
        <f t="shared" si="2"/>
        <v>Resolute</v>
      </c>
    </row>
    <row r="135" spans="1:21" ht="15.75" x14ac:dyDescent="0.25">
      <c r="A135" t="s">
        <v>446</v>
      </c>
      <c r="B135">
        <v>4238935937</v>
      </c>
      <c r="C135">
        <v>31.664259999999999</v>
      </c>
      <c r="D135">
        <v>-103.74075999999999</v>
      </c>
      <c r="E135" t="s">
        <v>392</v>
      </c>
      <c r="F135" s="1">
        <v>43045</v>
      </c>
      <c r="G135" t="s">
        <v>393</v>
      </c>
      <c r="H135" t="s">
        <v>22</v>
      </c>
      <c r="I135" t="s">
        <v>23</v>
      </c>
      <c r="J135" s="2">
        <v>10062</v>
      </c>
      <c r="K135" t="s">
        <v>24</v>
      </c>
      <c r="L135" t="s">
        <v>25</v>
      </c>
      <c r="N135" t="s">
        <v>26</v>
      </c>
      <c r="O135" t="s">
        <v>27</v>
      </c>
      <c r="P135" t="s">
        <v>438</v>
      </c>
      <c r="Q135" t="s">
        <v>447</v>
      </c>
      <c r="R135" t="s">
        <v>448</v>
      </c>
      <c r="S135" t="s">
        <v>449</v>
      </c>
      <c r="T135" t="str">
        <f>VLOOKUP(G135,Alias!$A$1:$B$1022,2,FALSE)</f>
        <v>REN</v>
      </c>
      <c r="U135" s="5" t="str">
        <f t="shared" si="2"/>
        <v>Resolute</v>
      </c>
    </row>
    <row r="136" spans="1:21" ht="15.75" x14ac:dyDescent="0.25">
      <c r="A136" t="s">
        <v>450</v>
      </c>
      <c r="B136">
        <v>4238935843</v>
      </c>
      <c r="C136">
        <v>31.626639000000001</v>
      </c>
      <c r="D136">
        <v>-103.992006</v>
      </c>
      <c r="E136" t="s">
        <v>392</v>
      </c>
      <c r="F136" s="1">
        <v>43045</v>
      </c>
      <c r="G136" t="s">
        <v>393</v>
      </c>
      <c r="H136" t="s">
        <v>22</v>
      </c>
      <c r="I136" t="s">
        <v>23</v>
      </c>
      <c r="J136" s="2">
        <v>7699</v>
      </c>
      <c r="K136" t="s">
        <v>24</v>
      </c>
      <c r="L136" t="s">
        <v>25</v>
      </c>
      <c r="N136" t="s">
        <v>26</v>
      </c>
      <c r="O136" t="s">
        <v>27</v>
      </c>
      <c r="P136" t="s">
        <v>425</v>
      </c>
      <c r="Q136" t="s">
        <v>451</v>
      </c>
      <c r="R136" t="s">
        <v>452</v>
      </c>
      <c r="S136" t="s">
        <v>453</v>
      </c>
      <c r="T136" t="str">
        <f>VLOOKUP(G136,Alias!$A$1:$B$1022,2,FALSE)</f>
        <v>REN</v>
      </c>
      <c r="U136" s="5" t="str">
        <f t="shared" si="2"/>
        <v>Resolute</v>
      </c>
    </row>
    <row r="137" spans="1:21" ht="15.75" x14ac:dyDescent="0.25">
      <c r="A137" t="s">
        <v>454</v>
      </c>
      <c r="B137">
        <v>4238936173</v>
      </c>
      <c r="C137">
        <v>31.717739999999999</v>
      </c>
      <c r="D137">
        <v>-103.71186</v>
      </c>
      <c r="E137" t="s">
        <v>392</v>
      </c>
      <c r="F137" s="1">
        <v>43045</v>
      </c>
      <c r="G137" t="s">
        <v>393</v>
      </c>
      <c r="H137" t="s">
        <v>22</v>
      </c>
      <c r="I137" t="s">
        <v>23</v>
      </c>
      <c r="J137" s="2">
        <v>9403</v>
      </c>
      <c r="K137" t="s">
        <v>24</v>
      </c>
      <c r="L137" t="s">
        <v>25</v>
      </c>
      <c r="N137" t="s">
        <v>26</v>
      </c>
      <c r="O137" t="s">
        <v>27</v>
      </c>
      <c r="P137" t="s">
        <v>404</v>
      </c>
      <c r="Q137" t="s">
        <v>455</v>
      </c>
      <c r="R137" t="s">
        <v>456</v>
      </c>
      <c r="S137" t="s">
        <v>457</v>
      </c>
      <c r="T137" t="str">
        <f>VLOOKUP(G137,Alias!$A$1:$B$1022,2,FALSE)</f>
        <v>REN</v>
      </c>
      <c r="U137" s="5" t="str">
        <f t="shared" si="2"/>
        <v>Resolute</v>
      </c>
    </row>
    <row r="138" spans="1:21" ht="15.75" x14ac:dyDescent="0.25">
      <c r="A138" t="s">
        <v>458</v>
      </c>
      <c r="B138">
        <v>4238936172</v>
      </c>
      <c r="C138">
        <v>31.717738000000001</v>
      </c>
      <c r="D138">
        <v>-103.71186</v>
      </c>
      <c r="E138" t="s">
        <v>392</v>
      </c>
      <c r="F138" s="1">
        <v>43045</v>
      </c>
      <c r="G138" t="s">
        <v>393</v>
      </c>
      <c r="H138" t="s">
        <v>22</v>
      </c>
      <c r="I138" t="s">
        <v>23</v>
      </c>
      <c r="J138" s="2">
        <v>9567</v>
      </c>
      <c r="K138" t="s">
        <v>24</v>
      </c>
      <c r="L138" t="s">
        <v>25</v>
      </c>
      <c r="N138" t="s">
        <v>26</v>
      </c>
      <c r="O138" t="s">
        <v>27</v>
      </c>
      <c r="P138" t="s">
        <v>399</v>
      </c>
      <c r="Q138" t="s">
        <v>459</v>
      </c>
      <c r="R138" t="s">
        <v>460</v>
      </c>
      <c r="S138" t="s">
        <v>461</v>
      </c>
      <c r="T138" t="str">
        <f>VLOOKUP(G138,Alias!$A$1:$B$1022,2,FALSE)</f>
        <v>REN</v>
      </c>
      <c r="U138" s="5" t="str">
        <f t="shared" si="2"/>
        <v>Resolute</v>
      </c>
    </row>
    <row r="139" spans="1:21" ht="15.75" x14ac:dyDescent="0.25">
      <c r="A139" t="s">
        <v>462</v>
      </c>
      <c r="B139">
        <v>4238935563</v>
      </c>
      <c r="C139">
        <v>31.752918600000001</v>
      </c>
      <c r="D139">
        <v>-103.8325889</v>
      </c>
      <c r="E139" t="s">
        <v>392</v>
      </c>
      <c r="F139" s="1">
        <v>43045</v>
      </c>
      <c r="G139" t="s">
        <v>393</v>
      </c>
      <c r="H139" t="s">
        <v>22</v>
      </c>
      <c r="I139" t="s">
        <v>137</v>
      </c>
      <c r="J139" s="2">
        <v>2084</v>
      </c>
      <c r="K139" t="s">
        <v>138</v>
      </c>
      <c r="L139" t="s">
        <v>25</v>
      </c>
      <c r="N139" t="s">
        <v>26</v>
      </c>
      <c r="O139" t="s">
        <v>27</v>
      </c>
      <c r="P139" t="s">
        <v>463</v>
      </c>
      <c r="Q139" t="s">
        <v>464</v>
      </c>
      <c r="R139" t="s">
        <v>465</v>
      </c>
      <c r="S139" t="s">
        <v>466</v>
      </c>
      <c r="T139" t="str">
        <f>VLOOKUP(G139,Alias!$A$1:$B$1022,2,FALSE)</f>
        <v>REN</v>
      </c>
      <c r="U139" s="5" t="str">
        <f t="shared" si="2"/>
        <v>Resolute</v>
      </c>
    </row>
    <row r="140" spans="1:21" ht="15.75" x14ac:dyDescent="0.25">
      <c r="A140" t="s">
        <v>446</v>
      </c>
      <c r="B140">
        <v>4238935937</v>
      </c>
      <c r="C140">
        <v>31.664259999999999</v>
      </c>
      <c r="D140">
        <v>-103.74075999999999</v>
      </c>
      <c r="E140" t="s">
        <v>392</v>
      </c>
      <c r="F140" s="1">
        <v>43045</v>
      </c>
      <c r="G140" t="s">
        <v>393</v>
      </c>
      <c r="H140" t="s">
        <v>22</v>
      </c>
      <c r="I140" t="s">
        <v>137</v>
      </c>
      <c r="J140" s="2">
        <v>1810</v>
      </c>
      <c r="K140" t="s">
        <v>138</v>
      </c>
      <c r="L140" t="s">
        <v>25</v>
      </c>
      <c r="N140" t="s">
        <v>26</v>
      </c>
      <c r="O140" t="s">
        <v>27</v>
      </c>
      <c r="P140" t="s">
        <v>438</v>
      </c>
      <c r="Q140" t="s">
        <v>467</v>
      </c>
      <c r="R140" t="s">
        <v>468</v>
      </c>
      <c r="S140" t="s">
        <v>469</v>
      </c>
      <c r="T140" t="str">
        <f>VLOOKUP(G140,Alias!$A$1:$B$1022,2,FALSE)</f>
        <v>REN</v>
      </c>
      <c r="U140" s="5" t="str">
        <f t="shared" si="2"/>
        <v>Resolute</v>
      </c>
    </row>
    <row r="141" spans="1:21" ht="15.75" x14ac:dyDescent="0.25">
      <c r="A141" t="s">
        <v>450</v>
      </c>
      <c r="B141">
        <v>4238935843</v>
      </c>
      <c r="C141">
        <v>31.626639000000001</v>
      </c>
      <c r="D141">
        <v>-103.992006</v>
      </c>
      <c r="E141" t="s">
        <v>392</v>
      </c>
      <c r="F141" s="1">
        <v>43045</v>
      </c>
      <c r="G141" t="s">
        <v>393</v>
      </c>
      <c r="H141" t="s">
        <v>22</v>
      </c>
      <c r="I141" t="s">
        <v>137</v>
      </c>
      <c r="J141" s="2">
        <v>1804</v>
      </c>
      <c r="K141" t="s">
        <v>138</v>
      </c>
      <c r="L141" t="s">
        <v>25</v>
      </c>
      <c r="N141" t="s">
        <v>26</v>
      </c>
      <c r="O141" t="s">
        <v>27</v>
      </c>
      <c r="P141" t="s">
        <v>425</v>
      </c>
      <c r="Q141" t="s">
        <v>470</v>
      </c>
      <c r="R141" t="s">
        <v>471</v>
      </c>
      <c r="S141" t="s">
        <v>472</v>
      </c>
      <c r="T141" t="str">
        <f>VLOOKUP(G141,Alias!$A$1:$B$1022,2,FALSE)</f>
        <v>REN</v>
      </c>
      <c r="U141" s="5" t="str">
        <f t="shared" si="2"/>
        <v>Resolute</v>
      </c>
    </row>
    <row r="142" spans="1:21" ht="15.75" x14ac:dyDescent="0.25">
      <c r="A142" t="s">
        <v>454</v>
      </c>
      <c r="B142">
        <v>4238936173</v>
      </c>
      <c r="C142">
        <v>31.717739999999999</v>
      </c>
      <c r="D142">
        <v>-103.71186</v>
      </c>
      <c r="E142" t="s">
        <v>392</v>
      </c>
      <c r="F142" s="1">
        <v>43045</v>
      </c>
      <c r="G142" t="s">
        <v>393</v>
      </c>
      <c r="H142" t="s">
        <v>22</v>
      </c>
      <c r="I142" t="s">
        <v>137</v>
      </c>
      <c r="J142" s="2">
        <v>1809</v>
      </c>
      <c r="K142" t="s">
        <v>138</v>
      </c>
      <c r="L142" t="s">
        <v>25</v>
      </c>
      <c r="N142" t="s">
        <v>26</v>
      </c>
      <c r="O142" t="s">
        <v>27</v>
      </c>
      <c r="P142" t="s">
        <v>404</v>
      </c>
      <c r="Q142" t="s">
        <v>473</v>
      </c>
      <c r="R142" t="s">
        <v>474</v>
      </c>
      <c r="S142" t="s">
        <v>475</v>
      </c>
      <c r="T142" t="str">
        <f>VLOOKUP(G142,Alias!$A$1:$B$1022,2,FALSE)</f>
        <v>REN</v>
      </c>
      <c r="U142" s="5" t="str">
        <f t="shared" si="2"/>
        <v>Resolute</v>
      </c>
    </row>
    <row r="143" spans="1:21" ht="15.75" x14ac:dyDescent="0.25">
      <c r="A143" t="s">
        <v>458</v>
      </c>
      <c r="B143">
        <v>4238936172</v>
      </c>
      <c r="C143">
        <v>31.717738000000001</v>
      </c>
      <c r="D143">
        <v>-103.71186</v>
      </c>
      <c r="E143" t="s">
        <v>392</v>
      </c>
      <c r="F143" s="1">
        <v>43045</v>
      </c>
      <c r="G143" t="s">
        <v>393</v>
      </c>
      <c r="H143" t="s">
        <v>22</v>
      </c>
      <c r="I143" t="s">
        <v>137</v>
      </c>
      <c r="J143" s="2">
        <v>1801</v>
      </c>
      <c r="K143" t="s">
        <v>138</v>
      </c>
      <c r="L143" t="s">
        <v>25</v>
      </c>
      <c r="N143" t="s">
        <v>26</v>
      </c>
      <c r="O143" t="s">
        <v>27</v>
      </c>
      <c r="P143" t="s">
        <v>399</v>
      </c>
      <c r="Q143" t="s">
        <v>476</v>
      </c>
      <c r="R143" t="s">
        <v>477</v>
      </c>
      <c r="S143" t="s">
        <v>478</v>
      </c>
      <c r="T143" t="str">
        <f>VLOOKUP(G143,Alias!$A$1:$B$1022,2,FALSE)</f>
        <v>REN</v>
      </c>
      <c r="U143" s="5" t="str">
        <f t="shared" si="2"/>
        <v>Resolute</v>
      </c>
    </row>
    <row r="144" spans="1:21" ht="15.75" x14ac:dyDescent="0.25">
      <c r="A144" t="s">
        <v>462</v>
      </c>
      <c r="B144">
        <v>4238935563</v>
      </c>
      <c r="C144">
        <v>31.752918600000001</v>
      </c>
      <c r="D144">
        <v>-103.8325889</v>
      </c>
      <c r="E144" t="s">
        <v>392</v>
      </c>
      <c r="F144" s="1">
        <v>43045</v>
      </c>
      <c r="G144" t="s">
        <v>393</v>
      </c>
      <c r="H144" t="s">
        <v>22</v>
      </c>
      <c r="I144" t="s">
        <v>135</v>
      </c>
      <c r="J144">
        <v>19</v>
      </c>
      <c r="L144" t="s">
        <v>25</v>
      </c>
      <c r="N144" t="s">
        <v>26</v>
      </c>
      <c r="O144" t="s">
        <v>27</v>
      </c>
      <c r="P144" t="s">
        <v>463</v>
      </c>
      <c r="Q144" t="s">
        <v>479</v>
      </c>
      <c r="R144" t="s">
        <v>480</v>
      </c>
      <c r="S144" t="s">
        <v>481</v>
      </c>
      <c r="T144" t="str">
        <f>VLOOKUP(G144,Alias!$A$1:$B$1022,2,FALSE)</f>
        <v>REN</v>
      </c>
      <c r="U144" s="5" t="str">
        <f t="shared" si="2"/>
        <v>Resolute</v>
      </c>
    </row>
    <row r="145" spans="1:21" ht="15.75" x14ac:dyDescent="0.25">
      <c r="A145" t="s">
        <v>446</v>
      </c>
      <c r="B145">
        <v>4238935937</v>
      </c>
      <c r="C145">
        <v>31.664259999999999</v>
      </c>
      <c r="D145">
        <v>-103.74075999999999</v>
      </c>
      <c r="E145" t="s">
        <v>392</v>
      </c>
      <c r="F145" s="1">
        <v>43045</v>
      </c>
      <c r="G145" t="s">
        <v>393</v>
      </c>
      <c r="H145" t="s">
        <v>22</v>
      </c>
      <c r="I145" t="s">
        <v>135</v>
      </c>
      <c r="J145">
        <v>39</v>
      </c>
      <c r="L145" t="s">
        <v>25</v>
      </c>
      <c r="N145" t="s">
        <v>26</v>
      </c>
      <c r="O145" t="s">
        <v>27</v>
      </c>
      <c r="P145" t="s">
        <v>438</v>
      </c>
      <c r="Q145" t="s">
        <v>482</v>
      </c>
      <c r="R145" t="s">
        <v>483</v>
      </c>
      <c r="S145" t="s">
        <v>484</v>
      </c>
      <c r="T145" t="str">
        <f>VLOOKUP(G145,Alias!$A$1:$B$1022,2,FALSE)</f>
        <v>REN</v>
      </c>
      <c r="U145" s="5" t="str">
        <f t="shared" si="2"/>
        <v>Resolute</v>
      </c>
    </row>
    <row r="146" spans="1:21" ht="15.75" x14ac:dyDescent="0.25">
      <c r="A146" t="s">
        <v>450</v>
      </c>
      <c r="B146">
        <v>4238935843</v>
      </c>
      <c r="C146">
        <v>31.626639000000001</v>
      </c>
      <c r="D146">
        <v>-103.992006</v>
      </c>
      <c r="E146" t="s">
        <v>392</v>
      </c>
      <c r="F146" s="1">
        <v>43045</v>
      </c>
      <c r="G146" t="s">
        <v>393</v>
      </c>
      <c r="H146" t="s">
        <v>22</v>
      </c>
      <c r="I146" t="s">
        <v>135</v>
      </c>
      <c r="J146">
        <v>31</v>
      </c>
      <c r="L146" t="s">
        <v>25</v>
      </c>
      <c r="N146" t="s">
        <v>26</v>
      </c>
      <c r="O146" t="s">
        <v>27</v>
      </c>
      <c r="P146" t="s">
        <v>425</v>
      </c>
      <c r="Q146" t="s">
        <v>485</v>
      </c>
      <c r="R146" t="s">
        <v>486</v>
      </c>
      <c r="S146" t="s">
        <v>487</v>
      </c>
      <c r="T146" t="str">
        <f>VLOOKUP(G146,Alias!$A$1:$B$1022,2,FALSE)</f>
        <v>REN</v>
      </c>
      <c r="U146" s="5" t="str">
        <f t="shared" si="2"/>
        <v>Resolute</v>
      </c>
    </row>
    <row r="147" spans="1:21" ht="15.75" x14ac:dyDescent="0.25">
      <c r="A147" t="s">
        <v>454</v>
      </c>
      <c r="B147">
        <v>4238936173</v>
      </c>
      <c r="C147">
        <v>31.717739999999999</v>
      </c>
      <c r="D147">
        <v>-103.71186</v>
      </c>
      <c r="E147" t="s">
        <v>392</v>
      </c>
      <c r="F147" s="1">
        <v>43045</v>
      </c>
      <c r="G147" t="s">
        <v>393</v>
      </c>
      <c r="H147" t="s">
        <v>22</v>
      </c>
      <c r="I147" t="s">
        <v>135</v>
      </c>
      <c r="J147">
        <v>35</v>
      </c>
      <c r="L147" t="s">
        <v>25</v>
      </c>
      <c r="N147" t="s">
        <v>26</v>
      </c>
      <c r="O147" t="s">
        <v>27</v>
      </c>
      <c r="P147" t="s">
        <v>404</v>
      </c>
      <c r="Q147" t="s">
        <v>488</v>
      </c>
      <c r="R147" t="s">
        <v>489</v>
      </c>
      <c r="S147" t="s">
        <v>490</v>
      </c>
      <c r="T147" t="str">
        <f>VLOOKUP(G147,Alias!$A$1:$B$1022,2,FALSE)</f>
        <v>REN</v>
      </c>
      <c r="U147" s="5" t="str">
        <f t="shared" si="2"/>
        <v>Resolute</v>
      </c>
    </row>
    <row r="148" spans="1:21" ht="15.75" x14ac:dyDescent="0.25">
      <c r="A148" t="s">
        <v>458</v>
      </c>
      <c r="B148">
        <v>4238936172</v>
      </c>
      <c r="C148">
        <v>31.717738000000001</v>
      </c>
      <c r="D148">
        <v>-103.71186</v>
      </c>
      <c r="E148" t="s">
        <v>392</v>
      </c>
      <c r="F148" s="1">
        <v>43045</v>
      </c>
      <c r="G148" t="s">
        <v>393</v>
      </c>
      <c r="H148" t="s">
        <v>22</v>
      </c>
      <c r="I148" t="s">
        <v>135</v>
      </c>
      <c r="J148">
        <v>38</v>
      </c>
      <c r="L148" t="s">
        <v>25</v>
      </c>
      <c r="N148" t="s">
        <v>26</v>
      </c>
      <c r="O148" t="s">
        <v>27</v>
      </c>
      <c r="P148" t="s">
        <v>399</v>
      </c>
      <c r="Q148" t="s">
        <v>491</v>
      </c>
      <c r="R148" t="s">
        <v>492</v>
      </c>
      <c r="S148" t="s">
        <v>493</v>
      </c>
      <c r="T148" t="str">
        <f>VLOOKUP(G148,Alias!$A$1:$B$1022,2,FALSE)</f>
        <v>REN</v>
      </c>
      <c r="U148" s="5" t="str">
        <f t="shared" si="2"/>
        <v>Resolute</v>
      </c>
    </row>
    <row r="149" spans="1:21" ht="15.75" x14ac:dyDescent="0.25">
      <c r="A149" t="s">
        <v>437</v>
      </c>
      <c r="B149">
        <v>4238935976</v>
      </c>
      <c r="C149">
        <v>31.67944</v>
      </c>
      <c r="D149">
        <v>-103.67431000000001</v>
      </c>
      <c r="E149" t="s">
        <v>392</v>
      </c>
      <c r="F149" s="1">
        <v>43045</v>
      </c>
      <c r="G149" t="s">
        <v>393</v>
      </c>
      <c r="H149" t="s">
        <v>32</v>
      </c>
      <c r="I149" t="s">
        <v>55</v>
      </c>
      <c r="J149" s="2">
        <v>2825</v>
      </c>
      <c r="K149" t="s">
        <v>34</v>
      </c>
      <c r="L149" t="s">
        <v>25</v>
      </c>
      <c r="N149" t="s">
        <v>26</v>
      </c>
      <c r="O149" t="s">
        <v>27</v>
      </c>
      <c r="P149" t="s">
        <v>438</v>
      </c>
      <c r="Q149" t="s">
        <v>494</v>
      </c>
      <c r="R149" t="s">
        <v>495</v>
      </c>
      <c r="S149" t="s">
        <v>496</v>
      </c>
      <c r="T149" t="str">
        <f>VLOOKUP(G149,Alias!$A$1:$B$1022,2,FALSE)</f>
        <v>REN</v>
      </c>
      <c r="U149" s="5" t="str">
        <f t="shared" si="2"/>
        <v>Resolute</v>
      </c>
    </row>
    <row r="150" spans="1:21" ht="15.75" x14ac:dyDescent="0.25">
      <c r="A150" t="s">
        <v>442</v>
      </c>
      <c r="B150">
        <v>4238935977</v>
      </c>
      <c r="C150">
        <v>31.678699999999999</v>
      </c>
      <c r="D150">
        <v>-103.67368999999999</v>
      </c>
      <c r="E150" t="s">
        <v>392</v>
      </c>
      <c r="F150" s="1">
        <v>43045</v>
      </c>
      <c r="G150" t="s">
        <v>393</v>
      </c>
      <c r="H150" t="s">
        <v>32</v>
      </c>
      <c r="I150" t="s">
        <v>55</v>
      </c>
      <c r="J150" s="2">
        <v>2907</v>
      </c>
      <c r="K150" t="s">
        <v>34</v>
      </c>
      <c r="L150" t="s">
        <v>25</v>
      </c>
      <c r="N150" t="s">
        <v>26</v>
      </c>
      <c r="O150" t="s">
        <v>27</v>
      </c>
      <c r="P150" t="s">
        <v>399</v>
      </c>
      <c r="Q150" t="s">
        <v>497</v>
      </c>
      <c r="R150" t="s">
        <v>498</v>
      </c>
      <c r="S150" t="s">
        <v>499</v>
      </c>
      <c r="T150" t="str">
        <f>VLOOKUP(G150,Alias!$A$1:$B$1022,2,FALSE)</f>
        <v>REN</v>
      </c>
      <c r="U150" s="5" t="str">
        <f t="shared" si="2"/>
        <v>Resolute</v>
      </c>
    </row>
    <row r="151" spans="1:21" ht="15.75" x14ac:dyDescent="0.25">
      <c r="A151" t="s">
        <v>446</v>
      </c>
      <c r="B151">
        <v>4238935937</v>
      </c>
      <c r="C151">
        <v>31.664259999999999</v>
      </c>
      <c r="D151">
        <v>-103.74075999999999</v>
      </c>
      <c r="E151" t="s">
        <v>392</v>
      </c>
      <c r="F151" s="1">
        <v>43045</v>
      </c>
      <c r="G151" t="s">
        <v>393</v>
      </c>
      <c r="H151" t="s">
        <v>32</v>
      </c>
      <c r="I151" t="s">
        <v>55</v>
      </c>
      <c r="J151" s="2">
        <v>2236</v>
      </c>
      <c r="K151" t="s">
        <v>34</v>
      </c>
      <c r="L151" t="s">
        <v>25</v>
      </c>
      <c r="N151" t="s">
        <v>26</v>
      </c>
      <c r="O151" t="s">
        <v>27</v>
      </c>
      <c r="P151" t="s">
        <v>438</v>
      </c>
      <c r="Q151" t="s">
        <v>500</v>
      </c>
      <c r="R151" t="s">
        <v>501</v>
      </c>
      <c r="S151" t="s">
        <v>502</v>
      </c>
      <c r="T151" t="str">
        <f>VLOOKUP(G151,Alias!$A$1:$B$1022,2,FALSE)</f>
        <v>REN</v>
      </c>
      <c r="U151" s="5" t="str">
        <f t="shared" si="2"/>
        <v>Resolute</v>
      </c>
    </row>
    <row r="152" spans="1:21" ht="15.75" x14ac:dyDescent="0.25">
      <c r="A152" t="s">
        <v>450</v>
      </c>
      <c r="B152">
        <v>4238935843</v>
      </c>
      <c r="C152">
        <v>31.626639000000001</v>
      </c>
      <c r="D152">
        <v>-103.992006</v>
      </c>
      <c r="E152" t="s">
        <v>392</v>
      </c>
      <c r="F152" s="1">
        <v>43045</v>
      </c>
      <c r="G152" t="s">
        <v>393</v>
      </c>
      <c r="H152" t="s">
        <v>32</v>
      </c>
      <c r="I152" t="s">
        <v>55</v>
      </c>
      <c r="J152" s="2">
        <v>2706</v>
      </c>
      <c r="K152" t="s">
        <v>34</v>
      </c>
      <c r="L152" t="s">
        <v>25</v>
      </c>
      <c r="N152" t="s">
        <v>26</v>
      </c>
      <c r="O152" t="s">
        <v>27</v>
      </c>
      <c r="P152" t="s">
        <v>425</v>
      </c>
      <c r="Q152" t="s">
        <v>503</v>
      </c>
      <c r="R152" t="s">
        <v>504</v>
      </c>
      <c r="S152" t="s">
        <v>505</v>
      </c>
      <c r="T152" t="str">
        <f>VLOOKUP(G152,Alias!$A$1:$B$1022,2,FALSE)</f>
        <v>REN</v>
      </c>
      <c r="U152" s="5" t="str">
        <f t="shared" si="2"/>
        <v>Resolute</v>
      </c>
    </row>
    <row r="153" spans="1:21" ht="15.75" x14ac:dyDescent="0.25">
      <c r="A153" t="s">
        <v>454</v>
      </c>
      <c r="B153">
        <v>4238936173</v>
      </c>
      <c r="C153">
        <v>31.717738000000001</v>
      </c>
      <c r="D153">
        <v>-103.71186</v>
      </c>
      <c r="E153" t="s">
        <v>757</v>
      </c>
      <c r="F153" s="1">
        <v>43004</v>
      </c>
      <c r="G153" t="s">
        <v>393</v>
      </c>
      <c r="H153" t="s">
        <v>418</v>
      </c>
      <c r="I153" t="s">
        <v>419</v>
      </c>
      <c r="J153">
        <v>23</v>
      </c>
      <c r="L153" t="s">
        <v>25</v>
      </c>
      <c r="N153" t="s">
        <v>26</v>
      </c>
      <c r="O153" t="s">
        <v>27</v>
      </c>
      <c r="P153" t="s">
        <v>758</v>
      </c>
      <c r="Q153" t="s">
        <v>488</v>
      </c>
      <c r="R153" t="s">
        <v>759</v>
      </c>
      <c r="S153" t="s">
        <v>760</v>
      </c>
      <c r="T153" t="str">
        <f>VLOOKUP(G153,Alias!$A$1:$B$1022,2,FALSE)</f>
        <v>REN</v>
      </c>
      <c r="U153" s="5" t="str">
        <f t="shared" si="2"/>
        <v>Resolute</v>
      </c>
    </row>
    <row r="154" spans="1:21" ht="15.75" x14ac:dyDescent="0.25">
      <c r="A154" t="s">
        <v>458</v>
      </c>
      <c r="B154">
        <v>4238936172</v>
      </c>
      <c r="C154">
        <v>31.717738000000001</v>
      </c>
      <c r="D154">
        <v>-103.71186</v>
      </c>
      <c r="E154" t="s">
        <v>757</v>
      </c>
      <c r="F154" s="1">
        <v>43004</v>
      </c>
      <c r="G154" t="s">
        <v>393</v>
      </c>
      <c r="H154" t="s">
        <v>418</v>
      </c>
      <c r="I154" t="s">
        <v>419</v>
      </c>
      <c r="J154">
        <v>27</v>
      </c>
      <c r="L154" t="s">
        <v>25</v>
      </c>
      <c r="N154" t="s">
        <v>26</v>
      </c>
      <c r="O154" t="s">
        <v>27</v>
      </c>
      <c r="P154" t="s">
        <v>761</v>
      </c>
      <c r="Q154" t="s">
        <v>491</v>
      </c>
      <c r="R154" t="s">
        <v>762</v>
      </c>
      <c r="S154" t="s">
        <v>763</v>
      </c>
      <c r="T154" t="str">
        <f>VLOOKUP(G154,Alias!$A$1:$B$1022,2,FALSE)</f>
        <v>REN</v>
      </c>
      <c r="U154" s="5" t="str">
        <f t="shared" si="2"/>
        <v>Resolute</v>
      </c>
    </row>
    <row r="155" spans="1:21" ht="15.75" x14ac:dyDescent="0.25">
      <c r="A155" t="s">
        <v>764</v>
      </c>
      <c r="B155">
        <v>4238935850</v>
      </c>
      <c r="C155">
        <v>31.664597000000001</v>
      </c>
      <c r="D155">
        <v>-103.910408</v>
      </c>
      <c r="E155" t="s">
        <v>757</v>
      </c>
      <c r="F155" s="1">
        <v>43004</v>
      </c>
      <c r="G155" t="s">
        <v>393</v>
      </c>
      <c r="H155" t="s">
        <v>418</v>
      </c>
      <c r="I155" t="s">
        <v>419</v>
      </c>
      <c r="J155">
        <v>21</v>
      </c>
      <c r="L155" t="s">
        <v>25</v>
      </c>
      <c r="N155" t="s">
        <v>26</v>
      </c>
      <c r="O155" t="s">
        <v>27</v>
      </c>
      <c r="P155" t="s">
        <v>425</v>
      </c>
      <c r="Q155" t="s">
        <v>765</v>
      </c>
      <c r="R155" t="s">
        <v>766</v>
      </c>
      <c r="S155" t="s">
        <v>767</v>
      </c>
      <c r="T155" t="str">
        <f>VLOOKUP(G155,Alias!$A$1:$B$1022,2,FALSE)</f>
        <v>REN</v>
      </c>
      <c r="U155" s="5" t="str">
        <f t="shared" si="2"/>
        <v>Resolute</v>
      </c>
    </row>
    <row r="156" spans="1:21" ht="15.75" x14ac:dyDescent="0.25">
      <c r="A156" t="s">
        <v>768</v>
      </c>
      <c r="B156">
        <v>4238935849</v>
      </c>
      <c r="C156">
        <v>31.664597000000001</v>
      </c>
      <c r="D156">
        <v>-103.909347</v>
      </c>
      <c r="E156" t="s">
        <v>757</v>
      </c>
      <c r="F156" s="1">
        <v>43004</v>
      </c>
      <c r="G156" t="s">
        <v>393</v>
      </c>
      <c r="H156" t="s">
        <v>418</v>
      </c>
      <c r="I156" t="s">
        <v>419</v>
      </c>
      <c r="J156">
        <v>14</v>
      </c>
      <c r="L156" t="s">
        <v>25</v>
      </c>
      <c r="N156" t="s">
        <v>26</v>
      </c>
      <c r="O156" t="s">
        <v>27</v>
      </c>
      <c r="P156" t="s">
        <v>420</v>
      </c>
      <c r="Q156" t="s">
        <v>769</v>
      </c>
      <c r="R156" t="s">
        <v>770</v>
      </c>
      <c r="S156" t="s">
        <v>771</v>
      </c>
      <c r="T156" t="str">
        <f>VLOOKUP(G156,Alias!$A$1:$B$1022,2,FALSE)</f>
        <v>REN</v>
      </c>
      <c r="U156" s="5" t="str">
        <f t="shared" si="2"/>
        <v>Resolute</v>
      </c>
    </row>
    <row r="157" spans="1:21" ht="15.75" x14ac:dyDescent="0.25">
      <c r="A157" t="s">
        <v>772</v>
      </c>
      <c r="B157">
        <v>4238935431</v>
      </c>
      <c r="C157">
        <v>31.753170000000001</v>
      </c>
      <c r="D157">
        <v>-103.83127</v>
      </c>
      <c r="E157" t="s">
        <v>757</v>
      </c>
      <c r="F157" s="1">
        <v>43004</v>
      </c>
      <c r="G157" t="s">
        <v>393</v>
      </c>
      <c r="H157" t="s">
        <v>32</v>
      </c>
      <c r="I157" t="s">
        <v>55</v>
      </c>
      <c r="J157" s="2">
        <v>1690</v>
      </c>
      <c r="K157" t="s">
        <v>34</v>
      </c>
      <c r="L157" t="s">
        <v>25</v>
      </c>
      <c r="N157" t="s">
        <v>26</v>
      </c>
      <c r="O157" t="s">
        <v>27</v>
      </c>
      <c r="P157" t="s">
        <v>773</v>
      </c>
      <c r="Q157" t="s">
        <v>774</v>
      </c>
      <c r="R157" t="s">
        <v>775</v>
      </c>
      <c r="S157" t="s">
        <v>776</v>
      </c>
      <c r="T157" t="str">
        <f>VLOOKUP(G157,Alias!$A$1:$B$1022,2,FALSE)</f>
        <v>REN</v>
      </c>
      <c r="U157" s="5" t="str">
        <f t="shared" si="2"/>
        <v>Resolute</v>
      </c>
    </row>
    <row r="158" spans="1:21" ht="15.75" x14ac:dyDescent="0.25">
      <c r="A158" t="s">
        <v>433</v>
      </c>
      <c r="B158">
        <v>4238936102</v>
      </c>
      <c r="C158">
        <v>31.62782</v>
      </c>
      <c r="D158">
        <v>-103.81594</v>
      </c>
      <c r="E158" t="s">
        <v>757</v>
      </c>
      <c r="F158" s="1">
        <v>43004</v>
      </c>
      <c r="G158" t="s">
        <v>393</v>
      </c>
      <c r="H158" t="s">
        <v>32</v>
      </c>
      <c r="I158" t="s">
        <v>33</v>
      </c>
      <c r="J158" s="2">
        <v>2970</v>
      </c>
      <c r="K158" t="s">
        <v>34</v>
      </c>
      <c r="L158" t="s">
        <v>25</v>
      </c>
      <c r="N158" t="s">
        <v>26</v>
      </c>
      <c r="O158" t="s">
        <v>27</v>
      </c>
      <c r="P158" t="s">
        <v>425</v>
      </c>
      <c r="Q158" t="s">
        <v>777</v>
      </c>
      <c r="R158" t="s">
        <v>778</v>
      </c>
      <c r="S158" t="s">
        <v>779</v>
      </c>
      <c r="T158" t="str">
        <f>VLOOKUP(G158,Alias!$A$1:$B$1022,2,FALSE)</f>
        <v>REN</v>
      </c>
      <c r="U158" s="5" t="str">
        <f t="shared" si="2"/>
        <v>Resolute</v>
      </c>
    </row>
    <row r="159" spans="1:21" ht="15.75" x14ac:dyDescent="0.25">
      <c r="A159" t="s">
        <v>433</v>
      </c>
      <c r="B159">
        <v>4238936102</v>
      </c>
      <c r="C159">
        <v>31.62782</v>
      </c>
      <c r="D159">
        <v>-103.81594</v>
      </c>
      <c r="E159" t="s">
        <v>883</v>
      </c>
      <c r="F159" s="1">
        <v>42983</v>
      </c>
      <c r="G159" t="s">
        <v>393</v>
      </c>
      <c r="H159" t="s">
        <v>32</v>
      </c>
      <c r="I159" t="s">
        <v>55</v>
      </c>
      <c r="J159" s="2">
        <v>3432</v>
      </c>
      <c r="K159" t="s">
        <v>34</v>
      </c>
      <c r="L159" t="s">
        <v>25</v>
      </c>
      <c r="N159" t="s">
        <v>26</v>
      </c>
      <c r="O159" t="s">
        <v>27</v>
      </c>
      <c r="P159" t="s">
        <v>884</v>
      </c>
      <c r="Q159" t="s">
        <v>885</v>
      </c>
      <c r="R159" t="s">
        <v>886</v>
      </c>
      <c r="S159" t="s">
        <v>887</v>
      </c>
      <c r="T159" t="str">
        <f>VLOOKUP(G159,Alias!$A$1:$B$1022,2,FALSE)</f>
        <v>REN</v>
      </c>
      <c r="U159" s="5" t="str">
        <f t="shared" si="2"/>
        <v>Resolute</v>
      </c>
    </row>
    <row r="160" spans="1:21" ht="15.75" x14ac:dyDescent="0.25">
      <c r="A160" t="s">
        <v>458</v>
      </c>
      <c r="B160">
        <v>4238936172</v>
      </c>
      <c r="C160">
        <v>31.717738000000001</v>
      </c>
      <c r="D160">
        <v>-103.71186</v>
      </c>
      <c r="E160" t="s">
        <v>883</v>
      </c>
      <c r="F160" s="1">
        <v>42983</v>
      </c>
      <c r="G160" t="s">
        <v>393</v>
      </c>
      <c r="H160" t="s">
        <v>22</v>
      </c>
      <c r="I160" t="s">
        <v>23</v>
      </c>
      <c r="J160" s="2">
        <v>9426</v>
      </c>
      <c r="K160" t="s">
        <v>24</v>
      </c>
      <c r="L160" t="s">
        <v>25</v>
      </c>
      <c r="N160" t="s">
        <v>26</v>
      </c>
      <c r="O160" t="s">
        <v>27</v>
      </c>
      <c r="P160" t="s">
        <v>888</v>
      </c>
      <c r="Q160" t="s">
        <v>491</v>
      </c>
      <c r="R160" t="s">
        <v>889</v>
      </c>
      <c r="S160" t="s">
        <v>890</v>
      </c>
      <c r="T160" t="str">
        <f>VLOOKUP(G160,Alias!$A$1:$B$1022,2,FALSE)</f>
        <v>REN</v>
      </c>
      <c r="U160" s="5" t="str">
        <f t="shared" si="2"/>
        <v>Resolute</v>
      </c>
    </row>
    <row r="161" spans="1:21" ht="15.75" x14ac:dyDescent="0.25">
      <c r="A161" t="s">
        <v>764</v>
      </c>
      <c r="B161">
        <v>4238935850</v>
      </c>
      <c r="C161">
        <v>31.664597000000001</v>
      </c>
      <c r="D161">
        <v>-103.910408</v>
      </c>
      <c r="E161" t="s">
        <v>883</v>
      </c>
      <c r="F161" s="1">
        <v>42983</v>
      </c>
      <c r="G161" t="s">
        <v>393</v>
      </c>
      <c r="H161" t="s">
        <v>22</v>
      </c>
      <c r="I161" t="s">
        <v>23</v>
      </c>
      <c r="J161" s="2">
        <v>7818</v>
      </c>
      <c r="K161" t="s">
        <v>24</v>
      </c>
      <c r="L161" t="s">
        <v>25</v>
      </c>
      <c r="N161" t="s">
        <v>26</v>
      </c>
      <c r="O161" t="s">
        <v>27</v>
      </c>
      <c r="P161" t="s">
        <v>884</v>
      </c>
      <c r="Q161" t="s">
        <v>765</v>
      </c>
      <c r="R161" t="s">
        <v>891</v>
      </c>
      <c r="S161" t="s">
        <v>892</v>
      </c>
      <c r="T161" t="str">
        <f>VLOOKUP(G161,Alias!$A$1:$B$1022,2,FALSE)</f>
        <v>REN</v>
      </c>
      <c r="U161" s="5" t="str">
        <f t="shared" si="2"/>
        <v>Resolute</v>
      </c>
    </row>
    <row r="162" spans="1:21" ht="15.75" x14ac:dyDescent="0.25">
      <c r="A162" t="s">
        <v>768</v>
      </c>
      <c r="B162">
        <v>4238935849</v>
      </c>
      <c r="C162">
        <v>31.664597000000001</v>
      </c>
      <c r="D162">
        <v>-103.909347</v>
      </c>
      <c r="E162" t="s">
        <v>883</v>
      </c>
      <c r="F162" s="1">
        <v>42983</v>
      </c>
      <c r="G162" t="s">
        <v>393</v>
      </c>
      <c r="H162" t="s">
        <v>22</v>
      </c>
      <c r="I162" t="s">
        <v>23</v>
      </c>
      <c r="J162" s="2">
        <v>7815</v>
      </c>
      <c r="K162" t="s">
        <v>24</v>
      </c>
      <c r="L162" t="s">
        <v>25</v>
      </c>
      <c r="N162" t="s">
        <v>26</v>
      </c>
      <c r="O162" t="s">
        <v>27</v>
      </c>
      <c r="P162" t="s">
        <v>893</v>
      </c>
      <c r="Q162" t="s">
        <v>769</v>
      </c>
      <c r="R162" t="s">
        <v>894</v>
      </c>
      <c r="S162" t="s">
        <v>895</v>
      </c>
      <c r="T162" t="str">
        <f>VLOOKUP(G162,Alias!$A$1:$B$1022,2,FALSE)</f>
        <v>REN</v>
      </c>
      <c r="U162" s="5" t="str">
        <f t="shared" si="2"/>
        <v>Resolute</v>
      </c>
    </row>
    <row r="163" spans="1:21" ht="15.75" x14ac:dyDescent="0.25">
      <c r="A163" t="s">
        <v>437</v>
      </c>
      <c r="B163">
        <v>4238935976</v>
      </c>
      <c r="C163">
        <v>31.67944</v>
      </c>
      <c r="D163">
        <v>-103.67431000000001</v>
      </c>
      <c r="E163" t="s">
        <v>883</v>
      </c>
      <c r="F163" s="1">
        <v>42983</v>
      </c>
      <c r="G163" t="s">
        <v>393</v>
      </c>
      <c r="H163" t="s">
        <v>22</v>
      </c>
      <c r="I163" t="s">
        <v>135</v>
      </c>
      <c r="J163">
        <v>36</v>
      </c>
      <c r="L163" t="s">
        <v>25</v>
      </c>
      <c r="N163" t="s">
        <v>26</v>
      </c>
      <c r="O163" t="s">
        <v>27</v>
      </c>
      <c r="P163" t="s">
        <v>896</v>
      </c>
      <c r="Q163" t="s">
        <v>897</v>
      </c>
      <c r="R163" t="s">
        <v>898</v>
      </c>
      <c r="S163" t="s">
        <v>899</v>
      </c>
      <c r="T163" t="str">
        <f>VLOOKUP(G163,Alias!$A$1:$B$1022,2,FALSE)</f>
        <v>REN</v>
      </c>
      <c r="U163" s="5" t="str">
        <f t="shared" si="2"/>
        <v>Resolute</v>
      </c>
    </row>
    <row r="164" spans="1:21" ht="15.75" x14ac:dyDescent="0.25">
      <c r="A164" t="s">
        <v>442</v>
      </c>
      <c r="B164">
        <v>4238935977</v>
      </c>
      <c r="C164">
        <v>31.678699999999999</v>
      </c>
      <c r="D164">
        <v>-103.67368999999999</v>
      </c>
      <c r="E164" t="s">
        <v>883</v>
      </c>
      <c r="F164" s="1">
        <v>42983</v>
      </c>
      <c r="G164" t="s">
        <v>393</v>
      </c>
      <c r="H164" t="s">
        <v>22</v>
      </c>
      <c r="I164" t="s">
        <v>135</v>
      </c>
      <c r="J164">
        <v>36</v>
      </c>
      <c r="L164" t="s">
        <v>25</v>
      </c>
      <c r="N164" t="s">
        <v>26</v>
      </c>
      <c r="O164" t="s">
        <v>27</v>
      </c>
      <c r="P164" t="s">
        <v>900</v>
      </c>
      <c r="Q164" t="s">
        <v>901</v>
      </c>
      <c r="R164" t="s">
        <v>902</v>
      </c>
      <c r="S164" t="s">
        <v>903</v>
      </c>
      <c r="T164" t="str">
        <f>VLOOKUP(G164,Alias!$A$1:$B$1022,2,FALSE)</f>
        <v>REN</v>
      </c>
      <c r="U164" s="5" t="str">
        <f t="shared" si="2"/>
        <v>Resolute</v>
      </c>
    </row>
    <row r="165" spans="1:21" ht="15.75" x14ac:dyDescent="0.25">
      <c r="A165" t="s">
        <v>904</v>
      </c>
      <c r="B165">
        <v>4238935530</v>
      </c>
      <c r="C165">
        <v>31.626850000000001</v>
      </c>
      <c r="D165">
        <v>-103.933863</v>
      </c>
      <c r="E165" t="s">
        <v>883</v>
      </c>
      <c r="F165" s="1">
        <v>42983</v>
      </c>
      <c r="G165" t="s">
        <v>393</v>
      </c>
      <c r="H165" t="s">
        <v>32</v>
      </c>
      <c r="I165" t="s">
        <v>33</v>
      </c>
      <c r="J165" s="2">
        <v>2114</v>
      </c>
      <c r="K165" t="s">
        <v>34</v>
      </c>
      <c r="L165" t="s">
        <v>25</v>
      </c>
      <c r="N165" t="s">
        <v>26</v>
      </c>
      <c r="O165" t="s">
        <v>27</v>
      </c>
      <c r="P165" t="s">
        <v>884</v>
      </c>
      <c r="Q165" t="s">
        <v>905</v>
      </c>
      <c r="R165" t="s">
        <v>906</v>
      </c>
      <c r="S165" t="s">
        <v>907</v>
      </c>
      <c r="T165" t="str">
        <f>VLOOKUP(G165,Alias!$A$1:$B$1022,2,FALSE)</f>
        <v>REN</v>
      </c>
      <c r="U165" s="5" t="str">
        <f t="shared" si="2"/>
        <v>Resolute</v>
      </c>
    </row>
    <row r="166" spans="1:21" ht="15.75" x14ac:dyDescent="0.25">
      <c r="A166" t="s">
        <v>429</v>
      </c>
      <c r="B166">
        <v>4238935589</v>
      </c>
      <c r="C166">
        <v>31.626560000000001</v>
      </c>
      <c r="D166">
        <v>-103.98353</v>
      </c>
      <c r="E166" t="s">
        <v>883</v>
      </c>
      <c r="F166" s="1">
        <v>42983</v>
      </c>
      <c r="G166" t="s">
        <v>393</v>
      </c>
      <c r="H166" t="s">
        <v>32</v>
      </c>
      <c r="I166" t="s">
        <v>33</v>
      </c>
      <c r="J166" s="2">
        <v>2881</v>
      </c>
      <c r="K166" t="s">
        <v>34</v>
      </c>
      <c r="L166" t="s">
        <v>25</v>
      </c>
      <c r="N166" t="s">
        <v>26</v>
      </c>
      <c r="O166" t="s">
        <v>27</v>
      </c>
      <c r="P166" t="s">
        <v>884</v>
      </c>
      <c r="Q166" t="s">
        <v>908</v>
      </c>
      <c r="R166" t="s">
        <v>909</v>
      </c>
      <c r="S166" t="s">
        <v>910</v>
      </c>
      <c r="T166" t="str">
        <f>VLOOKUP(G166,Alias!$A$1:$B$1022,2,FALSE)</f>
        <v>REN</v>
      </c>
      <c r="U166" s="5" t="str">
        <f t="shared" si="2"/>
        <v>Resolute</v>
      </c>
    </row>
    <row r="167" spans="1:21" ht="15.75" x14ac:dyDescent="0.25">
      <c r="A167" t="s">
        <v>437</v>
      </c>
      <c r="B167">
        <v>4238935976</v>
      </c>
      <c r="C167">
        <v>31.67944</v>
      </c>
      <c r="D167">
        <v>-103.67431000000001</v>
      </c>
      <c r="E167" t="s">
        <v>883</v>
      </c>
      <c r="F167" s="1">
        <v>42983</v>
      </c>
      <c r="G167" t="s">
        <v>393</v>
      </c>
      <c r="H167" t="s">
        <v>22</v>
      </c>
      <c r="I167" t="s">
        <v>137</v>
      </c>
      <c r="J167" s="2">
        <v>1786</v>
      </c>
      <c r="K167" t="s">
        <v>138</v>
      </c>
      <c r="L167" t="s">
        <v>25</v>
      </c>
      <c r="N167" t="s">
        <v>26</v>
      </c>
      <c r="O167" t="s">
        <v>27</v>
      </c>
      <c r="P167" t="s">
        <v>896</v>
      </c>
      <c r="Q167" t="s">
        <v>911</v>
      </c>
      <c r="R167" t="s">
        <v>912</v>
      </c>
      <c r="S167" t="s">
        <v>913</v>
      </c>
      <c r="T167" t="str">
        <f>VLOOKUP(G167,Alias!$A$1:$B$1022,2,FALSE)</f>
        <v>REN</v>
      </c>
      <c r="U167" s="5" t="str">
        <f t="shared" si="2"/>
        <v>Resolute</v>
      </c>
    </row>
    <row r="168" spans="1:21" ht="15.75" x14ac:dyDescent="0.25">
      <c r="A168" t="s">
        <v>442</v>
      </c>
      <c r="B168">
        <v>4238935977</v>
      </c>
      <c r="C168">
        <v>31.678699999999999</v>
      </c>
      <c r="D168">
        <v>-103.67368999999999</v>
      </c>
      <c r="E168" t="s">
        <v>883</v>
      </c>
      <c r="F168" s="1">
        <v>42983</v>
      </c>
      <c r="G168" t="s">
        <v>393</v>
      </c>
      <c r="H168" t="s">
        <v>22</v>
      </c>
      <c r="I168" t="s">
        <v>137</v>
      </c>
      <c r="J168" s="2">
        <v>1808</v>
      </c>
      <c r="K168" t="s">
        <v>138</v>
      </c>
      <c r="L168" t="s">
        <v>25</v>
      </c>
      <c r="N168" t="s">
        <v>26</v>
      </c>
      <c r="O168" t="s">
        <v>27</v>
      </c>
      <c r="P168" t="s">
        <v>900</v>
      </c>
      <c r="Q168" t="s">
        <v>914</v>
      </c>
      <c r="R168" t="s">
        <v>915</v>
      </c>
      <c r="S168" t="s">
        <v>916</v>
      </c>
      <c r="T168" t="str">
        <f>VLOOKUP(G168,Alias!$A$1:$B$1022,2,FALSE)</f>
        <v>REN</v>
      </c>
      <c r="U168" s="5" t="str">
        <f t="shared" si="2"/>
        <v>Resolute</v>
      </c>
    </row>
    <row r="169" spans="1:21" ht="15.75" x14ac:dyDescent="0.25">
      <c r="A169" t="s">
        <v>315</v>
      </c>
      <c r="B169">
        <v>4232941457</v>
      </c>
      <c r="C169">
        <v>31.931384000000001</v>
      </c>
      <c r="D169">
        <v>-102.179428</v>
      </c>
      <c r="E169" t="s">
        <v>316</v>
      </c>
      <c r="F169" s="1">
        <v>43045</v>
      </c>
      <c r="G169" t="s">
        <v>317</v>
      </c>
      <c r="H169" t="s">
        <v>22</v>
      </c>
      <c r="I169" t="s">
        <v>23</v>
      </c>
      <c r="J169" s="2">
        <v>6500</v>
      </c>
      <c r="K169" t="s">
        <v>24</v>
      </c>
      <c r="L169" t="s">
        <v>25</v>
      </c>
      <c r="N169" t="s">
        <v>26</v>
      </c>
      <c r="O169" t="s">
        <v>27</v>
      </c>
      <c r="P169" t="s">
        <v>318</v>
      </c>
      <c r="Q169" t="s">
        <v>319</v>
      </c>
      <c r="R169" t="s">
        <v>320</v>
      </c>
      <c r="S169" t="s">
        <v>321</v>
      </c>
      <c r="T169" t="str">
        <f>VLOOKUP(G169,Alias!$A$1:$B$1022,2,FALSE)</f>
        <v>RSPP</v>
      </c>
      <c r="U169" s="5" t="str">
        <f t="shared" si="2"/>
        <v>RSP</v>
      </c>
    </row>
    <row r="170" spans="1:21" ht="15.75" x14ac:dyDescent="0.25">
      <c r="A170" t="s">
        <v>315</v>
      </c>
      <c r="B170">
        <v>4232941457</v>
      </c>
      <c r="C170">
        <v>31.931384000000001</v>
      </c>
      <c r="D170">
        <v>-102.179428</v>
      </c>
      <c r="E170" t="s">
        <v>316</v>
      </c>
      <c r="F170" s="1">
        <v>43045</v>
      </c>
      <c r="G170" t="s">
        <v>317</v>
      </c>
      <c r="H170" t="s">
        <v>32</v>
      </c>
      <c r="I170" t="s">
        <v>33</v>
      </c>
      <c r="J170" s="2">
        <v>1400</v>
      </c>
      <c r="K170" t="s">
        <v>34</v>
      </c>
      <c r="L170" t="s">
        <v>25</v>
      </c>
      <c r="N170" t="s">
        <v>26</v>
      </c>
      <c r="O170" t="s">
        <v>27</v>
      </c>
      <c r="P170" t="s">
        <v>318</v>
      </c>
      <c r="Q170" t="s">
        <v>322</v>
      </c>
      <c r="R170" t="s">
        <v>323</v>
      </c>
      <c r="S170" t="s">
        <v>324</v>
      </c>
      <c r="T170" t="str">
        <f>VLOOKUP(G170,Alias!$A$1:$B$1022,2,FALSE)</f>
        <v>RSPP</v>
      </c>
      <c r="U170" s="5" t="str">
        <f t="shared" si="2"/>
        <v>RSP</v>
      </c>
    </row>
    <row r="171" spans="1:21" ht="15.75" x14ac:dyDescent="0.25">
      <c r="A171" t="s">
        <v>325</v>
      </c>
      <c r="B171">
        <v>4232941459</v>
      </c>
      <c r="C171">
        <v>31.931587</v>
      </c>
      <c r="D171">
        <v>-102.177646</v>
      </c>
      <c r="E171" t="s">
        <v>316</v>
      </c>
      <c r="F171" s="1">
        <v>43045</v>
      </c>
      <c r="G171" t="s">
        <v>317</v>
      </c>
      <c r="H171" t="s">
        <v>32</v>
      </c>
      <c r="I171" t="s">
        <v>33</v>
      </c>
      <c r="J171" s="2">
        <v>1850</v>
      </c>
      <c r="K171" t="s">
        <v>34</v>
      </c>
      <c r="L171" t="s">
        <v>25</v>
      </c>
      <c r="N171" t="s">
        <v>26</v>
      </c>
      <c r="O171" t="s">
        <v>27</v>
      </c>
      <c r="P171" t="s">
        <v>318</v>
      </c>
      <c r="Q171" t="s">
        <v>326</v>
      </c>
      <c r="R171" t="s">
        <v>327</v>
      </c>
      <c r="S171" t="s">
        <v>328</v>
      </c>
      <c r="T171" t="str">
        <f>VLOOKUP(G171,Alias!$A$1:$B$1022,2,FALSE)</f>
        <v>RSPP</v>
      </c>
      <c r="U171" s="5" t="str">
        <f t="shared" si="2"/>
        <v>RSP</v>
      </c>
    </row>
    <row r="172" spans="1:21" ht="15.75" x14ac:dyDescent="0.25">
      <c r="A172" t="s">
        <v>329</v>
      </c>
      <c r="B172">
        <v>4232941374</v>
      </c>
      <c r="C172">
        <v>31.895457</v>
      </c>
      <c r="D172">
        <v>-102.264853</v>
      </c>
      <c r="E172" t="s">
        <v>316</v>
      </c>
      <c r="F172" s="1">
        <v>43045</v>
      </c>
      <c r="G172" t="s">
        <v>317</v>
      </c>
      <c r="H172" t="s">
        <v>32</v>
      </c>
      <c r="I172" t="s">
        <v>33</v>
      </c>
      <c r="J172" s="2">
        <v>2220</v>
      </c>
      <c r="K172" t="s">
        <v>34</v>
      </c>
      <c r="L172" t="s">
        <v>25</v>
      </c>
      <c r="N172" t="s">
        <v>26</v>
      </c>
      <c r="O172" t="s">
        <v>27</v>
      </c>
      <c r="P172" t="s">
        <v>318</v>
      </c>
      <c r="Q172" t="s">
        <v>330</v>
      </c>
      <c r="R172" t="s">
        <v>331</v>
      </c>
      <c r="S172" t="s">
        <v>332</v>
      </c>
      <c r="T172" t="str">
        <f>VLOOKUP(G172,Alias!$A$1:$B$1022,2,FALSE)</f>
        <v>RSPP</v>
      </c>
      <c r="U172" s="5" t="str">
        <f t="shared" si="2"/>
        <v>RSP</v>
      </c>
    </row>
    <row r="173" spans="1:21" ht="15.75" x14ac:dyDescent="0.25">
      <c r="A173" t="s">
        <v>333</v>
      </c>
      <c r="B173">
        <v>4232941371</v>
      </c>
      <c r="C173">
        <v>31.895142</v>
      </c>
      <c r="D173">
        <v>-102.266139</v>
      </c>
      <c r="E173" t="s">
        <v>316</v>
      </c>
      <c r="F173" s="1">
        <v>43045</v>
      </c>
      <c r="G173" t="s">
        <v>317</v>
      </c>
      <c r="H173" t="s">
        <v>32</v>
      </c>
      <c r="I173" t="s">
        <v>33</v>
      </c>
      <c r="J173" s="2">
        <v>1600</v>
      </c>
      <c r="K173" t="s">
        <v>34</v>
      </c>
      <c r="L173" t="s">
        <v>25</v>
      </c>
      <c r="N173" t="s">
        <v>26</v>
      </c>
      <c r="O173" t="s">
        <v>334</v>
      </c>
      <c r="P173" t="s">
        <v>335</v>
      </c>
      <c r="Q173" t="s">
        <v>336</v>
      </c>
      <c r="R173" t="s">
        <v>337</v>
      </c>
      <c r="S173" t="s">
        <v>338</v>
      </c>
      <c r="T173" t="str">
        <f>VLOOKUP(G173,Alias!$A$1:$B$1022,2,FALSE)</f>
        <v>RSPP</v>
      </c>
      <c r="U173" s="5" t="str">
        <f t="shared" si="2"/>
        <v>RSP</v>
      </c>
    </row>
    <row r="174" spans="1:21" ht="15.75" x14ac:dyDescent="0.25">
      <c r="A174" t="s">
        <v>339</v>
      </c>
      <c r="B174">
        <v>4232941373</v>
      </c>
      <c r="C174">
        <v>31.895472000000002</v>
      </c>
      <c r="D174">
        <v>-102.264791</v>
      </c>
      <c r="E174" t="s">
        <v>316</v>
      </c>
      <c r="F174" s="1">
        <v>43045</v>
      </c>
      <c r="G174" t="s">
        <v>317</v>
      </c>
      <c r="H174" t="s">
        <v>22</v>
      </c>
      <c r="I174" t="s">
        <v>23</v>
      </c>
      <c r="J174" s="2">
        <v>9750</v>
      </c>
      <c r="K174" t="s">
        <v>24</v>
      </c>
      <c r="L174" t="s">
        <v>25</v>
      </c>
      <c r="N174" t="s">
        <v>26</v>
      </c>
      <c r="O174" t="s">
        <v>27</v>
      </c>
      <c r="P174" t="s">
        <v>318</v>
      </c>
      <c r="Q174" t="s">
        <v>340</v>
      </c>
      <c r="R174" t="s">
        <v>341</v>
      </c>
      <c r="S174" t="s">
        <v>342</v>
      </c>
      <c r="T174" t="str">
        <f>VLOOKUP(G174,Alias!$A$1:$B$1022,2,FALSE)</f>
        <v>RSPP</v>
      </c>
      <c r="U174" s="5" t="str">
        <f t="shared" si="2"/>
        <v>RSP</v>
      </c>
    </row>
    <row r="175" spans="1:21" ht="15.75" x14ac:dyDescent="0.25">
      <c r="A175" t="s">
        <v>339</v>
      </c>
      <c r="B175">
        <v>4232941373</v>
      </c>
      <c r="C175">
        <v>31.895472000000002</v>
      </c>
      <c r="D175">
        <v>-102.264791</v>
      </c>
      <c r="E175" t="s">
        <v>316</v>
      </c>
      <c r="F175" s="1">
        <v>43045</v>
      </c>
      <c r="G175" t="s">
        <v>317</v>
      </c>
      <c r="H175" t="s">
        <v>32</v>
      </c>
      <c r="I175" t="s">
        <v>33</v>
      </c>
      <c r="J175" s="2">
        <v>1270</v>
      </c>
      <c r="K175" t="s">
        <v>34</v>
      </c>
      <c r="L175" t="s">
        <v>25</v>
      </c>
      <c r="N175" t="s">
        <v>26</v>
      </c>
      <c r="O175" t="s">
        <v>27</v>
      </c>
      <c r="P175" t="s">
        <v>318</v>
      </c>
      <c r="Q175" t="s">
        <v>343</v>
      </c>
      <c r="R175" t="s">
        <v>344</v>
      </c>
      <c r="S175" t="s">
        <v>345</v>
      </c>
      <c r="T175" t="str">
        <f>VLOOKUP(G175,Alias!$A$1:$B$1022,2,FALSE)</f>
        <v>RSPP</v>
      </c>
      <c r="U175" s="5" t="str">
        <f t="shared" si="2"/>
        <v>RSP</v>
      </c>
    </row>
    <row r="176" spans="1:21" ht="15.75" x14ac:dyDescent="0.25">
      <c r="A176" t="s">
        <v>346</v>
      </c>
      <c r="B176">
        <v>4230133320</v>
      </c>
      <c r="C176">
        <v>31.924721000000002</v>
      </c>
      <c r="D176">
        <v>-103.47244499999999</v>
      </c>
      <c r="E176" t="s">
        <v>316</v>
      </c>
      <c r="F176" s="1">
        <v>43045</v>
      </c>
      <c r="G176" t="s">
        <v>317</v>
      </c>
      <c r="H176" t="s">
        <v>22</v>
      </c>
      <c r="I176" t="s">
        <v>23</v>
      </c>
      <c r="J176" s="2">
        <v>4830</v>
      </c>
      <c r="K176" t="s">
        <v>24</v>
      </c>
      <c r="L176" t="s">
        <v>25</v>
      </c>
      <c r="N176" t="s">
        <v>26</v>
      </c>
      <c r="O176" t="s">
        <v>27</v>
      </c>
      <c r="P176" t="s">
        <v>347</v>
      </c>
      <c r="Q176" t="s">
        <v>348</v>
      </c>
      <c r="R176" t="s">
        <v>349</v>
      </c>
      <c r="S176" t="s">
        <v>350</v>
      </c>
      <c r="T176" t="str">
        <f>VLOOKUP(G176,Alias!$A$1:$B$1022,2,FALSE)</f>
        <v>RSPP</v>
      </c>
      <c r="U176" s="5" t="str">
        <f t="shared" si="2"/>
        <v>RSP</v>
      </c>
    </row>
    <row r="177" spans="1:21" ht="15.75" x14ac:dyDescent="0.25">
      <c r="A177" t="s">
        <v>346</v>
      </c>
      <c r="B177">
        <v>4230133320</v>
      </c>
      <c r="C177">
        <v>31.924721000000002</v>
      </c>
      <c r="D177">
        <v>-103.47244499999999</v>
      </c>
      <c r="E177" t="s">
        <v>316</v>
      </c>
      <c r="F177" s="1">
        <v>43045</v>
      </c>
      <c r="G177" t="s">
        <v>317</v>
      </c>
      <c r="H177" t="s">
        <v>32</v>
      </c>
      <c r="I177" t="s">
        <v>33</v>
      </c>
      <c r="J177">
        <v>935</v>
      </c>
      <c r="K177" t="s">
        <v>34</v>
      </c>
      <c r="L177" t="s">
        <v>25</v>
      </c>
      <c r="N177" t="s">
        <v>26</v>
      </c>
      <c r="O177" t="s">
        <v>27</v>
      </c>
      <c r="P177" t="s">
        <v>347</v>
      </c>
      <c r="Q177" t="s">
        <v>351</v>
      </c>
      <c r="R177" t="s">
        <v>352</v>
      </c>
      <c r="S177" t="s">
        <v>353</v>
      </c>
      <c r="T177" t="str">
        <f>VLOOKUP(G177,Alias!$A$1:$B$1022,2,FALSE)</f>
        <v>RSPP</v>
      </c>
      <c r="U177" s="5" t="str">
        <f t="shared" si="2"/>
        <v>RSP</v>
      </c>
    </row>
    <row r="178" spans="1:21" ht="15.75" x14ac:dyDescent="0.25">
      <c r="A178" t="s">
        <v>329</v>
      </c>
      <c r="B178">
        <v>4232941374</v>
      </c>
      <c r="C178">
        <v>31.895457</v>
      </c>
      <c r="D178">
        <v>-102.264853</v>
      </c>
      <c r="E178" t="s">
        <v>846</v>
      </c>
      <c r="F178" s="1">
        <v>42983</v>
      </c>
      <c r="G178" t="s">
        <v>317</v>
      </c>
      <c r="H178" t="s">
        <v>22</v>
      </c>
      <c r="I178" t="s">
        <v>23</v>
      </c>
      <c r="J178" s="2">
        <v>9800</v>
      </c>
      <c r="K178" t="s">
        <v>24</v>
      </c>
      <c r="L178" t="s">
        <v>25</v>
      </c>
      <c r="N178" t="s">
        <v>26</v>
      </c>
      <c r="O178" t="s">
        <v>27</v>
      </c>
      <c r="P178" t="s">
        <v>318</v>
      </c>
      <c r="Q178" t="s">
        <v>847</v>
      </c>
      <c r="R178" t="s">
        <v>848</v>
      </c>
      <c r="S178" t="s">
        <v>849</v>
      </c>
      <c r="T178" t="str">
        <f>VLOOKUP(G178,Alias!$A$1:$B$1022,2,FALSE)</f>
        <v>RSPP</v>
      </c>
      <c r="U178" s="5" t="str">
        <f t="shared" si="2"/>
        <v>RSP</v>
      </c>
    </row>
    <row r="179" spans="1:21" ht="15.75" x14ac:dyDescent="0.25">
      <c r="A179" t="s">
        <v>333</v>
      </c>
      <c r="B179">
        <v>4232941371</v>
      </c>
      <c r="C179">
        <v>31.895142</v>
      </c>
      <c r="D179">
        <v>-102.266139</v>
      </c>
      <c r="E179" t="s">
        <v>846</v>
      </c>
      <c r="F179" s="1">
        <v>42983</v>
      </c>
      <c r="G179" t="s">
        <v>317</v>
      </c>
      <c r="H179" t="s">
        <v>22</v>
      </c>
      <c r="I179" t="s">
        <v>23</v>
      </c>
      <c r="J179" s="2">
        <v>9800</v>
      </c>
      <c r="K179" t="s">
        <v>24</v>
      </c>
      <c r="L179" t="s">
        <v>25</v>
      </c>
      <c r="N179" t="s">
        <v>26</v>
      </c>
      <c r="O179" t="s">
        <v>334</v>
      </c>
      <c r="P179" t="s">
        <v>850</v>
      </c>
      <c r="Q179" t="s">
        <v>851</v>
      </c>
      <c r="R179" t="s">
        <v>852</v>
      </c>
      <c r="S179" t="s">
        <v>853</v>
      </c>
      <c r="T179" t="str">
        <f>VLOOKUP(G179,Alias!$A$1:$B$1022,2,FALSE)</f>
        <v>RSPP</v>
      </c>
      <c r="U179" s="5" t="str">
        <f t="shared" si="2"/>
        <v>RSP</v>
      </c>
    </row>
    <row r="180" spans="1:21" ht="15.75" x14ac:dyDescent="0.25">
      <c r="A180" t="s">
        <v>325</v>
      </c>
      <c r="B180">
        <v>4232941459</v>
      </c>
      <c r="C180">
        <v>31.931587</v>
      </c>
      <c r="D180">
        <v>-102.177646</v>
      </c>
      <c r="E180" t="s">
        <v>846</v>
      </c>
      <c r="F180" s="1">
        <v>42983</v>
      </c>
      <c r="G180" t="s">
        <v>317</v>
      </c>
      <c r="H180" t="s">
        <v>22</v>
      </c>
      <c r="I180" t="s">
        <v>23</v>
      </c>
      <c r="J180" s="2">
        <v>6500</v>
      </c>
      <c r="K180" t="s">
        <v>24</v>
      </c>
      <c r="L180" t="s">
        <v>25</v>
      </c>
      <c r="N180" t="s">
        <v>26</v>
      </c>
      <c r="O180" t="s">
        <v>27</v>
      </c>
      <c r="P180" t="s">
        <v>318</v>
      </c>
      <c r="Q180" t="s">
        <v>854</v>
      </c>
      <c r="R180" t="s">
        <v>855</v>
      </c>
      <c r="S180" t="s">
        <v>856</v>
      </c>
      <c r="T180" t="str">
        <f>VLOOKUP(G180,Alias!$A$1:$B$1022,2,FALSE)</f>
        <v>RSPP</v>
      </c>
      <c r="U180" s="5" t="str">
        <f t="shared" si="2"/>
        <v>RSP</v>
      </c>
    </row>
    <row r="181" spans="1:21" ht="15.75" x14ac:dyDescent="0.25">
      <c r="A181" t="s">
        <v>857</v>
      </c>
      <c r="B181">
        <v>4217337513</v>
      </c>
      <c r="C181">
        <v>31.945682999999999</v>
      </c>
      <c r="D181">
        <v>-101.756958</v>
      </c>
      <c r="E181" t="s">
        <v>846</v>
      </c>
      <c r="F181" s="1">
        <v>42983</v>
      </c>
      <c r="G181" t="s">
        <v>317</v>
      </c>
      <c r="H181" t="s">
        <v>22</v>
      </c>
      <c r="I181" t="s">
        <v>23</v>
      </c>
      <c r="J181" s="2">
        <v>7600</v>
      </c>
      <c r="K181" t="s">
        <v>24</v>
      </c>
      <c r="L181" t="s">
        <v>25</v>
      </c>
      <c r="N181" t="s">
        <v>26</v>
      </c>
      <c r="O181" t="s">
        <v>27</v>
      </c>
      <c r="P181" t="s">
        <v>858</v>
      </c>
      <c r="Q181" t="s">
        <v>859</v>
      </c>
      <c r="R181" t="s">
        <v>860</v>
      </c>
      <c r="S181" t="s">
        <v>861</v>
      </c>
      <c r="T181" t="str">
        <f>VLOOKUP(G181,Alias!$A$1:$B$1022,2,FALSE)</f>
        <v>RSPP</v>
      </c>
      <c r="U181" s="5" t="str">
        <f t="shared" si="2"/>
        <v>RSP</v>
      </c>
    </row>
    <row r="182" spans="1:21" ht="15.75" x14ac:dyDescent="0.25">
      <c r="A182" t="s">
        <v>862</v>
      </c>
      <c r="B182">
        <v>4213543451</v>
      </c>
      <c r="C182">
        <v>31.936692000000001</v>
      </c>
      <c r="D182">
        <v>-102.28169800000001</v>
      </c>
      <c r="E182" t="s">
        <v>846</v>
      </c>
      <c r="F182" s="1">
        <v>42983</v>
      </c>
      <c r="G182" t="s">
        <v>317</v>
      </c>
      <c r="H182" t="s">
        <v>22</v>
      </c>
      <c r="I182" t="s">
        <v>23</v>
      </c>
      <c r="J182" s="2">
        <v>7000</v>
      </c>
      <c r="K182" t="s">
        <v>24</v>
      </c>
      <c r="L182" t="s">
        <v>25</v>
      </c>
      <c r="N182" t="s">
        <v>26</v>
      </c>
      <c r="O182" t="s">
        <v>27</v>
      </c>
      <c r="P182" t="s">
        <v>318</v>
      </c>
      <c r="Q182" t="s">
        <v>863</v>
      </c>
      <c r="R182" t="s">
        <v>864</v>
      </c>
      <c r="S182" t="s">
        <v>865</v>
      </c>
      <c r="T182" t="str">
        <f>VLOOKUP(G182,Alias!$A$1:$B$1022,2,FALSE)</f>
        <v>RSPP</v>
      </c>
      <c r="U182" s="5" t="str">
        <f t="shared" si="2"/>
        <v>RSP</v>
      </c>
    </row>
    <row r="183" spans="1:21" ht="15.75" x14ac:dyDescent="0.25">
      <c r="A183" t="s">
        <v>862</v>
      </c>
      <c r="B183">
        <v>4213543451</v>
      </c>
      <c r="C183">
        <v>31.936692000000001</v>
      </c>
      <c r="D183">
        <v>-102.28169800000001</v>
      </c>
      <c r="E183" t="s">
        <v>846</v>
      </c>
      <c r="F183" s="1">
        <v>42983</v>
      </c>
      <c r="G183" t="s">
        <v>317</v>
      </c>
      <c r="H183" t="s">
        <v>32</v>
      </c>
      <c r="I183" t="s">
        <v>33</v>
      </c>
      <c r="J183" s="2">
        <v>1552</v>
      </c>
      <c r="K183" t="s">
        <v>34</v>
      </c>
      <c r="L183" t="s">
        <v>25</v>
      </c>
      <c r="N183" t="s">
        <v>26</v>
      </c>
      <c r="O183" t="s">
        <v>27</v>
      </c>
      <c r="P183" t="s">
        <v>318</v>
      </c>
      <c r="Q183" t="s">
        <v>866</v>
      </c>
      <c r="R183" t="s">
        <v>867</v>
      </c>
      <c r="S183" t="s">
        <v>868</v>
      </c>
      <c r="T183" t="str">
        <f>VLOOKUP(G183,Alias!$A$1:$B$1022,2,FALSE)</f>
        <v>RSPP</v>
      </c>
      <c r="U183" s="5" t="str">
        <f t="shared" si="2"/>
        <v>RSP</v>
      </c>
    </row>
    <row r="184" spans="1:21" ht="15.75" x14ac:dyDescent="0.25">
      <c r="A184" t="s">
        <v>869</v>
      </c>
      <c r="B184">
        <v>4230133247</v>
      </c>
      <c r="C184">
        <v>31.951217</v>
      </c>
      <c r="D184">
        <v>-103.431489</v>
      </c>
      <c r="E184" t="s">
        <v>846</v>
      </c>
      <c r="F184" s="1">
        <v>42983</v>
      </c>
      <c r="G184" t="s">
        <v>317</v>
      </c>
      <c r="H184" t="s">
        <v>32</v>
      </c>
      <c r="I184" t="s">
        <v>33</v>
      </c>
      <c r="J184">
        <v>793</v>
      </c>
      <c r="K184" t="s">
        <v>34</v>
      </c>
      <c r="L184" t="s">
        <v>25</v>
      </c>
      <c r="N184" t="s">
        <v>26</v>
      </c>
      <c r="O184" t="s">
        <v>75</v>
      </c>
      <c r="P184" t="s">
        <v>870</v>
      </c>
      <c r="Q184" t="s">
        <v>871</v>
      </c>
      <c r="R184" t="s">
        <v>872</v>
      </c>
      <c r="S184" t="s">
        <v>873</v>
      </c>
      <c r="T184" t="str">
        <f>VLOOKUP(G184,Alias!$A$1:$B$1022,2,FALSE)</f>
        <v>RSPP</v>
      </c>
      <c r="U184" s="5" t="str">
        <f t="shared" si="2"/>
        <v>RSP</v>
      </c>
    </row>
    <row r="185" spans="1:21" ht="15.75" x14ac:dyDescent="0.25">
      <c r="A185" t="s">
        <v>874</v>
      </c>
      <c r="B185">
        <v>4230133246</v>
      </c>
      <c r="C185">
        <v>31.951333000000002</v>
      </c>
      <c r="D185">
        <v>-103.431068</v>
      </c>
      <c r="E185" t="s">
        <v>846</v>
      </c>
      <c r="F185" s="1">
        <v>42983</v>
      </c>
      <c r="G185" t="s">
        <v>317</v>
      </c>
      <c r="H185" t="s">
        <v>32</v>
      </c>
      <c r="I185" t="s">
        <v>33</v>
      </c>
      <c r="J185">
        <v>807</v>
      </c>
      <c r="K185" t="s">
        <v>34</v>
      </c>
      <c r="L185" t="s">
        <v>25</v>
      </c>
      <c r="N185" t="s">
        <v>26</v>
      </c>
      <c r="O185" t="s">
        <v>27</v>
      </c>
      <c r="P185" t="s">
        <v>875</v>
      </c>
      <c r="Q185" t="s">
        <v>876</v>
      </c>
      <c r="R185" t="s">
        <v>877</v>
      </c>
      <c r="S185" t="s">
        <v>878</v>
      </c>
      <c r="T185" t="str">
        <f>VLOOKUP(G185,Alias!$A$1:$B$1022,2,FALSE)</f>
        <v>RSPP</v>
      </c>
      <c r="U185" s="5" t="str">
        <f t="shared" si="2"/>
        <v>RSP</v>
      </c>
    </row>
    <row r="186" spans="1:21" ht="15.75" x14ac:dyDescent="0.25">
      <c r="A186" t="s">
        <v>879</v>
      </c>
      <c r="B186">
        <v>4230133233</v>
      </c>
      <c r="C186">
        <v>31.956935999999999</v>
      </c>
      <c r="D186">
        <v>-103.415217</v>
      </c>
      <c r="E186" t="s">
        <v>846</v>
      </c>
      <c r="F186" s="1">
        <v>42983</v>
      </c>
      <c r="G186" t="s">
        <v>317</v>
      </c>
      <c r="H186" t="s">
        <v>32</v>
      </c>
      <c r="I186" t="s">
        <v>33</v>
      </c>
      <c r="J186">
        <v>831</v>
      </c>
      <c r="K186" t="s">
        <v>34</v>
      </c>
      <c r="L186" t="s">
        <v>25</v>
      </c>
      <c r="N186" t="s">
        <v>26</v>
      </c>
      <c r="O186" t="s">
        <v>27</v>
      </c>
      <c r="P186" t="s">
        <v>875</v>
      </c>
      <c r="Q186" t="s">
        <v>880</v>
      </c>
      <c r="R186" t="s">
        <v>881</v>
      </c>
      <c r="S186" t="s">
        <v>882</v>
      </c>
      <c r="T186" t="str">
        <f>VLOOKUP(G186,Alias!$A$1:$B$1022,2,FALSE)</f>
        <v>RSPP</v>
      </c>
      <c r="U186" s="5" t="str">
        <f t="shared" si="2"/>
        <v>RSP</v>
      </c>
    </row>
    <row r="187" spans="1:21" ht="15.75" x14ac:dyDescent="0.25">
      <c r="A187" t="s">
        <v>529</v>
      </c>
      <c r="B187">
        <v>4222738852</v>
      </c>
      <c r="C187">
        <v>32.266123</v>
      </c>
      <c r="D187">
        <v>-101.43709800000001</v>
      </c>
      <c r="E187" t="s">
        <v>530</v>
      </c>
      <c r="F187" s="1">
        <v>43041</v>
      </c>
      <c r="G187" t="s">
        <v>531</v>
      </c>
      <c r="H187" t="s">
        <v>22</v>
      </c>
      <c r="I187" t="s">
        <v>23</v>
      </c>
      <c r="J187" s="2">
        <v>9911</v>
      </c>
      <c r="K187" t="s">
        <v>24</v>
      </c>
      <c r="L187" t="s">
        <v>25</v>
      </c>
      <c r="N187" t="s">
        <v>26</v>
      </c>
      <c r="O187" t="s">
        <v>27</v>
      </c>
      <c r="P187" t="s">
        <v>532</v>
      </c>
      <c r="Q187" t="s">
        <v>533</v>
      </c>
      <c r="R187" t="s">
        <v>534</v>
      </c>
      <c r="S187" t="s">
        <v>535</v>
      </c>
      <c r="T187" t="str">
        <f>VLOOKUP(G187,Alias!$A$1:$B$1022,2,FALSE)</f>
        <v>SM</v>
      </c>
      <c r="U187" s="5" t="str">
        <f t="shared" si="2"/>
        <v>SM</v>
      </c>
    </row>
    <row r="188" spans="1:21" ht="15.75" x14ac:dyDescent="0.25">
      <c r="A188" t="s">
        <v>536</v>
      </c>
      <c r="B188">
        <v>4222738864</v>
      </c>
      <c r="C188">
        <v>32.266291000000002</v>
      </c>
      <c r="D188">
        <v>-101.4353663</v>
      </c>
      <c r="E188" t="s">
        <v>530</v>
      </c>
      <c r="F188" s="1">
        <v>43041</v>
      </c>
      <c r="G188" t="s">
        <v>531</v>
      </c>
      <c r="H188" t="s">
        <v>22</v>
      </c>
      <c r="I188" t="s">
        <v>23</v>
      </c>
      <c r="J188" s="2">
        <v>9972</v>
      </c>
      <c r="K188" t="s">
        <v>24</v>
      </c>
      <c r="L188" t="s">
        <v>25</v>
      </c>
      <c r="N188" t="s">
        <v>26</v>
      </c>
      <c r="O188" t="s">
        <v>27</v>
      </c>
      <c r="P188" t="s">
        <v>532</v>
      </c>
      <c r="Q188" t="s">
        <v>537</v>
      </c>
      <c r="R188" t="s">
        <v>538</v>
      </c>
      <c r="S188" t="s">
        <v>539</v>
      </c>
      <c r="T188" t="str">
        <f>VLOOKUP(G188,Alias!$A$1:$B$1022,2,FALSE)</f>
        <v>SM</v>
      </c>
      <c r="U188" s="5" t="str">
        <f t="shared" si="2"/>
        <v>SM</v>
      </c>
    </row>
    <row r="189" spans="1:21" ht="15.75" x14ac:dyDescent="0.25">
      <c r="A189" t="s">
        <v>540</v>
      </c>
      <c r="B189">
        <v>4222738865</v>
      </c>
      <c r="C189">
        <v>32.266582999999997</v>
      </c>
      <c r="D189">
        <v>-101.4340613</v>
      </c>
      <c r="E189" t="s">
        <v>530</v>
      </c>
      <c r="F189" s="1">
        <v>43041</v>
      </c>
      <c r="G189" t="s">
        <v>531</v>
      </c>
      <c r="H189" t="s">
        <v>22</v>
      </c>
      <c r="I189" t="s">
        <v>23</v>
      </c>
      <c r="J189" s="2">
        <v>9977</v>
      </c>
      <c r="K189" t="s">
        <v>24</v>
      </c>
      <c r="L189" t="s">
        <v>25</v>
      </c>
      <c r="N189" t="s">
        <v>26</v>
      </c>
      <c r="O189" t="s">
        <v>27</v>
      </c>
      <c r="P189" t="s">
        <v>532</v>
      </c>
      <c r="Q189" t="s">
        <v>541</v>
      </c>
      <c r="R189" t="s">
        <v>542</v>
      </c>
      <c r="S189" t="s">
        <v>543</v>
      </c>
      <c r="T189" t="str">
        <f>VLOOKUP(G189,Alias!$A$1:$B$1022,2,FALSE)</f>
        <v>SM</v>
      </c>
      <c r="U189" s="5" t="str">
        <f t="shared" si="2"/>
        <v>SM</v>
      </c>
    </row>
    <row r="190" spans="1:21" ht="15.75" x14ac:dyDescent="0.25">
      <c r="A190" t="s">
        <v>544</v>
      </c>
      <c r="B190">
        <v>4222738881</v>
      </c>
      <c r="C190">
        <v>32.319834999999998</v>
      </c>
      <c r="D190">
        <v>-101.541815</v>
      </c>
      <c r="E190" t="s">
        <v>530</v>
      </c>
      <c r="F190" s="1">
        <v>43041</v>
      </c>
      <c r="G190" t="s">
        <v>531</v>
      </c>
      <c r="H190" t="s">
        <v>22</v>
      </c>
      <c r="I190" t="s">
        <v>23</v>
      </c>
      <c r="J190" s="2">
        <v>7809</v>
      </c>
      <c r="K190" t="s">
        <v>24</v>
      </c>
      <c r="L190" t="s">
        <v>25</v>
      </c>
      <c r="N190" t="s">
        <v>26</v>
      </c>
      <c r="O190" t="s">
        <v>27</v>
      </c>
      <c r="P190" t="s">
        <v>532</v>
      </c>
      <c r="Q190" t="s">
        <v>545</v>
      </c>
      <c r="R190" t="s">
        <v>546</v>
      </c>
      <c r="S190" t="s">
        <v>547</v>
      </c>
      <c r="T190" t="str">
        <f>VLOOKUP(G190,Alias!$A$1:$B$1022,2,FALSE)</f>
        <v>SM</v>
      </c>
      <c r="U190" s="5" t="str">
        <f t="shared" si="2"/>
        <v>SM</v>
      </c>
    </row>
    <row r="191" spans="1:21" ht="15.75" x14ac:dyDescent="0.25">
      <c r="A191" t="s">
        <v>548</v>
      </c>
      <c r="B191">
        <v>4222738882</v>
      </c>
      <c r="C191">
        <v>32.320146000000001</v>
      </c>
      <c r="D191">
        <v>-101.54050599999999</v>
      </c>
      <c r="E191" t="s">
        <v>530</v>
      </c>
      <c r="F191" s="1">
        <v>43041</v>
      </c>
      <c r="G191" t="s">
        <v>531</v>
      </c>
      <c r="H191" t="s">
        <v>22</v>
      </c>
      <c r="I191" t="s">
        <v>23</v>
      </c>
      <c r="J191" s="2">
        <v>7831</v>
      </c>
      <c r="K191" t="s">
        <v>24</v>
      </c>
      <c r="L191" t="s">
        <v>25</v>
      </c>
      <c r="N191" t="s">
        <v>26</v>
      </c>
      <c r="O191" t="s">
        <v>27</v>
      </c>
      <c r="P191" t="s">
        <v>532</v>
      </c>
      <c r="Q191" t="s">
        <v>549</v>
      </c>
      <c r="R191" t="s">
        <v>550</v>
      </c>
      <c r="S191" t="s">
        <v>551</v>
      </c>
      <c r="T191" t="str">
        <f>VLOOKUP(G191,Alias!$A$1:$B$1022,2,FALSE)</f>
        <v>SM</v>
      </c>
      <c r="U191" s="5" t="str">
        <f t="shared" si="2"/>
        <v>SM</v>
      </c>
    </row>
    <row r="192" spans="1:21" ht="15.75" x14ac:dyDescent="0.25">
      <c r="A192" t="s">
        <v>552</v>
      </c>
      <c r="B192">
        <v>4222738883</v>
      </c>
      <c r="C192">
        <v>32.320458000000002</v>
      </c>
      <c r="D192">
        <v>-101.539197</v>
      </c>
      <c r="E192" t="s">
        <v>530</v>
      </c>
      <c r="F192" s="1">
        <v>43041</v>
      </c>
      <c r="G192" t="s">
        <v>531</v>
      </c>
      <c r="H192" t="s">
        <v>22</v>
      </c>
      <c r="I192" t="s">
        <v>23</v>
      </c>
      <c r="J192" s="2">
        <v>7838</v>
      </c>
      <c r="K192" t="s">
        <v>24</v>
      </c>
      <c r="L192" t="s">
        <v>25</v>
      </c>
      <c r="N192" t="s">
        <v>26</v>
      </c>
      <c r="O192" t="s">
        <v>27</v>
      </c>
      <c r="P192" t="s">
        <v>532</v>
      </c>
      <c r="Q192" t="s">
        <v>553</v>
      </c>
      <c r="R192" t="s">
        <v>554</v>
      </c>
      <c r="S192" t="s">
        <v>555</v>
      </c>
      <c r="T192" t="str">
        <f>VLOOKUP(G192,Alias!$A$1:$B$1022,2,FALSE)</f>
        <v>SM</v>
      </c>
      <c r="U192" s="5" t="str">
        <f t="shared" si="2"/>
        <v>SM</v>
      </c>
    </row>
    <row r="193" spans="1:21" ht="15.75" x14ac:dyDescent="0.25">
      <c r="A193" t="s">
        <v>556</v>
      </c>
      <c r="B193">
        <v>4231740660</v>
      </c>
      <c r="C193">
        <v>32.115876399999998</v>
      </c>
      <c r="D193">
        <v>-101.7114906</v>
      </c>
      <c r="E193" t="s">
        <v>530</v>
      </c>
      <c r="F193" s="1">
        <v>43041</v>
      </c>
      <c r="G193" t="s">
        <v>531</v>
      </c>
      <c r="H193" t="s">
        <v>22</v>
      </c>
      <c r="I193" t="s">
        <v>23</v>
      </c>
      <c r="J193" s="2">
        <v>10285</v>
      </c>
      <c r="K193" t="s">
        <v>24</v>
      </c>
      <c r="L193" t="s">
        <v>25</v>
      </c>
      <c r="N193" t="s">
        <v>26</v>
      </c>
      <c r="O193" t="s">
        <v>27</v>
      </c>
      <c r="P193" t="s">
        <v>557</v>
      </c>
      <c r="Q193" t="s">
        <v>558</v>
      </c>
      <c r="R193" t="s">
        <v>559</v>
      </c>
      <c r="S193" t="s">
        <v>560</v>
      </c>
      <c r="T193" t="str">
        <f>VLOOKUP(G193,Alias!$A$1:$B$1022,2,FALSE)</f>
        <v>SM</v>
      </c>
      <c r="U193" s="5" t="str">
        <f t="shared" si="2"/>
        <v>SM</v>
      </c>
    </row>
    <row r="194" spans="1:21" ht="15.75" x14ac:dyDescent="0.25">
      <c r="A194" t="s">
        <v>561</v>
      </c>
      <c r="B194">
        <v>4231740659</v>
      </c>
      <c r="C194">
        <v>32.115426999999997</v>
      </c>
      <c r="D194">
        <v>-101.712743</v>
      </c>
      <c r="E194" t="s">
        <v>530</v>
      </c>
      <c r="F194" s="1">
        <v>43041</v>
      </c>
      <c r="G194" t="s">
        <v>531</v>
      </c>
      <c r="H194" t="s">
        <v>22</v>
      </c>
      <c r="I194" t="s">
        <v>23</v>
      </c>
      <c r="J194" s="2">
        <v>10205</v>
      </c>
      <c r="K194" t="s">
        <v>24</v>
      </c>
      <c r="L194" t="s">
        <v>25</v>
      </c>
      <c r="N194" t="s">
        <v>26</v>
      </c>
      <c r="O194" t="s">
        <v>27</v>
      </c>
      <c r="P194" t="s">
        <v>532</v>
      </c>
      <c r="Q194" t="s">
        <v>562</v>
      </c>
      <c r="R194" t="s">
        <v>563</v>
      </c>
      <c r="S194" t="s">
        <v>564</v>
      </c>
      <c r="T194" t="str">
        <f>VLOOKUP(G194,Alias!$A$1:$B$1022,2,FALSE)</f>
        <v>SM</v>
      </c>
      <c r="U194" s="5" t="str">
        <f t="shared" ref="U194:U234" si="3">IF(ISERR(FIND(" ",E194)),"",LEFT(E194,FIND(" ",E194)-1))</f>
        <v>SM</v>
      </c>
    </row>
    <row r="195" spans="1:21" ht="15.75" x14ac:dyDescent="0.25">
      <c r="A195" t="s">
        <v>529</v>
      </c>
      <c r="B195">
        <v>4222738852</v>
      </c>
      <c r="C195">
        <v>32.266123</v>
      </c>
      <c r="D195">
        <v>-101.43709800000001</v>
      </c>
      <c r="E195" t="s">
        <v>530</v>
      </c>
      <c r="F195" s="1">
        <v>43041</v>
      </c>
      <c r="G195" t="s">
        <v>531</v>
      </c>
      <c r="H195" t="s">
        <v>32</v>
      </c>
      <c r="I195" t="s">
        <v>33</v>
      </c>
      <c r="J195" s="2">
        <v>1003</v>
      </c>
      <c r="K195" t="s">
        <v>34</v>
      </c>
      <c r="L195" t="s">
        <v>25</v>
      </c>
      <c r="N195" t="s">
        <v>26</v>
      </c>
      <c r="O195" t="s">
        <v>27</v>
      </c>
      <c r="P195" t="s">
        <v>532</v>
      </c>
      <c r="Q195" t="s">
        <v>565</v>
      </c>
      <c r="R195" t="s">
        <v>566</v>
      </c>
      <c r="S195" t="s">
        <v>567</v>
      </c>
      <c r="T195" t="str">
        <f>VLOOKUP(G195,Alias!$A$1:$B$1022,2,FALSE)</f>
        <v>SM</v>
      </c>
      <c r="U195" s="5" t="str">
        <f t="shared" si="3"/>
        <v>SM</v>
      </c>
    </row>
    <row r="196" spans="1:21" ht="15.75" x14ac:dyDescent="0.25">
      <c r="A196" t="s">
        <v>536</v>
      </c>
      <c r="B196">
        <v>4222738864</v>
      </c>
      <c r="C196">
        <v>32.266291000000002</v>
      </c>
      <c r="D196">
        <v>-101.4353663</v>
      </c>
      <c r="E196" t="s">
        <v>530</v>
      </c>
      <c r="F196" s="1">
        <v>43041</v>
      </c>
      <c r="G196" t="s">
        <v>531</v>
      </c>
      <c r="H196" t="s">
        <v>32</v>
      </c>
      <c r="I196" t="s">
        <v>33</v>
      </c>
      <c r="J196" s="2">
        <v>1425</v>
      </c>
      <c r="K196" t="s">
        <v>34</v>
      </c>
      <c r="L196" t="s">
        <v>25</v>
      </c>
      <c r="N196" t="s">
        <v>26</v>
      </c>
      <c r="O196" t="s">
        <v>27</v>
      </c>
      <c r="P196" t="s">
        <v>532</v>
      </c>
      <c r="Q196" t="s">
        <v>568</v>
      </c>
      <c r="R196" t="s">
        <v>569</v>
      </c>
      <c r="S196" t="s">
        <v>570</v>
      </c>
      <c r="T196" t="str">
        <f>VLOOKUP(G196,Alias!$A$1:$B$1022,2,FALSE)</f>
        <v>SM</v>
      </c>
      <c r="U196" s="5" t="str">
        <f t="shared" si="3"/>
        <v>SM</v>
      </c>
    </row>
    <row r="197" spans="1:21" ht="15.75" x14ac:dyDescent="0.25">
      <c r="A197" t="s">
        <v>540</v>
      </c>
      <c r="B197">
        <v>4222738865</v>
      </c>
      <c r="C197">
        <v>32.266582999999997</v>
      </c>
      <c r="D197">
        <v>-101.4340613</v>
      </c>
      <c r="E197" t="s">
        <v>530</v>
      </c>
      <c r="F197" s="1">
        <v>43041</v>
      </c>
      <c r="G197" t="s">
        <v>531</v>
      </c>
      <c r="H197" t="s">
        <v>32</v>
      </c>
      <c r="I197" t="s">
        <v>33</v>
      </c>
      <c r="J197" s="2">
        <v>1144</v>
      </c>
      <c r="K197" t="s">
        <v>34</v>
      </c>
      <c r="L197" t="s">
        <v>25</v>
      </c>
      <c r="N197" t="s">
        <v>26</v>
      </c>
      <c r="O197" t="s">
        <v>27</v>
      </c>
      <c r="P197" t="s">
        <v>532</v>
      </c>
      <c r="Q197" t="s">
        <v>571</v>
      </c>
      <c r="R197" t="s">
        <v>572</v>
      </c>
      <c r="S197" t="s">
        <v>573</v>
      </c>
      <c r="T197" t="str">
        <f>VLOOKUP(G197,Alias!$A$1:$B$1022,2,FALSE)</f>
        <v>SM</v>
      </c>
      <c r="U197" s="5" t="str">
        <f t="shared" si="3"/>
        <v>SM</v>
      </c>
    </row>
    <row r="198" spans="1:21" ht="15.75" x14ac:dyDescent="0.25">
      <c r="A198" t="s">
        <v>544</v>
      </c>
      <c r="B198">
        <v>4222738881</v>
      </c>
      <c r="C198">
        <v>32.319834999999998</v>
      </c>
      <c r="D198">
        <v>-101.541815</v>
      </c>
      <c r="E198" t="s">
        <v>530</v>
      </c>
      <c r="F198" s="1">
        <v>43041</v>
      </c>
      <c r="G198" t="s">
        <v>531</v>
      </c>
      <c r="H198" t="s">
        <v>32</v>
      </c>
      <c r="I198" t="s">
        <v>33</v>
      </c>
      <c r="J198" s="2">
        <v>1468</v>
      </c>
      <c r="K198" t="s">
        <v>34</v>
      </c>
      <c r="L198" t="s">
        <v>25</v>
      </c>
      <c r="N198" t="s">
        <v>26</v>
      </c>
      <c r="O198" t="s">
        <v>27</v>
      </c>
      <c r="P198" t="s">
        <v>532</v>
      </c>
      <c r="Q198" t="s">
        <v>574</v>
      </c>
      <c r="R198" t="s">
        <v>575</v>
      </c>
      <c r="S198" t="s">
        <v>576</v>
      </c>
      <c r="T198" t="str">
        <f>VLOOKUP(G198,Alias!$A$1:$B$1022,2,FALSE)</f>
        <v>SM</v>
      </c>
      <c r="U198" s="5" t="str">
        <f t="shared" si="3"/>
        <v>SM</v>
      </c>
    </row>
    <row r="199" spans="1:21" ht="15.75" x14ac:dyDescent="0.25">
      <c r="A199" t="s">
        <v>548</v>
      </c>
      <c r="B199">
        <v>4222738882</v>
      </c>
      <c r="C199">
        <v>32.320146000000001</v>
      </c>
      <c r="D199">
        <v>-101.54050599999999</v>
      </c>
      <c r="E199" t="s">
        <v>530</v>
      </c>
      <c r="F199" s="1">
        <v>43041</v>
      </c>
      <c r="G199" t="s">
        <v>531</v>
      </c>
      <c r="H199" t="s">
        <v>32</v>
      </c>
      <c r="I199" t="s">
        <v>33</v>
      </c>
      <c r="J199" s="2">
        <v>1191</v>
      </c>
      <c r="K199" t="s">
        <v>34</v>
      </c>
      <c r="L199" t="s">
        <v>25</v>
      </c>
      <c r="N199" t="s">
        <v>26</v>
      </c>
      <c r="O199" t="s">
        <v>27</v>
      </c>
      <c r="P199" t="s">
        <v>532</v>
      </c>
      <c r="Q199" t="s">
        <v>577</v>
      </c>
      <c r="R199" t="s">
        <v>578</v>
      </c>
      <c r="S199" t="s">
        <v>579</v>
      </c>
      <c r="T199" t="str">
        <f>VLOOKUP(G199,Alias!$A$1:$B$1022,2,FALSE)</f>
        <v>SM</v>
      </c>
      <c r="U199" s="5" t="str">
        <f t="shared" si="3"/>
        <v>SM</v>
      </c>
    </row>
    <row r="200" spans="1:21" ht="15.75" x14ac:dyDescent="0.25">
      <c r="A200" t="s">
        <v>552</v>
      </c>
      <c r="B200">
        <v>4222738883</v>
      </c>
      <c r="C200">
        <v>32.320458000000002</v>
      </c>
      <c r="D200">
        <v>-101.539197</v>
      </c>
      <c r="E200" t="s">
        <v>530</v>
      </c>
      <c r="F200" s="1">
        <v>43041</v>
      </c>
      <c r="G200" t="s">
        <v>531</v>
      </c>
      <c r="H200" t="s">
        <v>32</v>
      </c>
      <c r="I200" t="s">
        <v>33</v>
      </c>
      <c r="J200" s="2">
        <v>1699</v>
      </c>
      <c r="K200" t="s">
        <v>34</v>
      </c>
      <c r="L200" t="s">
        <v>25</v>
      </c>
      <c r="N200" t="s">
        <v>26</v>
      </c>
      <c r="O200" t="s">
        <v>27</v>
      </c>
      <c r="P200" t="s">
        <v>532</v>
      </c>
      <c r="Q200" t="s">
        <v>580</v>
      </c>
      <c r="R200" t="s">
        <v>581</v>
      </c>
      <c r="S200" t="s">
        <v>582</v>
      </c>
      <c r="T200" t="str">
        <f>VLOOKUP(G200,Alias!$A$1:$B$1022,2,FALSE)</f>
        <v>SM</v>
      </c>
      <c r="U200" s="5" t="str">
        <f t="shared" si="3"/>
        <v>SM</v>
      </c>
    </row>
    <row r="201" spans="1:21" ht="15.75" x14ac:dyDescent="0.25">
      <c r="A201" t="s">
        <v>556</v>
      </c>
      <c r="B201">
        <v>4231740660</v>
      </c>
      <c r="C201">
        <v>32.115876399999998</v>
      </c>
      <c r="D201">
        <v>-101.7114906</v>
      </c>
      <c r="E201" t="s">
        <v>530</v>
      </c>
      <c r="F201" s="1">
        <v>43041</v>
      </c>
      <c r="G201" t="s">
        <v>531</v>
      </c>
      <c r="H201" t="s">
        <v>32</v>
      </c>
      <c r="I201" t="s">
        <v>33</v>
      </c>
      <c r="J201" s="2">
        <v>1373</v>
      </c>
      <c r="K201" t="s">
        <v>34</v>
      </c>
      <c r="L201" t="s">
        <v>25</v>
      </c>
      <c r="N201" t="s">
        <v>26</v>
      </c>
      <c r="O201" t="s">
        <v>27</v>
      </c>
      <c r="P201" t="s">
        <v>557</v>
      </c>
      <c r="Q201" t="s">
        <v>583</v>
      </c>
      <c r="R201" t="s">
        <v>584</v>
      </c>
      <c r="S201" t="s">
        <v>585</v>
      </c>
      <c r="T201" t="str">
        <f>VLOOKUP(G201,Alias!$A$1:$B$1022,2,FALSE)</f>
        <v>SM</v>
      </c>
      <c r="U201" s="5" t="str">
        <f t="shared" si="3"/>
        <v>SM</v>
      </c>
    </row>
    <row r="202" spans="1:21" ht="15.75" x14ac:dyDescent="0.25">
      <c r="A202" t="s">
        <v>561</v>
      </c>
      <c r="B202">
        <v>4231740659</v>
      </c>
      <c r="C202">
        <v>32.115426999999997</v>
      </c>
      <c r="D202">
        <v>-101.712743</v>
      </c>
      <c r="E202" t="s">
        <v>530</v>
      </c>
      <c r="F202" s="1">
        <v>43041</v>
      </c>
      <c r="G202" t="s">
        <v>531</v>
      </c>
      <c r="H202" t="s">
        <v>32</v>
      </c>
      <c r="I202" t="s">
        <v>33</v>
      </c>
      <c r="J202" s="2">
        <v>1293</v>
      </c>
      <c r="K202" t="s">
        <v>34</v>
      </c>
      <c r="L202" t="s">
        <v>25</v>
      </c>
      <c r="N202" t="s">
        <v>26</v>
      </c>
      <c r="O202" t="s">
        <v>27</v>
      </c>
      <c r="P202" t="s">
        <v>532</v>
      </c>
      <c r="Q202" t="s">
        <v>586</v>
      </c>
      <c r="R202" t="s">
        <v>587</v>
      </c>
      <c r="S202" t="s">
        <v>588</v>
      </c>
      <c r="T202" t="str">
        <f>VLOOKUP(G202,Alias!$A$1:$B$1022,2,FALSE)</f>
        <v>SM</v>
      </c>
      <c r="U202" s="5" t="str">
        <f t="shared" si="3"/>
        <v>SM</v>
      </c>
    </row>
    <row r="203" spans="1:21" ht="15.75" x14ac:dyDescent="0.25">
      <c r="A203" t="s">
        <v>529</v>
      </c>
      <c r="B203">
        <v>4222738852</v>
      </c>
      <c r="C203">
        <v>32.266123</v>
      </c>
      <c r="D203">
        <v>-101.43709800000001</v>
      </c>
      <c r="E203" t="s">
        <v>530</v>
      </c>
      <c r="F203" s="1">
        <v>43041</v>
      </c>
      <c r="G203" t="s">
        <v>531</v>
      </c>
      <c r="H203" t="s">
        <v>32</v>
      </c>
      <c r="I203" t="s">
        <v>55</v>
      </c>
      <c r="J203" s="2">
        <v>1770</v>
      </c>
      <c r="K203" t="s">
        <v>34</v>
      </c>
      <c r="L203" t="s">
        <v>25</v>
      </c>
      <c r="N203" t="s">
        <v>26</v>
      </c>
      <c r="O203" t="s">
        <v>27</v>
      </c>
      <c r="P203" t="s">
        <v>532</v>
      </c>
      <c r="Q203" t="s">
        <v>565</v>
      </c>
      <c r="R203" t="s">
        <v>589</v>
      </c>
      <c r="S203" t="s">
        <v>590</v>
      </c>
      <c r="T203" t="str">
        <f>VLOOKUP(G203,Alias!$A$1:$B$1022,2,FALSE)</f>
        <v>SM</v>
      </c>
      <c r="U203" s="5" t="str">
        <f t="shared" si="3"/>
        <v>SM</v>
      </c>
    </row>
    <row r="204" spans="1:21" ht="15.75" x14ac:dyDescent="0.25">
      <c r="A204" t="s">
        <v>536</v>
      </c>
      <c r="B204">
        <v>4222738864</v>
      </c>
      <c r="C204">
        <v>32.266291000000002</v>
      </c>
      <c r="D204">
        <v>-101.4353663</v>
      </c>
      <c r="E204" t="s">
        <v>530</v>
      </c>
      <c r="F204" s="1">
        <v>43041</v>
      </c>
      <c r="G204" t="s">
        <v>531</v>
      </c>
      <c r="H204" t="s">
        <v>32</v>
      </c>
      <c r="I204" t="s">
        <v>55</v>
      </c>
      <c r="J204" s="2">
        <v>1458</v>
      </c>
      <c r="K204" t="s">
        <v>34</v>
      </c>
      <c r="L204" t="s">
        <v>25</v>
      </c>
      <c r="N204" t="s">
        <v>26</v>
      </c>
      <c r="O204" t="s">
        <v>27</v>
      </c>
      <c r="P204" t="s">
        <v>532</v>
      </c>
      <c r="Q204" t="s">
        <v>568</v>
      </c>
      <c r="R204" t="s">
        <v>591</v>
      </c>
      <c r="S204" t="s">
        <v>592</v>
      </c>
      <c r="T204" t="str">
        <f>VLOOKUP(G204,Alias!$A$1:$B$1022,2,FALSE)</f>
        <v>SM</v>
      </c>
      <c r="U204" s="5" t="str">
        <f t="shared" si="3"/>
        <v>SM</v>
      </c>
    </row>
    <row r="205" spans="1:21" ht="15.75" x14ac:dyDescent="0.25">
      <c r="A205" t="s">
        <v>540</v>
      </c>
      <c r="B205">
        <v>4222738865</v>
      </c>
      <c r="C205">
        <v>32.266582999999997</v>
      </c>
      <c r="D205">
        <v>-101.4340613</v>
      </c>
      <c r="E205" t="s">
        <v>530</v>
      </c>
      <c r="F205" s="1">
        <v>43041</v>
      </c>
      <c r="G205" t="s">
        <v>531</v>
      </c>
      <c r="H205" t="s">
        <v>32</v>
      </c>
      <c r="I205" t="s">
        <v>55</v>
      </c>
      <c r="J205" s="2">
        <v>1345</v>
      </c>
      <c r="K205" t="s">
        <v>34</v>
      </c>
      <c r="L205" t="s">
        <v>25</v>
      </c>
      <c r="N205" t="s">
        <v>26</v>
      </c>
      <c r="O205" t="s">
        <v>27</v>
      </c>
      <c r="P205" t="s">
        <v>532</v>
      </c>
      <c r="Q205" t="s">
        <v>571</v>
      </c>
      <c r="R205" t="s">
        <v>593</v>
      </c>
      <c r="S205" t="s">
        <v>594</v>
      </c>
      <c r="T205" t="str">
        <f>VLOOKUP(G205,Alias!$A$1:$B$1022,2,FALSE)</f>
        <v>SM</v>
      </c>
      <c r="U205" s="5" t="str">
        <f t="shared" si="3"/>
        <v>SM</v>
      </c>
    </row>
    <row r="206" spans="1:21" ht="15.75" x14ac:dyDescent="0.25">
      <c r="A206" t="s">
        <v>544</v>
      </c>
      <c r="B206">
        <v>4222738881</v>
      </c>
      <c r="C206">
        <v>32.319834999999998</v>
      </c>
      <c r="D206">
        <v>-101.541815</v>
      </c>
      <c r="E206" t="s">
        <v>530</v>
      </c>
      <c r="F206" s="1">
        <v>43041</v>
      </c>
      <c r="G206" t="s">
        <v>531</v>
      </c>
      <c r="H206" t="s">
        <v>32</v>
      </c>
      <c r="I206" t="s">
        <v>55</v>
      </c>
      <c r="J206" s="2">
        <v>1698</v>
      </c>
      <c r="K206" t="s">
        <v>34</v>
      </c>
      <c r="L206" t="s">
        <v>25</v>
      </c>
      <c r="N206" t="s">
        <v>26</v>
      </c>
      <c r="O206" t="s">
        <v>27</v>
      </c>
      <c r="P206" t="s">
        <v>532</v>
      </c>
      <c r="Q206" t="s">
        <v>574</v>
      </c>
      <c r="R206" t="s">
        <v>595</v>
      </c>
      <c r="S206" t="s">
        <v>596</v>
      </c>
      <c r="T206" t="str">
        <f>VLOOKUP(G206,Alias!$A$1:$B$1022,2,FALSE)</f>
        <v>SM</v>
      </c>
      <c r="U206" s="5" t="str">
        <f t="shared" si="3"/>
        <v>SM</v>
      </c>
    </row>
    <row r="207" spans="1:21" ht="15.75" x14ac:dyDescent="0.25">
      <c r="A207" t="s">
        <v>548</v>
      </c>
      <c r="B207">
        <v>4222738882</v>
      </c>
      <c r="C207">
        <v>32.320146000000001</v>
      </c>
      <c r="D207">
        <v>-101.54050599999999</v>
      </c>
      <c r="E207" t="s">
        <v>530</v>
      </c>
      <c r="F207" s="1">
        <v>43041</v>
      </c>
      <c r="G207" t="s">
        <v>531</v>
      </c>
      <c r="H207" t="s">
        <v>32</v>
      </c>
      <c r="I207" t="s">
        <v>55</v>
      </c>
      <c r="J207" s="2">
        <v>1394</v>
      </c>
      <c r="K207" t="s">
        <v>34</v>
      </c>
      <c r="L207" t="s">
        <v>25</v>
      </c>
      <c r="N207" t="s">
        <v>26</v>
      </c>
      <c r="O207" t="s">
        <v>27</v>
      </c>
      <c r="P207" t="s">
        <v>532</v>
      </c>
      <c r="Q207" t="s">
        <v>577</v>
      </c>
      <c r="R207" t="s">
        <v>597</v>
      </c>
      <c r="S207" t="s">
        <v>598</v>
      </c>
      <c r="T207" t="str">
        <f>VLOOKUP(G207,Alias!$A$1:$B$1022,2,FALSE)</f>
        <v>SM</v>
      </c>
      <c r="U207" s="5" t="str">
        <f t="shared" si="3"/>
        <v>SM</v>
      </c>
    </row>
    <row r="208" spans="1:21" ht="15.75" x14ac:dyDescent="0.25">
      <c r="A208" t="s">
        <v>552</v>
      </c>
      <c r="B208">
        <v>4222738883</v>
      </c>
      <c r="C208">
        <v>32.320458000000002</v>
      </c>
      <c r="D208">
        <v>-101.539197</v>
      </c>
      <c r="E208" t="s">
        <v>530</v>
      </c>
      <c r="F208" s="1">
        <v>43041</v>
      </c>
      <c r="G208" t="s">
        <v>531</v>
      </c>
      <c r="H208" t="s">
        <v>32</v>
      </c>
      <c r="I208" t="s">
        <v>55</v>
      </c>
      <c r="J208" s="2">
        <v>1958</v>
      </c>
      <c r="K208" t="s">
        <v>34</v>
      </c>
      <c r="L208" t="s">
        <v>25</v>
      </c>
      <c r="N208" t="s">
        <v>26</v>
      </c>
      <c r="O208" t="s">
        <v>27</v>
      </c>
      <c r="P208" t="s">
        <v>532</v>
      </c>
      <c r="Q208" t="s">
        <v>580</v>
      </c>
      <c r="R208" t="s">
        <v>599</v>
      </c>
      <c r="S208" t="s">
        <v>600</v>
      </c>
      <c r="T208" t="str">
        <f>VLOOKUP(G208,Alias!$A$1:$B$1022,2,FALSE)</f>
        <v>SM</v>
      </c>
      <c r="U208" s="5" t="str">
        <f t="shared" si="3"/>
        <v>SM</v>
      </c>
    </row>
    <row r="209" spans="1:21" ht="15.75" x14ac:dyDescent="0.25">
      <c r="A209" t="s">
        <v>556</v>
      </c>
      <c r="B209">
        <v>4231740660</v>
      </c>
      <c r="C209">
        <v>32.115876399999998</v>
      </c>
      <c r="D209">
        <v>-101.7114906</v>
      </c>
      <c r="E209" t="s">
        <v>530</v>
      </c>
      <c r="F209" s="1">
        <v>43041</v>
      </c>
      <c r="G209" t="s">
        <v>531</v>
      </c>
      <c r="H209" t="s">
        <v>32</v>
      </c>
      <c r="I209" t="s">
        <v>55</v>
      </c>
      <c r="J209" s="2">
        <v>1494</v>
      </c>
      <c r="K209" t="s">
        <v>34</v>
      </c>
      <c r="L209" t="s">
        <v>25</v>
      </c>
      <c r="N209" t="s">
        <v>26</v>
      </c>
      <c r="O209" t="s">
        <v>27</v>
      </c>
      <c r="P209" t="s">
        <v>557</v>
      </c>
      <c r="Q209" t="s">
        <v>583</v>
      </c>
      <c r="R209" t="s">
        <v>601</v>
      </c>
      <c r="S209" t="s">
        <v>602</v>
      </c>
      <c r="T209" t="str">
        <f>VLOOKUP(G209,Alias!$A$1:$B$1022,2,FALSE)</f>
        <v>SM</v>
      </c>
      <c r="U209" s="5" t="str">
        <f t="shared" si="3"/>
        <v>SM</v>
      </c>
    </row>
    <row r="210" spans="1:21" ht="15.75" x14ac:dyDescent="0.25">
      <c r="A210" t="s">
        <v>561</v>
      </c>
      <c r="B210">
        <v>4231740659</v>
      </c>
      <c r="C210">
        <v>32.115426999999997</v>
      </c>
      <c r="D210">
        <v>-101.712743</v>
      </c>
      <c r="E210" t="s">
        <v>530</v>
      </c>
      <c r="F210" s="1">
        <v>43041</v>
      </c>
      <c r="G210" t="s">
        <v>531</v>
      </c>
      <c r="H210" t="s">
        <v>32</v>
      </c>
      <c r="I210" t="s">
        <v>55</v>
      </c>
      <c r="J210" s="2">
        <v>1596</v>
      </c>
      <c r="K210" t="s">
        <v>34</v>
      </c>
      <c r="L210" t="s">
        <v>25</v>
      </c>
      <c r="N210" t="s">
        <v>26</v>
      </c>
      <c r="O210" t="s">
        <v>27</v>
      </c>
      <c r="P210" t="s">
        <v>532</v>
      </c>
      <c r="Q210" t="s">
        <v>586</v>
      </c>
      <c r="R210" t="s">
        <v>603</v>
      </c>
      <c r="S210" t="s">
        <v>604</v>
      </c>
      <c r="T210" t="str">
        <f>VLOOKUP(G210,Alias!$A$1:$B$1022,2,FALSE)</f>
        <v>SM</v>
      </c>
      <c r="U210" s="5" t="str">
        <f t="shared" si="3"/>
        <v>SM</v>
      </c>
    </row>
    <row r="211" spans="1:21" ht="15.75" x14ac:dyDescent="0.25">
      <c r="A211" t="s">
        <v>529</v>
      </c>
      <c r="B211">
        <v>4222738852</v>
      </c>
      <c r="C211">
        <v>32.266123</v>
      </c>
      <c r="D211">
        <v>-101.43709800000001</v>
      </c>
      <c r="E211" t="s">
        <v>530</v>
      </c>
      <c r="F211" s="1">
        <v>43041</v>
      </c>
      <c r="G211" t="s">
        <v>531</v>
      </c>
      <c r="H211" t="s">
        <v>22</v>
      </c>
      <c r="I211" t="s">
        <v>135</v>
      </c>
      <c r="J211">
        <v>60</v>
      </c>
      <c r="L211" t="s">
        <v>25</v>
      </c>
      <c r="N211" t="s">
        <v>26</v>
      </c>
      <c r="O211" t="s">
        <v>27</v>
      </c>
      <c r="P211" t="s">
        <v>532</v>
      </c>
      <c r="Q211" t="s">
        <v>533</v>
      </c>
      <c r="R211" t="s">
        <v>605</v>
      </c>
      <c r="S211" t="s">
        <v>606</v>
      </c>
      <c r="T211" t="str">
        <f>VLOOKUP(G211,Alias!$A$1:$B$1022,2,FALSE)</f>
        <v>SM</v>
      </c>
      <c r="U211" s="5" t="str">
        <f t="shared" si="3"/>
        <v>SM</v>
      </c>
    </row>
    <row r="212" spans="1:21" ht="15.75" x14ac:dyDescent="0.25">
      <c r="A212" t="s">
        <v>536</v>
      </c>
      <c r="B212">
        <v>4222738864</v>
      </c>
      <c r="C212">
        <v>32.266291000000002</v>
      </c>
      <c r="D212">
        <v>-101.4353663</v>
      </c>
      <c r="E212" t="s">
        <v>530</v>
      </c>
      <c r="F212" s="1">
        <v>43041</v>
      </c>
      <c r="G212" t="s">
        <v>531</v>
      </c>
      <c r="H212" t="s">
        <v>22</v>
      </c>
      <c r="I212" t="s">
        <v>135</v>
      </c>
      <c r="J212">
        <v>60</v>
      </c>
      <c r="L212" t="s">
        <v>25</v>
      </c>
      <c r="N212" t="s">
        <v>26</v>
      </c>
      <c r="O212" t="s">
        <v>27</v>
      </c>
      <c r="P212" t="s">
        <v>532</v>
      </c>
      <c r="Q212" t="s">
        <v>537</v>
      </c>
      <c r="R212" t="s">
        <v>607</v>
      </c>
      <c r="S212" t="s">
        <v>608</v>
      </c>
      <c r="T212" t="str">
        <f>VLOOKUP(G212,Alias!$A$1:$B$1022,2,FALSE)</f>
        <v>SM</v>
      </c>
      <c r="U212" s="5" t="str">
        <f t="shared" si="3"/>
        <v>SM</v>
      </c>
    </row>
    <row r="213" spans="1:21" ht="15.75" x14ac:dyDescent="0.25">
      <c r="A213" t="s">
        <v>540</v>
      </c>
      <c r="B213">
        <v>4222738865</v>
      </c>
      <c r="C213">
        <v>32.266582999999997</v>
      </c>
      <c r="D213">
        <v>-101.4340613</v>
      </c>
      <c r="E213" t="s">
        <v>530</v>
      </c>
      <c r="F213" s="1">
        <v>43041</v>
      </c>
      <c r="G213" t="s">
        <v>531</v>
      </c>
      <c r="H213" t="s">
        <v>22</v>
      </c>
      <c r="I213" t="s">
        <v>135</v>
      </c>
      <c r="J213">
        <v>80</v>
      </c>
      <c r="L213" t="s">
        <v>25</v>
      </c>
      <c r="N213" t="s">
        <v>26</v>
      </c>
      <c r="O213" t="s">
        <v>27</v>
      </c>
      <c r="P213" t="s">
        <v>532</v>
      </c>
      <c r="Q213" t="s">
        <v>541</v>
      </c>
      <c r="R213" t="s">
        <v>609</v>
      </c>
      <c r="S213" t="s">
        <v>610</v>
      </c>
      <c r="T213" t="str">
        <f>VLOOKUP(G213,Alias!$A$1:$B$1022,2,FALSE)</f>
        <v>SM</v>
      </c>
      <c r="U213" s="5" t="str">
        <f t="shared" si="3"/>
        <v>SM</v>
      </c>
    </row>
    <row r="214" spans="1:21" ht="15.75" x14ac:dyDescent="0.25">
      <c r="A214" t="s">
        <v>544</v>
      </c>
      <c r="B214">
        <v>4222738881</v>
      </c>
      <c r="C214">
        <v>32.319834999999998</v>
      </c>
      <c r="D214">
        <v>-101.541815</v>
      </c>
      <c r="E214" t="s">
        <v>530</v>
      </c>
      <c r="F214" s="1">
        <v>43041</v>
      </c>
      <c r="G214" t="s">
        <v>531</v>
      </c>
      <c r="H214" t="s">
        <v>22</v>
      </c>
      <c r="I214" t="s">
        <v>135</v>
      </c>
      <c r="J214">
        <v>62</v>
      </c>
      <c r="L214" t="s">
        <v>25</v>
      </c>
      <c r="N214" t="s">
        <v>26</v>
      </c>
      <c r="O214" t="s">
        <v>27</v>
      </c>
      <c r="P214" t="s">
        <v>532</v>
      </c>
      <c r="Q214" t="s">
        <v>545</v>
      </c>
      <c r="R214" t="s">
        <v>611</v>
      </c>
      <c r="S214" t="s">
        <v>612</v>
      </c>
      <c r="T214" t="str">
        <f>VLOOKUP(G214,Alias!$A$1:$B$1022,2,FALSE)</f>
        <v>SM</v>
      </c>
      <c r="U214" s="5" t="str">
        <f t="shared" si="3"/>
        <v>SM</v>
      </c>
    </row>
    <row r="215" spans="1:21" ht="15.75" x14ac:dyDescent="0.25">
      <c r="A215" t="s">
        <v>548</v>
      </c>
      <c r="B215">
        <v>4222738882</v>
      </c>
      <c r="C215">
        <v>32.320146000000001</v>
      </c>
      <c r="D215">
        <v>-101.54050599999999</v>
      </c>
      <c r="E215" t="s">
        <v>530</v>
      </c>
      <c r="F215" s="1">
        <v>43041</v>
      </c>
      <c r="G215" t="s">
        <v>531</v>
      </c>
      <c r="H215" t="s">
        <v>22</v>
      </c>
      <c r="I215" t="s">
        <v>135</v>
      </c>
      <c r="J215">
        <v>47</v>
      </c>
      <c r="L215" t="s">
        <v>25</v>
      </c>
      <c r="N215" t="s">
        <v>26</v>
      </c>
      <c r="O215" t="s">
        <v>27</v>
      </c>
      <c r="P215" t="s">
        <v>532</v>
      </c>
      <c r="Q215" t="s">
        <v>549</v>
      </c>
      <c r="R215" t="s">
        <v>613</v>
      </c>
      <c r="S215" t="s">
        <v>614</v>
      </c>
      <c r="T215" t="str">
        <f>VLOOKUP(G215,Alias!$A$1:$B$1022,2,FALSE)</f>
        <v>SM</v>
      </c>
      <c r="U215" s="5" t="str">
        <f t="shared" si="3"/>
        <v>SM</v>
      </c>
    </row>
    <row r="216" spans="1:21" ht="15.75" x14ac:dyDescent="0.25">
      <c r="A216" t="s">
        <v>552</v>
      </c>
      <c r="B216">
        <v>4222738883</v>
      </c>
      <c r="C216">
        <v>32.320458000000002</v>
      </c>
      <c r="D216">
        <v>-101.539197</v>
      </c>
      <c r="E216" t="s">
        <v>530</v>
      </c>
      <c r="F216" s="1">
        <v>43041</v>
      </c>
      <c r="G216" t="s">
        <v>531</v>
      </c>
      <c r="H216" t="s">
        <v>22</v>
      </c>
      <c r="I216" t="s">
        <v>135</v>
      </c>
      <c r="J216">
        <v>47</v>
      </c>
      <c r="L216" t="s">
        <v>25</v>
      </c>
      <c r="N216" t="s">
        <v>26</v>
      </c>
      <c r="O216" t="s">
        <v>27</v>
      </c>
      <c r="P216" t="s">
        <v>532</v>
      </c>
      <c r="Q216" t="s">
        <v>553</v>
      </c>
      <c r="R216" t="s">
        <v>615</v>
      </c>
      <c r="S216" t="s">
        <v>616</v>
      </c>
      <c r="T216" t="str">
        <f>VLOOKUP(G216,Alias!$A$1:$B$1022,2,FALSE)</f>
        <v>SM</v>
      </c>
      <c r="U216" s="5" t="str">
        <f t="shared" si="3"/>
        <v>SM</v>
      </c>
    </row>
    <row r="217" spans="1:21" ht="15.75" x14ac:dyDescent="0.25">
      <c r="A217" t="s">
        <v>556</v>
      </c>
      <c r="B217">
        <v>4231740660</v>
      </c>
      <c r="C217">
        <v>32.115876399999998</v>
      </c>
      <c r="D217">
        <v>-101.7114906</v>
      </c>
      <c r="E217" t="s">
        <v>530</v>
      </c>
      <c r="F217" s="1">
        <v>43041</v>
      </c>
      <c r="G217" t="s">
        <v>531</v>
      </c>
      <c r="H217" t="s">
        <v>22</v>
      </c>
      <c r="I217" t="s">
        <v>135</v>
      </c>
      <c r="J217">
        <v>62</v>
      </c>
      <c r="L217" t="s">
        <v>25</v>
      </c>
      <c r="N217" t="s">
        <v>26</v>
      </c>
      <c r="O217" t="s">
        <v>27</v>
      </c>
      <c r="P217" t="s">
        <v>557</v>
      </c>
      <c r="Q217" t="s">
        <v>558</v>
      </c>
      <c r="R217" t="s">
        <v>617</v>
      </c>
      <c r="S217" t="s">
        <v>618</v>
      </c>
      <c r="T217" t="str">
        <f>VLOOKUP(G217,Alias!$A$1:$B$1022,2,FALSE)</f>
        <v>SM</v>
      </c>
      <c r="U217" s="5" t="str">
        <f t="shared" si="3"/>
        <v>SM</v>
      </c>
    </row>
    <row r="218" spans="1:21" ht="15.75" x14ac:dyDescent="0.25">
      <c r="A218" t="s">
        <v>561</v>
      </c>
      <c r="B218">
        <v>4231740659</v>
      </c>
      <c r="C218">
        <v>32.115426999999997</v>
      </c>
      <c r="D218">
        <v>-101.712743</v>
      </c>
      <c r="E218" t="s">
        <v>530</v>
      </c>
      <c r="F218" s="1">
        <v>43041</v>
      </c>
      <c r="G218" t="s">
        <v>531</v>
      </c>
      <c r="H218" t="s">
        <v>22</v>
      </c>
      <c r="I218" t="s">
        <v>135</v>
      </c>
      <c r="J218">
        <v>61</v>
      </c>
      <c r="L218" t="s">
        <v>25</v>
      </c>
      <c r="N218" t="s">
        <v>26</v>
      </c>
      <c r="O218" t="s">
        <v>27</v>
      </c>
      <c r="P218" t="s">
        <v>532</v>
      </c>
      <c r="Q218" t="s">
        <v>562</v>
      </c>
      <c r="R218" t="s">
        <v>619</v>
      </c>
      <c r="S218" t="s">
        <v>620</v>
      </c>
      <c r="T218" t="str">
        <f>VLOOKUP(G218,Alias!$A$1:$B$1022,2,FALSE)</f>
        <v>SM</v>
      </c>
      <c r="U218" s="5" t="str">
        <f t="shared" si="3"/>
        <v>SM</v>
      </c>
    </row>
    <row r="219" spans="1:21" ht="15.75" x14ac:dyDescent="0.25">
      <c r="A219" t="s">
        <v>529</v>
      </c>
      <c r="B219">
        <v>4222738852</v>
      </c>
      <c r="C219">
        <v>32.266123</v>
      </c>
      <c r="D219">
        <v>-101.43709800000001</v>
      </c>
      <c r="E219" t="s">
        <v>530</v>
      </c>
      <c r="F219" s="1">
        <v>43041</v>
      </c>
      <c r="G219" t="s">
        <v>531</v>
      </c>
      <c r="H219" t="s">
        <v>22</v>
      </c>
      <c r="I219" t="s">
        <v>137</v>
      </c>
      <c r="J219" s="2">
        <v>1881</v>
      </c>
      <c r="K219" t="s">
        <v>138</v>
      </c>
      <c r="L219" t="s">
        <v>25</v>
      </c>
      <c r="N219" t="s">
        <v>26</v>
      </c>
      <c r="O219" t="s">
        <v>27</v>
      </c>
      <c r="P219" t="s">
        <v>532</v>
      </c>
      <c r="Q219" t="s">
        <v>621</v>
      </c>
      <c r="R219" t="s">
        <v>622</v>
      </c>
      <c r="S219" t="s">
        <v>623</v>
      </c>
      <c r="T219" t="str">
        <f>VLOOKUP(G219,Alias!$A$1:$B$1022,2,FALSE)</f>
        <v>SM</v>
      </c>
      <c r="U219" s="5" t="str">
        <f t="shared" si="3"/>
        <v>SM</v>
      </c>
    </row>
    <row r="220" spans="1:21" ht="15.75" x14ac:dyDescent="0.25">
      <c r="A220" t="s">
        <v>536</v>
      </c>
      <c r="B220">
        <v>4222738864</v>
      </c>
      <c r="C220">
        <v>32.266291000000002</v>
      </c>
      <c r="D220">
        <v>-101.4353663</v>
      </c>
      <c r="E220" t="s">
        <v>530</v>
      </c>
      <c r="F220" s="1">
        <v>43041</v>
      </c>
      <c r="G220" t="s">
        <v>531</v>
      </c>
      <c r="H220" t="s">
        <v>22</v>
      </c>
      <c r="I220" t="s">
        <v>137</v>
      </c>
      <c r="J220" s="2">
        <v>1868</v>
      </c>
      <c r="K220" t="s">
        <v>138</v>
      </c>
      <c r="L220" t="s">
        <v>25</v>
      </c>
      <c r="N220" t="s">
        <v>26</v>
      </c>
      <c r="O220" t="s">
        <v>27</v>
      </c>
      <c r="P220" t="s">
        <v>532</v>
      </c>
      <c r="Q220" t="s">
        <v>624</v>
      </c>
      <c r="R220" t="s">
        <v>625</v>
      </c>
      <c r="S220" t="s">
        <v>626</v>
      </c>
      <c r="T220" t="str">
        <f>VLOOKUP(G220,Alias!$A$1:$B$1022,2,FALSE)</f>
        <v>SM</v>
      </c>
      <c r="U220" s="5" t="str">
        <f t="shared" si="3"/>
        <v>SM</v>
      </c>
    </row>
    <row r="221" spans="1:21" ht="15.75" x14ac:dyDescent="0.25">
      <c r="A221" t="s">
        <v>540</v>
      </c>
      <c r="B221">
        <v>4222738865</v>
      </c>
      <c r="C221">
        <v>32.266582999999997</v>
      </c>
      <c r="D221">
        <v>-101.4340613</v>
      </c>
      <c r="E221" t="s">
        <v>530</v>
      </c>
      <c r="F221" s="1">
        <v>43041</v>
      </c>
      <c r="G221" t="s">
        <v>531</v>
      </c>
      <c r="H221" t="s">
        <v>22</v>
      </c>
      <c r="I221" t="s">
        <v>137</v>
      </c>
      <c r="J221" s="2">
        <v>1865</v>
      </c>
      <c r="K221" t="s">
        <v>138</v>
      </c>
      <c r="L221" t="s">
        <v>25</v>
      </c>
      <c r="N221" t="s">
        <v>26</v>
      </c>
      <c r="O221" t="s">
        <v>27</v>
      </c>
      <c r="P221" t="s">
        <v>532</v>
      </c>
      <c r="Q221" t="s">
        <v>627</v>
      </c>
      <c r="R221" t="s">
        <v>628</v>
      </c>
      <c r="S221" t="s">
        <v>629</v>
      </c>
      <c r="T221" t="str">
        <f>VLOOKUP(G221,Alias!$A$1:$B$1022,2,FALSE)</f>
        <v>SM</v>
      </c>
      <c r="U221" s="5" t="str">
        <f t="shared" si="3"/>
        <v>SM</v>
      </c>
    </row>
    <row r="222" spans="1:21" ht="15.75" x14ac:dyDescent="0.25">
      <c r="A222" t="s">
        <v>544</v>
      </c>
      <c r="B222">
        <v>4222738881</v>
      </c>
      <c r="C222">
        <v>32.319834999999998</v>
      </c>
      <c r="D222">
        <v>-101.541815</v>
      </c>
      <c r="E222" t="s">
        <v>530</v>
      </c>
      <c r="F222" s="1">
        <v>43041</v>
      </c>
      <c r="G222" t="s">
        <v>531</v>
      </c>
      <c r="H222" t="s">
        <v>22</v>
      </c>
      <c r="I222" t="s">
        <v>137</v>
      </c>
      <c r="J222" s="2">
        <v>1843</v>
      </c>
      <c r="K222" t="s">
        <v>138</v>
      </c>
      <c r="L222" t="s">
        <v>25</v>
      </c>
      <c r="N222" t="s">
        <v>26</v>
      </c>
      <c r="O222" t="s">
        <v>27</v>
      </c>
      <c r="P222" t="s">
        <v>532</v>
      </c>
      <c r="Q222" t="s">
        <v>630</v>
      </c>
      <c r="R222" t="s">
        <v>631</v>
      </c>
      <c r="S222" t="s">
        <v>632</v>
      </c>
      <c r="T222" t="str">
        <f>VLOOKUP(G222,Alias!$A$1:$B$1022,2,FALSE)</f>
        <v>SM</v>
      </c>
      <c r="U222" s="5" t="str">
        <f t="shared" si="3"/>
        <v>SM</v>
      </c>
    </row>
    <row r="223" spans="1:21" ht="15.75" x14ac:dyDescent="0.25">
      <c r="A223" t="s">
        <v>548</v>
      </c>
      <c r="B223">
        <v>4222738882</v>
      </c>
      <c r="C223">
        <v>32.320146000000001</v>
      </c>
      <c r="D223">
        <v>-101.54050599999999</v>
      </c>
      <c r="E223" t="s">
        <v>530</v>
      </c>
      <c r="F223" s="1">
        <v>43041</v>
      </c>
      <c r="G223" t="s">
        <v>531</v>
      </c>
      <c r="H223" t="s">
        <v>22</v>
      </c>
      <c r="I223" t="s">
        <v>137</v>
      </c>
      <c r="J223" s="2">
        <v>1867</v>
      </c>
      <c r="K223" t="s">
        <v>138</v>
      </c>
      <c r="L223" t="s">
        <v>25</v>
      </c>
      <c r="N223" t="s">
        <v>26</v>
      </c>
      <c r="O223" t="s">
        <v>27</v>
      </c>
      <c r="P223" t="s">
        <v>532</v>
      </c>
      <c r="Q223" t="s">
        <v>633</v>
      </c>
      <c r="R223" t="s">
        <v>634</v>
      </c>
      <c r="S223" t="s">
        <v>635</v>
      </c>
      <c r="T223" t="str">
        <f>VLOOKUP(G223,Alias!$A$1:$B$1022,2,FALSE)</f>
        <v>SM</v>
      </c>
      <c r="U223" s="5" t="str">
        <f t="shared" si="3"/>
        <v>SM</v>
      </c>
    </row>
    <row r="224" spans="1:21" ht="15.75" x14ac:dyDescent="0.25">
      <c r="A224" t="s">
        <v>552</v>
      </c>
      <c r="B224">
        <v>4222738883</v>
      </c>
      <c r="C224">
        <v>32.320458000000002</v>
      </c>
      <c r="D224">
        <v>-101.539197</v>
      </c>
      <c r="E224" t="s">
        <v>530</v>
      </c>
      <c r="F224" s="1">
        <v>43041</v>
      </c>
      <c r="G224" t="s">
        <v>531</v>
      </c>
      <c r="H224" t="s">
        <v>22</v>
      </c>
      <c r="I224" t="s">
        <v>137</v>
      </c>
      <c r="J224" s="2">
        <v>1863</v>
      </c>
      <c r="K224" t="s">
        <v>138</v>
      </c>
      <c r="L224" t="s">
        <v>25</v>
      </c>
      <c r="N224" t="s">
        <v>26</v>
      </c>
      <c r="O224" t="s">
        <v>27</v>
      </c>
      <c r="P224" t="s">
        <v>532</v>
      </c>
      <c r="Q224" t="s">
        <v>636</v>
      </c>
      <c r="R224" t="s">
        <v>637</v>
      </c>
      <c r="S224" t="s">
        <v>638</v>
      </c>
      <c r="T224" t="str">
        <f>VLOOKUP(G224,Alias!$A$1:$B$1022,2,FALSE)</f>
        <v>SM</v>
      </c>
      <c r="U224" s="5" t="str">
        <f t="shared" si="3"/>
        <v>SM</v>
      </c>
    </row>
    <row r="225" spans="1:21" ht="15.75" x14ac:dyDescent="0.25">
      <c r="A225" t="s">
        <v>556</v>
      </c>
      <c r="B225">
        <v>4231740660</v>
      </c>
      <c r="C225">
        <v>32.115876399999998</v>
      </c>
      <c r="D225">
        <v>-101.7114906</v>
      </c>
      <c r="E225" t="s">
        <v>530</v>
      </c>
      <c r="F225" s="1">
        <v>43041</v>
      </c>
      <c r="G225" t="s">
        <v>531</v>
      </c>
      <c r="H225" t="s">
        <v>22</v>
      </c>
      <c r="I225" t="s">
        <v>137</v>
      </c>
      <c r="J225" s="2">
        <v>2518</v>
      </c>
      <c r="K225" t="s">
        <v>138</v>
      </c>
      <c r="L225" t="s">
        <v>25</v>
      </c>
      <c r="N225" t="s">
        <v>26</v>
      </c>
      <c r="O225" t="s">
        <v>27</v>
      </c>
      <c r="P225" t="s">
        <v>557</v>
      </c>
      <c r="Q225" t="s">
        <v>639</v>
      </c>
      <c r="R225" t="s">
        <v>640</v>
      </c>
      <c r="S225" t="s">
        <v>641</v>
      </c>
      <c r="T225" t="str">
        <f>VLOOKUP(G225,Alias!$A$1:$B$1022,2,FALSE)</f>
        <v>SM</v>
      </c>
      <c r="U225" s="5" t="str">
        <f t="shared" si="3"/>
        <v>SM</v>
      </c>
    </row>
    <row r="226" spans="1:21" ht="15.75" x14ac:dyDescent="0.25">
      <c r="A226" t="s">
        <v>561</v>
      </c>
      <c r="B226">
        <v>4231740659</v>
      </c>
      <c r="C226">
        <v>32.115426999999997</v>
      </c>
      <c r="D226">
        <v>-101.712743</v>
      </c>
      <c r="E226" t="s">
        <v>530</v>
      </c>
      <c r="F226" s="1">
        <v>43041</v>
      </c>
      <c r="G226" t="s">
        <v>531</v>
      </c>
      <c r="H226" t="s">
        <v>22</v>
      </c>
      <c r="I226" t="s">
        <v>137</v>
      </c>
      <c r="J226" s="2">
        <v>2500</v>
      </c>
      <c r="K226" t="s">
        <v>138</v>
      </c>
      <c r="L226" t="s">
        <v>25</v>
      </c>
      <c r="N226" t="s">
        <v>26</v>
      </c>
      <c r="O226" t="s">
        <v>27</v>
      </c>
      <c r="P226" t="s">
        <v>532</v>
      </c>
      <c r="Q226" t="s">
        <v>642</v>
      </c>
      <c r="R226" t="s">
        <v>643</v>
      </c>
      <c r="S226" t="s">
        <v>644</v>
      </c>
      <c r="T226" t="str">
        <f>VLOOKUP(G226,Alias!$A$1:$B$1022,2,FALSE)</f>
        <v>SM</v>
      </c>
      <c r="U226" s="5" t="str">
        <f t="shared" si="3"/>
        <v>SM</v>
      </c>
    </row>
    <row r="227" spans="1:21" ht="15.75" x14ac:dyDescent="0.25">
      <c r="A227" t="s">
        <v>832</v>
      </c>
      <c r="B227">
        <v>4243133508</v>
      </c>
      <c r="C227">
        <v>31.542396</v>
      </c>
      <c r="D227">
        <v>-100.99547</v>
      </c>
      <c r="E227" t="s">
        <v>833</v>
      </c>
      <c r="F227" s="1">
        <v>42984</v>
      </c>
      <c r="G227" t="s">
        <v>834</v>
      </c>
      <c r="H227" t="s">
        <v>22</v>
      </c>
      <c r="I227" t="s">
        <v>135</v>
      </c>
      <c r="J227">
        <v>28</v>
      </c>
      <c r="L227" t="s">
        <v>25</v>
      </c>
      <c r="N227" t="s">
        <v>26</v>
      </c>
      <c r="P227" t="s">
        <v>835</v>
      </c>
      <c r="Q227" t="s">
        <v>836</v>
      </c>
      <c r="R227" t="s">
        <v>837</v>
      </c>
      <c r="S227" t="s">
        <v>838</v>
      </c>
      <c r="T227" t="str">
        <f>VLOOKUP(G227,Alias!$A$1:$B$1022,2,FALSE)</f>
        <v>TRCH</v>
      </c>
      <c r="U227" s="5" t="str">
        <f t="shared" si="3"/>
        <v>Torchlight</v>
      </c>
    </row>
    <row r="228" spans="1:21" ht="15.75" x14ac:dyDescent="0.25">
      <c r="A228" t="s">
        <v>506</v>
      </c>
      <c r="B228">
        <v>4230133060</v>
      </c>
      <c r="C228">
        <v>31.956607999999999</v>
      </c>
      <c r="D228">
        <v>-103.748367</v>
      </c>
      <c r="E228" t="s">
        <v>507</v>
      </c>
      <c r="F228" s="1">
        <v>43041</v>
      </c>
      <c r="G228" t="s">
        <v>508</v>
      </c>
      <c r="H228" t="s">
        <v>32</v>
      </c>
      <c r="I228" t="s">
        <v>33</v>
      </c>
      <c r="J228" s="2">
        <v>3000</v>
      </c>
      <c r="K228" t="s">
        <v>34</v>
      </c>
      <c r="L228" t="s">
        <v>25</v>
      </c>
      <c r="N228" t="s">
        <v>26</v>
      </c>
      <c r="P228" t="s">
        <v>509</v>
      </c>
      <c r="Q228" t="s">
        <v>510</v>
      </c>
      <c r="R228" t="s">
        <v>511</v>
      </c>
      <c r="S228" t="s">
        <v>512</v>
      </c>
      <c r="T228" t="str">
        <f>VLOOKUP(G228,Alias!$A$1:$B$1022,2,FALSE)</f>
        <v>WPX</v>
      </c>
      <c r="U228" s="5" t="str">
        <f t="shared" si="3"/>
        <v>WPX</v>
      </c>
    </row>
    <row r="229" spans="1:21" ht="15.75" x14ac:dyDescent="0.25">
      <c r="A229" t="s">
        <v>513</v>
      </c>
      <c r="B229">
        <v>4230133061</v>
      </c>
      <c r="C229">
        <v>31.956605</v>
      </c>
      <c r="D229">
        <v>-103.746948</v>
      </c>
      <c r="E229" t="s">
        <v>507</v>
      </c>
      <c r="F229" s="1">
        <v>43041</v>
      </c>
      <c r="G229" t="s">
        <v>508</v>
      </c>
      <c r="H229" t="s">
        <v>32</v>
      </c>
      <c r="I229" t="s">
        <v>33</v>
      </c>
      <c r="J229" s="2">
        <v>3128</v>
      </c>
      <c r="K229" t="s">
        <v>34</v>
      </c>
      <c r="L229" t="s">
        <v>25</v>
      </c>
      <c r="N229" t="s">
        <v>26</v>
      </c>
      <c r="P229" t="s">
        <v>509</v>
      </c>
      <c r="Q229" t="s">
        <v>514</v>
      </c>
      <c r="R229" t="s">
        <v>515</v>
      </c>
      <c r="S229" t="s">
        <v>516</v>
      </c>
      <c r="T229" t="str">
        <f>VLOOKUP(G229,Alias!$A$1:$B$1022,2,FALSE)</f>
        <v>WPX</v>
      </c>
      <c r="U229" s="5" t="str">
        <f t="shared" si="3"/>
        <v>WPX</v>
      </c>
    </row>
    <row r="230" spans="1:21" ht="15.75" x14ac:dyDescent="0.25">
      <c r="A230" t="s">
        <v>517</v>
      </c>
      <c r="B230">
        <v>4230133063</v>
      </c>
      <c r="C230">
        <v>31.956600999999999</v>
      </c>
      <c r="D230">
        <v>-103.745529</v>
      </c>
      <c r="E230" t="s">
        <v>507</v>
      </c>
      <c r="F230" s="1">
        <v>43041</v>
      </c>
      <c r="G230" t="s">
        <v>508</v>
      </c>
      <c r="H230" t="s">
        <v>32</v>
      </c>
      <c r="I230" t="s">
        <v>33</v>
      </c>
      <c r="J230" s="2">
        <v>3020</v>
      </c>
      <c r="K230" t="s">
        <v>34</v>
      </c>
      <c r="L230" t="s">
        <v>25</v>
      </c>
      <c r="N230" t="s">
        <v>26</v>
      </c>
      <c r="P230" t="s">
        <v>509</v>
      </c>
      <c r="Q230" t="s">
        <v>518</v>
      </c>
      <c r="R230" t="s">
        <v>519</v>
      </c>
      <c r="S230" t="s">
        <v>520</v>
      </c>
      <c r="T230" t="str">
        <f>VLOOKUP(G230,Alias!$A$1:$B$1022,2,FALSE)</f>
        <v>WPX</v>
      </c>
      <c r="U230" s="5" t="str">
        <f t="shared" si="3"/>
        <v>WPX</v>
      </c>
    </row>
    <row r="231" spans="1:21" ht="15.75" x14ac:dyDescent="0.25">
      <c r="A231" t="s">
        <v>521</v>
      </c>
      <c r="B231">
        <v>4230133064</v>
      </c>
      <c r="C231">
        <v>31.956596999999999</v>
      </c>
      <c r="D231">
        <v>-103.74410899999999</v>
      </c>
      <c r="E231" t="s">
        <v>507</v>
      </c>
      <c r="F231" s="1">
        <v>43041</v>
      </c>
      <c r="G231" t="s">
        <v>508</v>
      </c>
      <c r="H231" t="s">
        <v>32</v>
      </c>
      <c r="I231" t="s">
        <v>33</v>
      </c>
      <c r="J231" s="2">
        <v>2902</v>
      </c>
      <c r="K231" t="s">
        <v>34</v>
      </c>
      <c r="L231" t="s">
        <v>25</v>
      </c>
      <c r="N231" t="s">
        <v>26</v>
      </c>
      <c r="P231" t="s">
        <v>509</v>
      </c>
      <c r="Q231" t="s">
        <v>522</v>
      </c>
      <c r="R231" t="s">
        <v>523</v>
      </c>
      <c r="S231" t="s">
        <v>524</v>
      </c>
      <c r="T231" t="str">
        <f>VLOOKUP(G231,Alias!$A$1:$B$1022,2,FALSE)</f>
        <v>WPX</v>
      </c>
      <c r="U231" s="5" t="str">
        <f t="shared" si="3"/>
        <v>WPX</v>
      </c>
    </row>
    <row r="232" spans="1:21" ht="15.75" x14ac:dyDescent="0.25">
      <c r="A232" t="s">
        <v>525</v>
      </c>
      <c r="B232">
        <v>4230133065</v>
      </c>
      <c r="C232">
        <v>31.956593999999999</v>
      </c>
      <c r="D232">
        <v>-103.74269</v>
      </c>
      <c r="E232" t="s">
        <v>507</v>
      </c>
      <c r="F232" s="1">
        <v>43041</v>
      </c>
      <c r="G232" t="s">
        <v>508</v>
      </c>
      <c r="H232" t="s">
        <v>32</v>
      </c>
      <c r="I232" t="s">
        <v>33</v>
      </c>
      <c r="J232" s="2">
        <v>3301</v>
      </c>
      <c r="K232" t="s">
        <v>34</v>
      </c>
      <c r="L232" t="s">
        <v>25</v>
      </c>
      <c r="N232" t="s">
        <v>26</v>
      </c>
      <c r="P232" t="s">
        <v>509</v>
      </c>
      <c r="Q232" t="s">
        <v>526</v>
      </c>
      <c r="R232" t="s">
        <v>527</v>
      </c>
      <c r="S232" t="s">
        <v>528</v>
      </c>
      <c r="T232" t="str">
        <f>VLOOKUP(G232,Alias!$A$1:$B$1022,2,FALSE)</f>
        <v>WPX</v>
      </c>
      <c r="U232" s="5" t="str">
        <f t="shared" si="3"/>
        <v>WPX</v>
      </c>
    </row>
    <row r="233" spans="1:21" ht="15.75" x14ac:dyDescent="0.25">
      <c r="A233" t="s">
        <v>525</v>
      </c>
      <c r="B233">
        <v>4230133065</v>
      </c>
      <c r="C233">
        <v>31.956593999999999</v>
      </c>
      <c r="D233">
        <v>-103.74269</v>
      </c>
      <c r="E233" t="s">
        <v>817</v>
      </c>
      <c r="F233" s="1">
        <v>42984</v>
      </c>
      <c r="G233" t="s">
        <v>508</v>
      </c>
      <c r="H233" t="s">
        <v>32</v>
      </c>
      <c r="I233" t="s">
        <v>55</v>
      </c>
      <c r="J233" s="2">
        <v>4067</v>
      </c>
      <c r="K233" t="s">
        <v>34</v>
      </c>
      <c r="L233" t="s">
        <v>25</v>
      </c>
      <c r="N233" t="s">
        <v>26</v>
      </c>
      <c r="O233" t="s">
        <v>27</v>
      </c>
      <c r="P233" t="s">
        <v>284</v>
      </c>
      <c r="Q233" t="s">
        <v>526</v>
      </c>
      <c r="R233" t="s">
        <v>818</v>
      </c>
      <c r="S233" t="s">
        <v>819</v>
      </c>
      <c r="T233" t="str">
        <f>VLOOKUP(G233,Alias!$A$1:$B$1022,2,FALSE)</f>
        <v>WPX</v>
      </c>
      <c r="U233" s="5" t="str">
        <f t="shared" si="3"/>
        <v>WPX</v>
      </c>
    </row>
    <row r="234" spans="1:21" ht="15.75" x14ac:dyDescent="0.25">
      <c r="A234" t="s">
        <v>521</v>
      </c>
      <c r="B234">
        <v>4230133064</v>
      </c>
      <c r="C234">
        <v>31.956598</v>
      </c>
      <c r="D234">
        <v>-103.74409799999999</v>
      </c>
      <c r="E234" t="s">
        <v>817</v>
      </c>
      <c r="F234" s="1">
        <v>42984</v>
      </c>
      <c r="G234" t="s">
        <v>508</v>
      </c>
      <c r="H234" t="s">
        <v>32</v>
      </c>
      <c r="I234" t="s">
        <v>55</v>
      </c>
      <c r="J234" s="2">
        <v>3712</v>
      </c>
      <c r="K234" t="s">
        <v>34</v>
      </c>
      <c r="L234" t="s">
        <v>25</v>
      </c>
      <c r="N234" t="s">
        <v>26</v>
      </c>
      <c r="O234" t="s">
        <v>27</v>
      </c>
      <c r="P234" t="s">
        <v>820</v>
      </c>
      <c r="Q234" t="s">
        <v>522</v>
      </c>
      <c r="R234" t="s">
        <v>821</v>
      </c>
      <c r="S234" t="s">
        <v>822</v>
      </c>
      <c r="T234" t="str">
        <f>VLOOKUP(G234,Alias!$A$1:$B$1022,2,FALSE)</f>
        <v>WPX</v>
      </c>
      <c r="U234" s="5" t="str">
        <f t="shared" si="3"/>
        <v>WPX</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4"/>
  <sheetViews>
    <sheetView topLeftCell="A55" workbookViewId="0">
      <selection activeCell="B94" sqref="B94"/>
    </sheetView>
  </sheetViews>
  <sheetFormatPr defaultRowHeight="15" x14ac:dyDescent="0.25"/>
  <cols>
    <col min="1" max="1" width="33.42578125" bestFit="1" customWidth="1"/>
    <col min="2" max="2" width="18.85546875" bestFit="1" customWidth="1"/>
  </cols>
  <sheetData>
    <row r="1" spans="1:2" x14ac:dyDescent="0.25">
      <c r="A1" s="4" t="s">
        <v>6</v>
      </c>
      <c r="B1" t="s">
        <v>989</v>
      </c>
    </row>
    <row r="2" spans="1:2" x14ac:dyDescent="0.25">
      <c r="A2" t="s">
        <v>191</v>
      </c>
      <c r="B2" t="s">
        <v>990</v>
      </c>
    </row>
    <row r="3" spans="1:2" x14ac:dyDescent="0.25">
      <c r="A3" t="s">
        <v>969</v>
      </c>
      <c r="B3" t="s">
        <v>991</v>
      </c>
    </row>
    <row r="4" spans="1:2" x14ac:dyDescent="0.25">
      <c r="A4" t="s">
        <v>979</v>
      </c>
      <c r="B4" t="s">
        <v>992</v>
      </c>
    </row>
    <row r="5" spans="1:2" x14ac:dyDescent="0.25">
      <c r="A5" t="s">
        <v>948</v>
      </c>
      <c r="B5" t="s">
        <v>993</v>
      </c>
    </row>
    <row r="6" spans="1:2" x14ac:dyDescent="0.25">
      <c r="A6" t="s">
        <v>929</v>
      </c>
      <c r="B6" t="s">
        <v>994</v>
      </c>
    </row>
    <row r="7" spans="1:2" x14ac:dyDescent="0.25">
      <c r="A7" t="s">
        <v>684</v>
      </c>
      <c r="B7" t="s">
        <v>995</v>
      </c>
    </row>
    <row r="8" spans="1:2" x14ac:dyDescent="0.25">
      <c r="A8" t="s">
        <v>978</v>
      </c>
      <c r="B8" t="s">
        <v>996</v>
      </c>
    </row>
    <row r="9" spans="1:2" x14ac:dyDescent="0.25">
      <c r="A9" t="s">
        <v>980</v>
      </c>
      <c r="B9" t="s">
        <v>997</v>
      </c>
    </row>
    <row r="10" spans="1:2" x14ac:dyDescent="0.25">
      <c r="A10" t="s">
        <v>983</v>
      </c>
      <c r="B10" t="s">
        <v>998</v>
      </c>
    </row>
    <row r="11" spans="1:2" x14ac:dyDescent="0.25">
      <c r="A11" t="s">
        <v>938</v>
      </c>
      <c r="B11" t="s">
        <v>999</v>
      </c>
    </row>
    <row r="12" spans="1:2" x14ac:dyDescent="0.25">
      <c r="A12" t="s">
        <v>962</v>
      </c>
      <c r="B12" t="s">
        <v>1000</v>
      </c>
    </row>
    <row r="13" spans="1:2" x14ac:dyDescent="0.25">
      <c r="A13" t="s">
        <v>936</v>
      </c>
      <c r="B13" t="s">
        <v>1001</v>
      </c>
    </row>
    <row r="14" spans="1:2" x14ac:dyDescent="0.25">
      <c r="A14" t="s">
        <v>977</v>
      </c>
      <c r="B14" t="s">
        <v>1002</v>
      </c>
    </row>
    <row r="15" spans="1:2" x14ac:dyDescent="0.25">
      <c r="A15" t="s">
        <v>972</v>
      </c>
      <c r="B15" t="s">
        <v>1003</v>
      </c>
    </row>
    <row r="16" spans="1:2" x14ac:dyDescent="0.25">
      <c r="A16" t="s">
        <v>960</v>
      </c>
      <c r="B16" t="s">
        <v>1004</v>
      </c>
    </row>
    <row r="17" spans="1:2" x14ac:dyDescent="0.25">
      <c r="A17" t="s">
        <v>935</v>
      </c>
      <c r="B17" t="s">
        <v>1005</v>
      </c>
    </row>
    <row r="18" spans="1:2" x14ac:dyDescent="0.25">
      <c r="A18" t="s">
        <v>356</v>
      </c>
      <c r="B18" t="s">
        <v>1006</v>
      </c>
    </row>
    <row r="19" spans="1:2" x14ac:dyDescent="0.25">
      <c r="A19" t="s">
        <v>918</v>
      </c>
      <c r="B19" t="s">
        <v>1007</v>
      </c>
    </row>
    <row r="20" spans="1:2" x14ac:dyDescent="0.25">
      <c r="A20" t="s">
        <v>172</v>
      </c>
      <c r="B20" t="s">
        <v>1008</v>
      </c>
    </row>
    <row r="21" spans="1:2" x14ac:dyDescent="0.25">
      <c r="A21" t="s">
        <v>970</v>
      </c>
      <c r="B21" t="s">
        <v>1009</v>
      </c>
    </row>
    <row r="22" spans="1:2" x14ac:dyDescent="0.25">
      <c r="A22" t="s">
        <v>209</v>
      </c>
      <c r="B22" t="s">
        <v>1010</v>
      </c>
    </row>
    <row r="23" spans="1:2" x14ac:dyDescent="0.25">
      <c r="A23" t="s">
        <v>973</v>
      </c>
      <c r="B23" t="s">
        <v>1011</v>
      </c>
    </row>
    <row r="24" spans="1:2" x14ac:dyDescent="0.25">
      <c r="A24" t="s">
        <v>917</v>
      </c>
      <c r="B24" t="s">
        <v>1012</v>
      </c>
    </row>
    <row r="25" spans="1:2" x14ac:dyDescent="0.25">
      <c r="A25" t="s">
        <v>952</v>
      </c>
      <c r="B25" t="s">
        <v>1013</v>
      </c>
    </row>
    <row r="26" spans="1:2" x14ac:dyDescent="0.25">
      <c r="A26" t="s">
        <v>662</v>
      </c>
      <c r="B26" t="s">
        <v>1014</v>
      </c>
    </row>
    <row r="27" spans="1:2" x14ac:dyDescent="0.25">
      <c r="A27" t="s">
        <v>782</v>
      </c>
      <c r="B27" t="s">
        <v>1015</v>
      </c>
    </row>
    <row r="28" spans="1:2" x14ac:dyDescent="0.25">
      <c r="A28" t="s">
        <v>934</v>
      </c>
      <c r="B28" t="s">
        <v>1016</v>
      </c>
    </row>
    <row r="29" spans="1:2" x14ac:dyDescent="0.25">
      <c r="A29" t="s">
        <v>926</v>
      </c>
      <c r="B29" t="s">
        <v>1017</v>
      </c>
    </row>
    <row r="30" spans="1:2" x14ac:dyDescent="0.25">
      <c r="A30" t="s">
        <v>379</v>
      </c>
      <c r="B30" t="s">
        <v>1018</v>
      </c>
    </row>
    <row r="31" spans="1:2" x14ac:dyDescent="0.25">
      <c r="A31" t="s">
        <v>944</v>
      </c>
      <c r="B31" t="s">
        <v>1019</v>
      </c>
    </row>
    <row r="32" spans="1:2" x14ac:dyDescent="0.25">
      <c r="A32" t="s">
        <v>958</v>
      </c>
      <c r="B32" t="s">
        <v>1020</v>
      </c>
    </row>
    <row r="33" spans="1:2" x14ac:dyDescent="0.25">
      <c r="A33" t="s">
        <v>947</v>
      </c>
      <c r="B33" t="s">
        <v>1021</v>
      </c>
    </row>
    <row r="34" spans="1:2" x14ac:dyDescent="0.25">
      <c r="A34" t="s">
        <v>967</v>
      </c>
      <c r="B34" t="s">
        <v>1022</v>
      </c>
    </row>
    <row r="35" spans="1:2" x14ac:dyDescent="0.25">
      <c r="A35" t="s">
        <v>1023</v>
      </c>
      <c r="B35" t="s">
        <v>1024</v>
      </c>
    </row>
    <row r="36" spans="1:2" x14ac:dyDescent="0.25">
      <c r="A36" t="s">
        <v>984</v>
      </c>
      <c r="B36" t="s">
        <v>1025</v>
      </c>
    </row>
    <row r="37" spans="1:2" x14ac:dyDescent="0.25">
      <c r="A37" t="s">
        <v>974</v>
      </c>
      <c r="B37" t="s">
        <v>1026</v>
      </c>
    </row>
    <row r="38" spans="1:2" x14ac:dyDescent="0.25">
      <c r="A38" t="s">
        <v>931</v>
      </c>
      <c r="B38" t="s">
        <v>1027</v>
      </c>
    </row>
    <row r="39" spans="1:2" x14ac:dyDescent="0.25">
      <c r="A39" t="s">
        <v>647</v>
      </c>
      <c r="B39" t="s">
        <v>647</v>
      </c>
    </row>
    <row r="40" spans="1:2" x14ac:dyDescent="0.25">
      <c r="A40" t="s">
        <v>987</v>
      </c>
      <c r="B40" t="s">
        <v>1028</v>
      </c>
    </row>
    <row r="41" spans="1:2" x14ac:dyDescent="0.25">
      <c r="A41" t="s">
        <v>930</v>
      </c>
      <c r="B41" t="s">
        <v>1029</v>
      </c>
    </row>
    <row r="42" spans="1:2" x14ac:dyDescent="0.25">
      <c r="A42" t="s">
        <v>940</v>
      </c>
      <c r="B42" t="s">
        <v>1030</v>
      </c>
    </row>
    <row r="43" spans="1:2" x14ac:dyDescent="0.25">
      <c r="A43" t="s">
        <v>923</v>
      </c>
      <c r="B43" t="s">
        <v>1031</v>
      </c>
    </row>
    <row r="44" spans="1:2" x14ac:dyDescent="0.25">
      <c r="A44" t="s">
        <v>988</v>
      </c>
      <c r="B44" t="s">
        <v>1032</v>
      </c>
    </row>
    <row r="45" spans="1:2" x14ac:dyDescent="0.25">
      <c r="A45" t="s">
        <v>922</v>
      </c>
      <c r="B45" t="s">
        <v>1033</v>
      </c>
    </row>
    <row r="46" spans="1:2" x14ac:dyDescent="0.25">
      <c r="A46" t="s">
        <v>188</v>
      </c>
      <c r="B46" t="s">
        <v>1034</v>
      </c>
    </row>
    <row r="47" spans="1:2" x14ac:dyDescent="0.25">
      <c r="A47" t="s">
        <v>982</v>
      </c>
      <c r="B47" t="s">
        <v>1035</v>
      </c>
    </row>
    <row r="48" spans="1:2" x14ac:dyDescent="0.25">
      <c r="A48" t="s">
        <v>964</v>
      </c>
      <c r="B48" t="s">
        <v>1036</v>
      </c>
    </row>
    <row r="49" spans="1:2" x14ac:dyDescent="0.25">
      <c r="A49" t="s">
        <v>959</v>
      </c>
      <c r="B49" t="s">
        <v>1037</v>
      </c>
    </row>
    <row r="50" spans="1:2" x14ac:dyDescent="0.25">
      <c r="A50" t="s">
        <v>921</v>
      </c>
      <c r="B50" t="s">
        <v>1038</v>
      </c>
    </row>
    <row r="51" spans="1:2" x14ac:dyDescent="0.25">
      <c r="A51" t="s">
        <v>953</v>
      </c>
      <c r="B51" t="s">
        <v>1039</v>
      </c>
    </row>
    <row r="52" spans="1:2" x14ac:dyDescent="0.25">
      <c r="A52" t="s">
        <v>943</v>
      </c>
      <c r="B52" t="s">
        <v>1040</v>
      </c>
    </row>
    <row r="53" spans="1:2" x14ac:dyDescent="0.25">
      <c r="A53" t="s">
        <v>752</v>
      </c>
      <c r="B53" t="s">
        <v>1041</v>
      </c>
    </row>
    <row r="54" spans="1:2" x14ac:dyDescent="0.25">
      <c r="A54" t="s">
        <v>965</v>
      </c>
      <c r="B54" t="s">
        <v>1042</v>
      </c>
    </row>
    <row r="55" spans="1:2" x14ac:dyDescent="0.25">
      <c r="A55" t="s">
        <v>925</v>
      </c>
      <c r="B55" t="s">
        <v>1043</v>
      </c>
    </row>
    <row r="56" spans="1:2" x14ac:dyDescent="0.25">
      <c r="A56" t="s">
        <v>74</v>
      </c>
      <c r="B56" t="s">
        <v>1044</v>
      </c>
    </row>
    <row r="57" spans="1:2" x14ac:dyDescent="0.25">
      <c r="A57" t="s">
        <v>956</v>
      </c>
      <c r="B57" t="s">
        <v>1045</v>
      </c>
    </row>
    <row r="58" spans="1:2" x14ac:dyDescent="0.25">
      <c r="A58" t="s">
        <v>920</v>
      </c>
      <c r="B58" t="s">
        <v>1046</v>
      </c>
    </row>
    <row r="59" spans="1:2" x14ac:dyDescent="0.25">
      <c r="A59" t="s">
        <v>924</v>
      </c>
      <c r="B59" t="s">
        <v>1047</v>
      </c>
    </row>
    <row r="60" spans="1:2" x14ac:dyDescent="0.25">
      <c r="A60" t="s">
        <v>927</v>
      </c>
      <c r="B60" t="s">
        <v>1048</v>
      </c>
    </row>
    <row r="61" spans="1:2" x14ac:dyDescent="0.25">
      <c r="A61" t="s">
        <v>932</v>
      </c>
      <c r="B61" t="s">
        <v>1049</v>
      </c>
    </row>
    <row r="62" spans="1:2" x14ac:dyDescent="0.25">
      <c r="A62" t="s">
        <v>928</v>
      </c>
      <c r="B62" t="s">
        <v>1050</v>
      </c>
    </row>
    <row r="63" spans="1:2" x14ac:dyDescent="0.25">
      <c r="A63" t="s">
        <v>949</v>
      </c>
      <c r="B63" t="s">
        <v>1051</v>
      </c>
    </row>
    <row r="64" spans="1:2" x14ac:dyDescent="0.25">
      <c r="A64" t="s">
        <v>164</v>
      </c>
      <c r="B64" t="s">
        <v>164</v>
      </c>
    </row>
    <row r="65" spans="1:2" x14ac:dyDescent="0.25">
      <c r="A65" t="s">
        <v>945</v>
      </c>
      <c r="B65" t="s">
        <v>1052</v>
      </c>
    </row>
    <row r="66" spans="1:2" x14ac:dyDescent="0.25">
      <c r="A66" t="s">
        <v>841</v>
      </c>
      <c r="B66" t="s">
        <v>1053</v>
      </c>
    </row>
    <row r="67" spans="1:2" x14ac:dyDescent="0.25">
      <c r="A67" t="s">
        <v>937</v>
      </c>
      <c r="B67" t="s">
        <v>1054</v>
      </c>
    </row>
    <row r="68" spans="1:2" x14ac:dyDescent="0.25">
      <c r="A68" t="s">
        <v>955</v>
      </c>
      <c r="B68" t="s">
        <v>1055</v>
      </c>
    </row>
    <row r="69" spans="1:2" x14ac:dyDescent="0.25">
      <c r="A69" t="s">
        <v>976</v>
      </c>
      <c r="B69" t="s">
        <v>1056</v>
      </c>
    </row>
    <row r="70" spans="1:2" x14ac:dyDescent="0.25">
      <c r="A70" t="s">
        <v>985</v>
      </c>
      <c r="B70" t="s">
        <v>1057</v>
      </c>
    </row>
    <row r="71" spans="1:2" x14ac:dyDescent="0.25">
      <c r="A71" t="s">
        <v>981</v>
      </c>
      <c r="B71" t="s">
        <v>1058</v>
      </c>
    </row>
    <row r="72" spans="1:2" x14ac:dyDescent="0.25">
      <c r="A72" t="s">
        <v>393</v>
      </c>
      <c r="B72" t="s">
        <v>1059</v>
      </c>
    </row>
    <row r="73" spans="1:2" x14ac:dyDescent="0.25">
      <c r="A73" t="s">
        <v>951</v>
      </c>
      <c r="B73" t="s">
        <v>1060</v>
      </c>
    </row>
    <row r="74" spans="1:2" x14ac:dyDescent="0.25">
      <c r="A74" t="s">
        <v>966</v>
      </c>
      <c r="B74" t="s">
        <v>1061</v>
      </c>
    </row>
    <row r="75" spans="1:2" x14ac:dyDescent="0.25">
      <c r="A75" t="s">
        <v>957</v>
      </c>
      <c r="B75" t="s">
        <v>1062</v>
      </c>
    </row>
    <row r="76" spans="1:2" x14ac:dyDescent="0.25">
      <c r="A76" t="s">
        <v>941</v>
      </c>
      <c r="B76" t="s">
        <v>1063</v>
      </c>
    </row>
    <row r="77" spans="1:2" x14ac:dyDescent="0.25">
      <c r="A77" t="s">
        <v>971</v>
      </c>
      <c r="B77" t="s">
        <v>1064</v>
      </c>
    </row>
    <row r="78" spans="1:2" x14ac:dyDescent="0.25">
      <c r="A78" t="s">
        <v>317</v>
      </c>
      <c r="B78" t="s">
        <v>1065</v>
      </c>
    </row>
    <row r="79" spans="1:2" x14ac:dyDescent="0.25">
      <c r="A79" t="s">
        <v>961</v>
      </c>
      <c r="B79" t="s">
        <v>1066</v>
      </c>
    </row>
    <row r="80" spans="1:2" x14ac:dyDescent="0.25">
      <c r="A80" t="s">
        <v>939</v>
      </c>
      <c r="B80" t="s">
        <v>1067</v>
      </c>
    </row>
    <row r="81" spans="1:2" x14ac:dyDescent="0.25">
      <c r="A81" t="s">
        <v>950</v>
      </c>
      <c r="B81" t="s">
        <v>1065</v>
      </c>
    </row>
    <row r="82" spans="1:2" x14ac:dyDescent="0.25">
      <c r="A82" t="s">
        <v>531</v>
      </c>
      <c r="B82" t="s">
        <v>1068</v>
      </c>
    </row>
    <row r="83" spans="1:2" x14ac:dyDescent="0.25">
      <c r="A83" t="s">
        <v>933</v>
      </c>
      <c r="B83" t="s">
        <v>1069</v>
      </c>
    </row>
    <row r="84" spans="1:2" x14ac:dyDescent="0.25">
      <c r="A84" t="s">
        <v>968</v>
      </c>
      <c r="B84" t="s">
        <v>1070</v>
      </c>
    </row>
    <row r="85" spans="1:2" x14ac:dyDescent="0.25">
      <c r="A85" t="s">
        <v>963</v>
      </c>
      <c r="B85" t="s">
        <v>1071</v>
      </c>
    </row>
    <row r="86" spans="1:2" x14ac:dyDescent="0.25">
      <c r="A86" t="s">
        <v>919</v>
      </c>
      <c r="B86" t="s">
        <v>1072</v>
      </c>
    </row>
    <row r="87" spans="1:2" x14ac:dyDescent="0.25">
      <c r="A87" t="s">
        <v>834</v>
      </c>
      <c r="B87" t="s">
        <v>1073</v>
      </c>
    </row>
    <row r="88" spans="1:2" x14ac:dyDescent="0.25">
      <c r="A88" t="s">
        <v>946</v>
      </c>
      <c r="B88" t="s">
        <v>1074</v>
      </c>
    </row>
    <row r="89" spans="1:2" x14ac:dyDescent="0.25">
      <c r="A89" t="s">
        <v>986</v>
      </c>
      <c r="B89" t="s">
        <v>1075</v>
      </c>
    </row>
    <row r="90" spans="1:2" x14ac:dyDescent="0.25">
      <c r="A90" t="s">
        <v>954</v>
      </c>
      <c r="B90" t="s">
        <v>1076</v>
      </c>
    </row>
    <row r="91" spans="1:2" x14ac:dyDescent="0.25">
      <c r="A91" t="s">
        <v>975</v>
      </c>
      <c r="B91" t="s">
        <v>1077</v>
      </c>
    </row>
    <row r="92" spans="1:2" x14ac:dyDescent="0.25">
      <c r="A92" t="s">
        <v>508</v>
      </c>
      <c r="B92" t="s">
        <v>1078</v>
      </c>
    </row>
    <row r="93" spans="1:2" x14ac:dyDescent="0.25">
      <c r="A93" t="s">
        <v>21</v>
      </c>
      <c r="B93" t="s">
        <v>1080</v>
      </c>
    </row>
    <row r="94" spans="1:2" x14ac:dyDescent="0.25">
      <c r="A94" t="s">
        <v>942</v>
      </c>
      <c r="B94" t="s">
        <v>1024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Permian (5)</vt:lpstr>
      <vt:lpstr>Alias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Maupin</dc:creator>
  <cp:lastModifiedBy>David Maupin</cp:lastModifiedBy>
  <dcterms:created xsi:type="dcterms:W3CDTF">2017-11-09T19:12:00Z</dcterms:created>
  <dcterms:modified xsi:type="dcterms:W3CDTF">2017-11-13T14:10:03Z</dcterms:modified>
</cp:coreProperties>
</file>