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cience things\Izhora_Plateu\Data\Results\"/>
    </mc:Choice>
  </mc:AlternateContent>
  <xr:revisionPtr revIDLastSave="0" documentId="13_ncr:1_{6A5AB5B5-BCC7-4369-AF7C-4A7F973487AF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PRCP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0" i="2" l="1"/>
  <c r="AA20" i="2"/>
  <c r="Z20" i="2"/>
  <c r="Y20" i="2"/>
  <c r="X20" i="2"/>
  <c r="T20" i="2"/>
  <c r="S20" i="2"/>
  <c r="R20" i="2"/>
  <c r="Q20" i="2"/>
  <c r="AC19" i="2"/>
  <c r="AC20" i="2" s="1"/>
  <c r="AB19" i="2"/>
  <c r="AA19" i="2"/>
  <c r="Z19" i="2"/>
  <c r="Y19" i="2"/>
  <c r="X19" i="2"/>
  <c r="W19" i="2"/>
  <c r="W20" i="2" s="1"/>
  <c r="V19" i="2"/>
  <c r="V20" i="2" s="1"/>
  <c r="U19" i="2"/>
  <c r="U20" i="2" s="1"/>
  <c r="T19" i="2"/>
  <c r="S19" i="2"/>
  <c r="R19" i="2"/>
  <c r="Q19" i="2"/>
  <c r="X6" i="2"/>
  <c r="W6" i="2"/>
  <c r="AC5" i="2"/>
  <c r="AC6" i="2" s="1"/>
  <c r="AB5" i="2"/>
  <c r="AB6" i="2" s="1"/>
  <c r="AA5" i="2"/>
  <c r="AA6" i="2" s="1"/>
  <c r="Z5" i="2"/>
  <c r="Z6" i="2" s="1"/>
  <c r="Y5" i="2"/>
  <c r="Y6" i="2" s="1"/>
  <c r="X5" i="2"/>
  <c r="W5" i="2"/>
  <c r="V5" i="2"/>
  <c r="V6" i="2" s="1"/>
  <c r="U5" i="2"/>
  <c r="U6" i="2" s="1"/>
  <c r="T5" i="2"/>
  <c r="T6" i="2" s="1"/>
  <c r="S5" i="2"/>
  <c r="S6" i="2" s="1"/>
  <c r="R5" i="2"/>
  <c r="R6" i="2" s="1"/>
  <c r="Q5" i="2"/>
  <c r="Q6" i="2" s="1"/>
  <c r="J6" i="2"/>
  <c r="I6" i="2"/>
  <c r="H6" i="2"/>
  <c r="N5" i="2"/>
  <c r="N6" i="2" s="1"/>
  <c r="M5" i="2"/>
  <c r="M6" i="2" s="1"/>
  <c r="L5" i="2"/>
  <c r="L6" i="2" s="1"/>
  <c r="K5" i="2"/>
  <c r="K6" i="2" s="1"/>
  <c r="J5" i="2"/>
  <c r="I5" i="2"/>
  <c r="H5" i="2"/>
  <c r="G5" i="2"/>
  <c r="G6" i="2" s="1"/>
  <c r="F5" i="2"/>
  <c r="F6" i="2" s="1"/>
  <c r="E5" i="2"/>
  <c r="E6" i="2" s="1"/>
  <c r="D5" i="2"/>
  <c r="D6" i="2" s="1"/>
  <c r="C5" i="2"/>
  <c r="C6" i="2" s="1"/>
  <c r="B5" i="2"/>
  <c r="B6" i="2" s="1"/>
  <c r="H20" i="2"/>
  <c r="G20" i="2"/>
  <c r="N19" i="2"/>
  <c r="N20" i="2" s="1"/>
  <c r="M19" i="2"/>
  <c r="M20" i="2" s="1"/>
  <c r="L19" i="2"/>
  <c r="L20" i="2" s="1"/>
  <c r="K19" i="2"/>
  <c r="K20" i="2" s="1"/>
  <c r="J19" i="2"/>
  <c r="J20" i="2" s="1"/>
  <c r="I19" i="2"/>
  <c r="I20" i="2" s="1"/>
  <c r="H19" i="2"/>
  <c r="G19" i="2"/>
  <c r="F19" i="2"/>
  <c r="F20" i="2" s="1"/>
  <c r="E19" i="2"/>
  <c r="E20" i="2" s="1"/>
  <c r="D19" i="2"/>
  <c r="D20" i="2" s="1"/>
  <c r="C19" i="2"/>
  <c r="C20" i="2" s="1"/>
  <c r="B19" i="2"/>
  <c r="B20" i="2" s="1"/>
  <c r="AD26" i="2"/>
  <c r="AD12" i="2"/>
  <c r="H14" i="2"/>
  <c r="AC33" i="1"/>
  <c r="AC34" i="1" s="1"/>
  <c r="AB33" i="1"/>
  <c r="AB34" i="1" s="1"/>
  <c r="AA33" i="1"/>
  <c r="AA34" i="1" s="1"/>
  <c r="Z33" i="1"/>
  <c r="Z34" i="1" s="1"/>
  <c r="Y33" i="1"/>
  <c r="Y34" i="1" s="1"/>
  <c r="X33" i="1"/>
  <c r="X34" i="1" s="1"/>
  <c r="W33" i="1"/>
  <c r="W34" i="1" s="1"/>
  <c r="V33" i="1"/>
  <c r="V34" i="1" s="1"/>
  <c r="U33" i="1"/>
  <c r="U34" i="1" s="1"/>
  <c r="T33" i="1"/>
  <c r="T34" i="1" s="1"/>
  <c r="S33" i="1"/>
  <c r="S34" i="1" s="1"/>
  <c r="R33" i="1"/>
  <c r="R34" i="1" s="1"/>
  <c r="Q33" i="1"/>
  <c r="Q34" i="1" s="1"/>
  <c r="N19" i="1" l="1"/>
  <c r="N20" i="1" s="1"/>
  <c r="M19" i="1"/>
  <c r="M20" i="1" s="1"/>
  <c r="L19" i="1"/>
  <c r="L20" i="1" s="1"/>
  <c r="K19" i="1"/>
  <c r="K20" i="1" s="1"/>
  <c r="J19" i="1"/>
  <c r="J20" i="1" s="1"/>
  <c r="I19" i="1"/>
  <c r="I20" i="1" s="1"/>
  <c r="H19" i="1"/>
  <c r="H20" i="1" s="1"/>
  <c r="G19" i="1"/>
  <c r="G20" i="1" s="1"/>
  <c r="F19" i="1"/>
  <c r="F20" i="1" s="1"/>
  <c r="E19" i="1"/>
  <c r="E20" i="1" s="1"/>
  <c r="D19" i="1"/>
  <c r="D20" i="1" s="1"/>
  <c r="C19" i="1"/>
  <c r="C20" i="1" s="1"/>
  <c r="B19" i="1"/>
  <c r="B20" i="1" s="1"/>
  <c r="J34" i="1"/>
  <c r="B34" i="1"/>
  <c r="N33" i="1"/>
  <c r="N34" i="1" s="1"/>
  <c r="M33" i="1"/>
  <c r="M34" i="1" s="1"/>
  <c r="L33" i="1"/>
  <c r="L34" i="1" s="1"/>
  <c r="K33" i="1"/>
  <c r="K34" i="1" s="1"/>
  <c r="J33" i="1"/>
  <c r="I33" i="1"/>
  <c r="I34" i="1" s="1"/>
  <c r="H33" i="1"/>
  <c r="H34" i="1" s="1"/>
  <c r="G33" i="1"/>
  <c r="G34" i="1" s="1"/>
  <c r="F33" i="1"/>
  <c r="F34" i="1" s="1"/>
  <c r="E33" i="1"/>
  <c r="E34" i="1" s="1"/>
  <c r="D33" i="1"/>
  <c r="D34" i="1" s="1"/>
  <c r="C33" i="1"/>
  <c r="C34" i="1" s="1"/>
  <c r="B33" i="1"/>
  <c r="X20" i="1"/>
  <c r="AC19" i="1"/>
  <c r="AC20" i="1" s="1"/>
  <c r="AB19" i="1"/>
  <c r="AB20" i="1" s="1"/>
  <c r="AA19" i="1"/>
  <c r="AA20" i="1" s="1"/>
  <c r="Z19" i="1"/>
  <c r="Z20" i="1" s="1"/>
  <c r="Y19" i="1"/>
  <c r="Y20" i="1" s="1"/>
  <c r="X19" i="1"/>
  <c r="W19" i="1"/>
  <c r="W20" i="1" s="1"/>
  <c r="V19" i="1"/>
  <c r="V20" i="1" s="1"/>
  <c r="U19" i="1"/>
  <c r="U20" i="1" s="1"/>
  <c r="T19" i="1"/>
  <c r="T20" i="1" s="1"/>
  <c r="S19" i="1"/>
  <c r="S20" i="1" s="1"/>
  <c r="R19" i="1"/>
  <c r="R20" i="1" s="1"/>
  <c r="Q19" i="1"/>
  <c r="Q20" i="1" s="1"/>
  <c r="AC5" i="1"/>
  <c r="AC6" i="1" s="1"/>
  <c r="AB5" i="1"/>
  <c r="AB6" i="1" s="1"/>
  <c r="AA5" i="1"/>
  <c r="AA6" i="1" s="1"/>
  <c r="Z5" i="1"/>
  <c r="Z6" i="1" s="1"/>
  <c r="Y5" i="1"/>
  <c r="Y6" i="1" s="1"/>
  <c r="X5" i="1"/>
  <c r="X6" i="1" s="1"/>
  <c r="W5" i="1"/>
  <c r="W6" i="1" s="1"/>
  <c r="V5" i="1"/>
  <c r="V6" i="1" s="1"/>
  <c r="U5" i="1"/>
  <c r="U6" i="1" s="1"/>
  <c r="T5" i="1"/>
  <c r="T6" i="1" s="1"/>
  <c r="S5" i="1"/>
  <c r="S6" i="1" s="1"/>
  <c r="R5" i="1"/>
  <c r="R6" i="1" s="1"/>
  <c r="Q5" i="1"/>
  <c r="Q6" i="1" s="1"/>
  <c r="E6" i="1"/>
  <c r="H6" i="1"/>
  <c r="J6" i="1"/>
  <c r="M6" i="1"/>
  <c r="N5" i="1"/>
  <c r="N6" i="1" s="1"/>
  <c r="M5" i="1"/>
  <c r="L5" i="1"/>
  <c r="L6" i="1" s="1"/>
  <c r="K5" i="1"/>
  <c r="K6" i="1" s="1"/>
  <c r="J5" i="1"/>
  <c r="I5" i="1"/>
  <c r="I6" i="1" s="1"/>
  <c r="H5" i="1"/>
  <c r="G5" i="1"/>
  <c r="G6" i="1" s="1"/>
  <c r="F5" i="1"/>
  <c r="F6" i="1" s="1"/>
  <c r="E5" i="1"/>
  <c r="D5" i="1"/>
  <c r="D6" i="1" s="1"/>
  <c r="C5" i="1"/>
  <c r="C6" i="1" s="1"/>
  <c r="B5" i="1"/>
  <c r="B6" i="1" s="1"/>
</calcChain>
</file>

<file path=xl/sharedStrings.xml><?xml version="1.0" encoding="utf-8"?>
<sst xmlns="http://schemas.openxmlformats.org/spreadsheetml/2006/main" count="280" uniqueCount="32">
  <si>
    <t>Белогорка</t>
  </si>
  <si>
    <t>Кингисепп</t>
  </si>
  <si>
    <t>Петрокрепость</t>
  </si>
  <si>
    <t>Санкт-Петербург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</si>
  <si>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</si>
  <si>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</si>
  <si>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</si>
  <si>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</si>
  <si>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</si>
  <si>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</si>
  <si>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</si>
  <si>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</si>
  <si>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</si>
  <si>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</si>
  <si>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</si>
  <si>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</si>
  <si>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Среднее</t>
  </si>
  <si>
    <t xml:space="preserve">Начало </t>
  </si>
  <si>
    <t xml:space="preserve">Конец </t>
  </si>
  <si>
    <t>Всего лет</t>
  </si>
  <si>
    <t>Пропусков</t>
  </si>
  <si>
    <t>Наблюдений</t>
  </si>
  <si>
    <t>Манн-Кендалл(p&lt;0.05)</t>
  </si>
  <si>
    <t>Манн-Кендалл(p&lt;0.1)</t>
  </si>
  <si>
    <t>Тэйл-Сен</t>
  </si>
  <si>
    <t>Изменение, %</t>
  </si>
  <si>
    <t>Среднее, мм</t>
  </si>
  <si>
    <t>Среднее, °С</t>
  </si>
  <si>
    <t>Любань</t>
  </si>
  <si>
    <t>Изменение, °C</t>
  </si>
  <si>
    <t>Изменение, мм</t>
  </si>
  <si>
    <t>Гогланд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</si>
</sst>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"/>
  </numFmts>
  <fonts count="3" x14ac:knownFonts="1">
    <font>
      <sz val="11"/>
      <color theme="1"/>
      <name val="Consolas"/>
      <family val="2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  <xf numFmtId="165" fontId="1" fillId="0" borderId="1" xfId="0" applyNumberFormat="1" applyFont="1" applyBorder="1"/>
    <xf numFmtId="2" fontId="1" fillId="0" borderId="0" xfId="0" applyNumberFormat="1" applyFont="1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734091596510008E-2"/>
          <c:y val="2.9134527271961322E-2"/>
          <c:w val="0.93505183355364763"/>
          <c:h val="0.9111132058866343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410D863-AD76-4F60-8C94-26067816BFF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CB26B56-1E25-43DC-A902-E89D4E57EFFC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B70-4281-A7E8-06B8D016A6E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F7A428C-CF02-455B-A46C-55B322040E5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B63AD16-9310-4395-84B5-A56F93EEBB8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B70-4281-A7E8-06B8D016A6E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5C3D305-E5BE-4E62-81B8-37F695A5365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98F092B-6F89-466C-B6D5-28CE8A932AC3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B70-4281-A7E8-06B8D016A6E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0AD3D6A-18CD-441A-8D6E-DDAD7F1D387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67E57DE-123B-41A9-A53D-768810AA818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B70-4281-A7E8-06B8D016A6E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8064F0-CC11-48EF-B62E-8FA593EBD3C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B573107-E243-49BA-A40A-454772FCA88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B70-4281-A7E8-06B8D016A6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1937652451571957"/>
                  <c:y val="-4.624746907481771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latin typeface="Consolas" panose="020B0609020204030204" pitchFamily="49" charset="0"/>
                      </a:rPr>
                      <a:t>R² = 0.9141</a:t>
                    </a:r>
                    <a:endParaRPr lang="en-US" sz="1400">
                      <a:latin typeface="Consolas" panose="020B0609020204030204" pitchFamily="49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PRCP!$H$48:$H$52</c:f>
              <c:numCache>
                <c:formatCode>General</c:formatCode>
                <c:ptCount val="5"/>
                <c:pt idx="0">
                  <c:v>30.1</c:v>
                </c:pt>
                <c:pt idx="1">
                  <c:v>28.6</c:v>
                </c:pt>
                <c:pt idx="2">
                  <c:v>31.233000000000001</c:v>
                </c:pt>
                <c:pt idx="3">
                  <c:v>31</c:v>
                </c:pt>
                <c:pt idx="4">
                  <c:v>30.3</c:v>
                </c:pt>
              </c:numCache>
            </c:numRef>
          </c:xVal>
          <c:yVal>
            <c:numRef>
              <c:f>PRCP!$I$48:$I$52</c:f>
              <c:numCache>
                <c:formatCode>General</c:formatCode>
                <c:ptCount val="5"/>
                <c:pt idx="0">
                  <c:v>19.13</c:v>
                </c:pt>
                <c:pt idx="1">
                  <c:v>12.4</c:v>
                </c:pt>
                <c:pt idx="2">
                  <c:v>32.18</c:v>
                </c:pt>
                <c:pt idx="3">
                  <c:v>31.66</c:v>
                </c:pt>
                <c:pt idx="4">
                  <c:v>27.18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PRCP!$F$48:$F$52</c15:f>
                <c15:dlblRangeCache>
                  <c:ptCount val="5"/>
                  <c:pt idx="0">
                    <c:v>Белогорка</c:v>
                  </c:pt>
                  <c:pt idx="1">
                    <c:v>Кингисепп</c:v>
                  </c:pt>
                  <c:pt idx="2">
                    <c:v>Любань</c:v>
                  </c:pt>
                  <c:pt idx="3">
                    <c:v>Петрокрепость</c:v>
                  </c:pt>
                  <c:pt idx="4">
                    <c:v>Санкт-Петербург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B70-4281-A7E8-06B8D016A6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5119615"/>
        <c:axId val="534216959"/>
      </c:scatterChart>
      <c:valAx>
        <c:axId val="5351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Долгота, °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16959"/>
        <c:crosses val="autoZero"/>
        <c:crossBetween val="midCat"/>
      </c:valAx>
      <c:valAx>
        <c:axId val="5342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Месячная</a:t>
                </a:r>
                <a:r>
                  <a:rPr lang="ru-RU" sz="1400" baseline="0"/>
                  <a:t> сумма осадков (май), 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1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381001</xdr:colOff>
      <xdr:row>45</xdr:row>
      <xdr:rowOff>124384</xdr:rowOff>
    </xdr:from>
    <xdr:to>
      <xdr:col>28</xdr:col>
      <xdr:colOff>33619</xdr:colOff>
      <xdr:row>86</xdr:row>
      <xdr:rowOff>78442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CC666-C05E-4717-A4CA-240635630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_ONE_LOVE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zoomScale="85" zoomScaleNormal="85" workbookViewId="0">
      <selection activeCell="B33" sqref="B33:N34"/>
    </sheetView>
  </sheetViews>
  <sheetFormatPr defaultRowHeight="12.75" x14ac:dyDescent="0.2"/>
  <cols>
    <col min="1" max="1" width="21.75" style="4" customWidth="1"/>
    <col min="2" max="2" width="7" style="4" customWidth="1"/>
    <col min="3" max="3" width="8" style="4" customWidth="1"/>
    <col min="4" max="9" width="7" style="4" customWidth="1"/>
    <col min="10" max="10" width="9.25" style="4" customWidth="1"/>
    <col min="11" max="11" width="8" style="4" customWidth="1"/>
    <col min="12" max="12" width="7" style="4" customWidth="1"/>
    <col min="13" max="14" width="8" style="4" customWidth="1"/>
    <col min="15" max="15" width="9" style="4"/>
    <col min="16" max="16" width="21.75" style="4" customWidth="1"/>
    <col min="17" max="18" width="8.625" style="4" customWidth="1"/>
    <col min="19" max="23" width="9.375" style="4" customWidth="1"/>
    <col min="24" max="24" width="8.625" style="4" customWidth="1"/>
    <col min="25" max="25" width="9.5" style="4" customWidth="1"/>
    <col min="26" max="29" width="9.375" style="4" customWidth="1"/>
    <col min="30" max="16384" width="9" style="4"/>
  </cols>
  <sheetData>
    <row r="1" spans="1:29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P1" s="10" t="s">
        <v>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P2" s="1"/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</row>
    <row r="3" spans="1:29" x14ac:dyDescent="0.2">
      <c r="A3" s="3" t="s">
        <v>17</v>
      </c>
      <c r="B3" s="5">
        <v>25933</v>
      </c>
      <c r="C3" s="5">
        <v>25933</v>
      </c>
      <c r="D3" s="5">
        <v>25933</v>
      </c>
      <c r="E3" s="5">
        <v>25933</v>
      </c>
      <c r="F3" s="5">
        <v>25933</v>
      </c>
      <c r="G3" s="5">
        <v>25933</v>
      </c>
      <c r="H3" s="5">
        <v>25933</v>
      </c>
      <c r="I3" s="5">
        <v>25933</v>
      </c>
      <c r="J3" s="5">
        <v>25933</v>
      </c>
      <c r="K3" s="5">
        <v>25933</v>
      </c>
      <c r="L3" s="5">
        <v>25933</v>
      </c>
      <c r="M3" s="5">
        <v>25933</v>
      </c>
      <c r="N3" s="5">
        <v>25933</v>
      </c>
      <c r="P3" s="3" t="s">
        <v>17</v>
      </c>
      <c r="Q3" s="5">
        <v>25933</v>
      </c>
      <c r="R3" s="5">
        <v>25933</v>
      </c>
      <c r="S3" s="5">
        <v>25933</v>
      </c>
      <c r="T3" s="5">
        <v>25933</v>
      </c>
      <c r="U3" s="5">
        <v>25933</v>
      </c>
      <c r="V3" s="5">
        <v>25933</v>
      </c>
      <c r="W3" s="5">
        <v>25933</v>
      </c>
      <c r="X3" s="5">
        <v>25933</v>
      </c>
      <c r="Y3" s="5">
        <v>25933</v>
      </c>
      <c r="Z3" s="5">
        <v>25933</v>
      </c>
      <c r="AA3" s="5">
        <v>25933</v>
      </c>
      <c r="AB3" s="5">
        <v>25933</v>
      </c>
      <c r="AC3" s="5">
        <v>25933</v>
      </c>
    </row>
    <row r="4" spans="1:29" x14ac:dyDescent="0.2">
      <c r="A4" s="3" t="s">
        <v>18</v>
      </c>
      <c r="B4" s="5">
        <v>42369</v>
      </c>
      <c r="C4" s="5">
        <v>42369</v>
      </c>
      <c r="D4" s="5">
        <v>42369</v>
      </c>
      <c r="E4" s="5">
        <v>42369</v>
      </c>
      <c r="F4" s="5">
        <v>42369</v>
      </c>
      <c r="G4" s="5">
        <v>42369</v>
      </c>
      <c r="H4" s="5">
        <v>42369</v>
      </c>
      <c r="I4" s="5">
        <v>42369</v>
      </c>
      <c r="J4" s="5">
        <v>42369</v>
      </c>
      <c r="K4" s="5">
        <v>42369</v>
      </c>
      <c r="L4" s="5">
        <v>42369</v>
      </c>
      <c r="M4" s="5">
        <v>42369</v>
      </c>
      <c r="N4" s="5">
        <v>42369</v>
      </c>
      <c r="P4" s="3" t="s">
        <v>18</v>
      </c>
      <c r="Q4" s="5">
        <v>42369</v>
      </c>
      <c r="R4" s="5">
        <v>42369</v>
      </c>
      <c r="S4" s="5">
        <v>42369</v>
      </c>
      <c r="T4" s="5">
        <v>42369</v>
      </c>
      <c r="U4" s="5">
        <v>42369</v>
      </c>
      <c r="V4" s="5">
        <v>42369</v>
      </c>
      <c r="W4" s="5">
        <v>42369</v>
      </c>
      <c r="X4" s="5">
        <v>42369</v>
      </c>
      <c r="Y4" s="5">
        <v>42369</v>
      </c>
      <c r="Z4" s="5">
        <v>42369</v>
      </c>
      <c r="AA4" s="5">
        <v>42369</v>
      </c>
      <c r="AB4" s="5">
        <v>42369</v>
      </c>
      <c r="AC4" s="5">
        <v>42369</v>
      </c>
    </row>
    <row r="5" spans="1:29" x14ac:dyDescent="0.2">
      <c r="A5" s="3" t="s">
        <v>19</v>
      </c>
      <c r="B5" s="6">
        <f>ROUND((B4-B3)/365, 0)</f>
        <v>45</v>
      </c>
      <c r="C5" s="6">
        <f t="shared" ref="C5" si="0">ROUND((C4-C3)/365, 0)</f>
        <v>45</v>
      </c>
      <c r="D5" s="6">
        <f t="shared" ref="D5" si="1">ROUND((D4-D3)/365, 0)</f>
        <v>45</v>
      </c>
      <c r="E5" s="6">
        <f t="shared" ref="E5" si="2">ROUND((E4-E3)/365, 0)</f>
        <v>45</v>
      </c>
      <c r="F5" s="6">
        <f t="shared" ref="F5" si="3">ROUND((F4-F3)/365, 0)</f>
        <v>45</v>
      </c>
      <c r="G5" s="6">
        <f t="shared" ref="G5" si="4">ROUND((G4-G3)/365, 0)</f>
        <v>45</v>
      </c>
      <c r="H5" s="6">
        <f t="shared" ref="H5" si="5">ROUND((H4-H3)/365, 0)</f>
        <v>45</v>
      </c>
      <c r="I5" s="6">
        <f t="shared" ref="I5" si="6">ROUND((I4-I3)/365, 0)</f>
        <v>45</v>
      </c>
      <c r="J5" s="6">
        <f t="shared" ref="J5" si="7">ROUND((J4-J3)/365, 0)</f>
        <v>45</v>
      </c>
      <c r="K5" s="6">
        <f t="shared" ref="K5" si="8">ROUND((K4-K3)/365, 0)</f>
        <v>45</v>
      </c>
      <c r="L5" s="6">
        <f t="shared" ref="L5" si="9">ROUND((L4-L3)/365, 0)</f>
        <v>45</v>
      </c>
      <c r="M5" s="6">
        <f t="shared" ref="M5" si="10">ROUND((M4-M3)/365, 0)</f>
        <v>45</v>
      </c>
      <c r="N5" s="6">
        <f t="shared" ref="N5" si="11">ROUND((N4-N3)/365, 0)</f>
        <v>45</v>
      </c>
      <c r="P5" s="3" t="s">
        <v>19</v>
      </c>
      <c r="Q5" s="6">
        <f>ROUND((Q4-Q3)/365, 0)</f>
        <v>45</v>
      </c>
      <c r="R5" s="6">
        <f t="shared" ref="R5" si="12">ROUND((R4-R3)/365, 0)</f>
        <v>45</v>
      </c>
      <c r="S5" s="6">
        <f t="shared" ref="S5" si="13">ROUND((S4-S3)/365, 0)</f>
        <v>45</v>
      </c>
      <c r="T5" s="6">
        <f t="shared" ref="T5" si="14">ROUND((T4-T3)/365, 0)</f>
        <v>45</v>
      </c>
      <c r="U5" s="6">
        <f t="shared" ref="U5" si="15">ROUND((U4-U3)/365, 0)</f>
        <v>45</v>
      </c>
      <c r="V5" s="6">
        <f t="shared" ref="V5" si="16">ROUND((V4-V3)/365, 0)</f>
        <v>45</v>
      </c>
      <c r="W5" s="6">
        <f t="shared" ref="W5" si="17">ROUND((W4-W3)/365, 0)</f>
        <v>45</v>
      </c>
      <c r="X5" s="6">
        <f t="shared" ref="X5" si="18">ROUND((X4-X3)/365, 0)</f>
        <v>45</v>
      </c>
      <c r="Y5" s="6">
        <f t="shared" ref="Y5" si="19">ROUND((Y4-Y3)/365, 0)</f>
        <v>45</v>
      </c>
      <c r="Z5" s="6">
        <f t="shared" ref="Z5" si="20">ROUND((Z4-Z3)/365, 0)</f>
        <v>45</v>
      </c>
      <c r="AA5" s="6">
        <f t="shared" ref="AA5" si="21">ROUND((AA4-AA3)/365, 0)</f>
        <v>45</v>
      </c>
      <c r="AB5" s="6">
        <f t="shared" ref="AB5" si="22">ROUND((AB4-AB3)/365, 0)</f>
        <v>45</v>
      </c>
      <c r="AC5" s="6">
        <f t="shared" ref="AC5" si="23">ROUND((AC4-AC3)/365, 0)</f>
        <v>45</v>
      </c>
    </row>
    <row r="6" spans="1:29" x14ac:dyDescent="0.2">
      <c r="A6" s="3" t="s">
        <v>20</v>
      </c>
      <c r="B6" s="6">
        <f>B5-B7</f>
        <v>1</v>
      </c>
      <c r="C6" s="6">
        <f t="shared" ref="C6:N6" si="24">C5-C7</f>
        <v>1</v>
      </c>
      <c r="D6" s="6">
        <f t="shared" si="24"/>
        <v>1</v>
      </c>
      <c r="E6" s="6">
        <f t="shared" si="24"/>
        <v>1</v>
      </c>
      <c r="F6" s="6">
        <f t="shared" si="24"/>
        <v>1</v>
      </c>
      <c r="G6" s="6">
        <f t="shared" si="24"/>
        <v>1</v>
      </c>
      <c r="H6" s="6">
        <f t="shared" si="24"/>
        <v>1</v>
      </c>
      <c r="I6" s="6">
        <f t="shared" si="24"/>
        <v>1</v>
      </c>
      <c r="J6" s="6">
        <f t="shared" si="24"/>
        <v>1</v>
      </c>
      <c r="K6" s="6">
        <f t="shared" si="24"/>
        <v>1</v>
      </c>
      <c r="L6" s="6">
        <f t="shared" si="24"/>
        <v>1</v>
      </c>
      <c r="M6" s="6">
        <f t="shared" si="24"/>
        <v>1</v>
      </c>
      <c r="N6" s="6">
        <f t="shared" si="24"/>
        <v>1</v>
      </c>
      <c r="P6" s="3" t="s">
        <v>20</v>
      </c>
      <c r="Q6" s="6">
        <f>Q5-Q7</f>
        <v>2</v>
      </c>
      <c r="R6" s="6">
        <f t="shared" ref="R6" si="25">R5-R7</f>
        <v>2</v>
      </c>
      <c r="S6" s="6">
        <f t="shared" ref="S6" si="26">S5-S7</f>
        <v>2</v>
      </c>
      <c r="T6" s="6">
        <f t="shared" ref="T6" si="27">T5-T7</f>
        <v>2</v>
      </c>
      <c r="U6" s="6">
        <f t="shared" ref="U6" si="28">U5-U7</f>
        <v>2</v>
      </c>
      <c r="V6" s="6">
        <f t="shared" ref="V6" si="29">V5-V7</f>
        <v>2</v>
      </c>
      <c r="W6" s="6">
        <f t="shared" ref="W6" si="30">W5-W7</f>
        <v>2</v>
      </c>
      <c r="X6" s="6">
        <f t="shared" ref="X6" si="31">X5-X7</f>
        <v>2</v>
      </c>
      <c r="Y6" s="6">
        <f t="shared" ref="Y6" si="32">Y5-Y7</f>
        <v>2</v>
      </c>
      <c r="Z6" s="6">
        <f t="shared" ref="Z6" si="33">Z5-Z7</f>
        <v>2</v>
      </c>
      <c r="AA6" s="6">
        <f t="shared" ref="AA6" si="34">AA5-AA7</f>
        <v>2</v>
      </c>
      <c r="AB6" s="6">
        <f t="shared" ref="AB6" si="35">AB5-AB7</f>
        <v>2</v>
      </c>
      <c r="AC6" s="6">
        <f t="shared" ref="AC6" si="36">AC5-AC7</f>
        <v>2</v>
      </c>
    </row>
    <row r="7" spans="1:29" x14ac:dyDescent="0.2">
      <c r="A7" s="3" t="s">
        <v>21</v>
      </c>
      <c r="B7" s="6">
        <v>44</v>
      </c>
      <c r="C7" s="6">
        <v>44</v>
      </c>
      <c r="D7" s="6">
        <v>44</v>
      </c>
      <c r="E7" s="6">
        <v>44</v>
      </c>
      <c r="F7" s="6">
        <v>44</v>
      </c>
      <c r="G7" s="6">
        <v>44</v>
      </c>
      <c r="H7" s="6">
        <v>44</v>
      </c>
      <c r="I7" s="6">
        <v>44</v>
      </c>
      <c r="J7" s="6">
        <v>44</v>
      </c>
      <c r="K7" s="6">
        <v>44</v>
      </c>
      <c r="L7" s="6">
        <v>44</v>
      </c>
      <c r="M7" s="6">
        <v>44</v>
      </c>
      <c r="N7" s="6">
        <v>44</v>
      </c>
      <c r="P7" s="3" t="s">
        <v>21</v>
      </c>
      <c r="Q7" s="6">
        <v>43</v>
      </c>
      <c r="R7" s="6">
        <v>43</v>
      </c>
      <c r="S7" s="6">
        <v>43</v>
      </c>
      <c r="T7" s="6">
        <v>43</v>
      </c>
      <c r="U7" s="6">
        <v>43</v>
      </c>
      <c r="V7" s="6">
        <v>43</v>
      </c>
      <c r="W7" s="6">
        <v>43</v>
      </c>
      <c r="X7" s="6">
        <v>43</v>
      </c>
      <c r="Y7" s="6">
        <v>43</v>
      </c>
      <c r="Z7" s="6">
        <v>43</v>
      </c>
      <c r="AA7" s="6">
        <v>43</v>
      </c>
      <c r="AB7" s="6">
        <v>43</v>
      </c>
      <c r="AC7" s="6">
        <v>43</v>
      </c>
    </row>
    <row r="8" spans="1:29" x14ac:dyDescent="0.2">
      <c r="A8" s="3" t="s">
        <v>26</v>
      </c>
      <c r="B8" s="7">
        <v>42132</v>
      </c>
      <c r="C8" s="7">
        <v>32034</v>
      </c>
      <c r="D8" s="7">
        <v>36216</v>
      </c>
      <c r="E8" s="7">
        <v>35314</v>
      </c>
      <c r="F8" s="7">
        <v>48548</v>
      </c>
      <c r="G8" s="7">
        <v>76273</v>
      </c>
      <c r="H8" s="7">
        <v>80893</v>
      </c>
      <c r="I8" s="7">
        <v>83436</v>
      </c>
      <c r="J8" s="7">
        <v>65161</v>
      </c>
      <c r="K8" s="7">
        <v>62132</v>
      </c>
      <c r="L8" s="7">
        <v>59400</v>
      </c>
      <c r="M8" s="7">
        <v>54500</v>
      </c>
      <c r="N8" s="7">
        <v>676039</v>
      </c>
      <c r="P8" s="3" t="s">
        <v>26</v>
      </c>
      <c r="Q8" s="7">
        <v>46998</v>
      </c>
      <c r="R8" s="7">
        <v>35805</v>
      </c>
      <c r="S8" s="7">
        <v>36302</v>
      </c>
      <c r="T8" s="7">
        <v>30430</v>
      </c>
      <c r="U8" s="7">
        <v>40400</v>
      </c>
      <c r="V8" s="7">
        <v>65728</v>
      </c>
      <c r="W8" s="7">
        <v>65453</v>
      </c>
      <c r="X8" s="7">
        <v>86481</v>
      </c>
      <c r="Y8" s="7">
        <v>67067</v>
      </c>
      <c r="Z8" s="7">
        <v>65656</v>
      </c>
      <c r="AA8" s="7">
        <v>61379</v>
      </c>
      <c r="AB8" s="7">
        <v>55681</v>
      </c>
      <c r="AC8" s="7">
        <v>657381</v>
      </c>
    </row>
    <row r="9" spans="1:29" x14ac:dyDescent="0.2">
      <c r="A9" s="2" t="s">
        <v>22</v>
      </c>
      <c r="B9" s="6">
        <v>0</v>
      </c>
      <c r="C9" s="6">
        <v>0</v>
      </c>
      <c r="D9" s="6">
        <v>0</v>
      </c>
      <c r="E9" s="6">
        <v>-1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P9" s="2" t="s">
        <v>22</v>
      </c>
      <c r="Q9" s="6">
        <v>0</v>
      </c>
      <c r="R9" s="6">
        <v>0</v>
      </c>
      <c r="S9" s="6">
        <v>0</v>
      </c>
      <c r="T9" s="6">
        <v>-1</v>
      </c>
      <c r="U9" s="6">
        <v>0</v>
      </c>
      <c r="V9" s="6">
        <v>0</v>
      </c>
      <c r="W9" s="6">
        <v>-1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-1</v>
      </c>
    </row>
    <row r="10" spans="1:29" x14ac:dyDescent="0.2">
      <c r="A10" s="2" t="s">
        <v>23</v>
      </c>
      <c r="B10" s="6">
        <v>1</v>
      </c>
      <c r="C10" s="6">
        <v>0</v>
      </c>
      <c r="D10" s="6">
        <v>0</v>
      </c>
      <c r="E10" s="6">
        <v>-1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P10" s="2" t="s">
        <v>23</v>
      </c>
      <c r="Q10" s="6">
        <v>0</v>
      </c>
      <c r="R10" s="6">
        <v>0</v>
      </c>
      <c r="S10" s="6">
        <v>0</v>
      </c>
      <c r="T10" s="6">
        <v>-1</v>
      </c>
      <c r="U10" s="6">
        <v>0</v>
      </c>
      <c r="V10" s="6">
        <v>0</v>
      </c>
      <c r="W10" s="6">
        <v>-1</v>
      </c>
      <c r="X10" s="6">
        <v>0</v>
      </c>
      <c r="Y10" s="6">
        <v>-1</v>
      </c>
      <c r="Z10" s="6">
        <v>0</v>
      </c>
      <c r="AA10" s="6">
        <v>0</v>
      </c>
      <c r="AB10" s="6">
        <v>0</v>
      </c>
      <c r="AC10" s="6">
        <v>-1</v>
      </c>
    </row>
    <row r="11" spans="1:29" x14ac:dyDescent="0.2">
      <c r="A11" s="2" t="s">
        <v>24</v>
      </c>
      <c r="B11" s="6">
        <v>0.45500000000000002</v>
      </c>
      <c r="C11" s="6">
        <v>0.155</v>
      </c>
      <c r="D11" s="6">
        <v>-5.0999999999999997E-2</v>
      </c>
      <c r="E11" s="6">
        <v>-0.45200000000000001</v>
      </c>
      <c r="F11" s="6">
        <v>0.435</v>
      </c>
      <c r="G11" s="6">
        <v>0.43</v>
      </c>
      <c r="H11" s="6">
        <v>-0.44900000000000001</v>
      </c>
      <c r="I11" s="6">
        <v>3.3000000000000002E-2</v>
      </c>
      <c r="J11" s="6">
        <v>-0.61</v>
      </c>
      <c r="K11" s="6">
        <v>-0.34499999999999997</v>
      </c>
      <c r="L11" s="6">
        <v>-0.11799999999999999</v>
      </c>
      <c r="M11" s="6">
        <v>0.307</v>
      </c>
      <c r="N11" s="6">
        <v>0.49399999999999999</v>
      </c>
      <c r="P11" s="2" t="s">
        <v>24</v>
      </c>
      <c r="Q11" s="6">
        <v>0.27700000000000002</v>
      </c>
      <c r="R11" s="6">
        <v>0.112</v>
      </c>
      <c r="S11" s="6">
        <v>-0.111</v>
      </c>
      <c r="T11" s="6">
        <v>-0.55000000000000004</v>
      </c>
      <c r="U11" s="6">
        <v>0.28799999999999998</v>
      </c>
      <c r="V11" s="6">
        <v>-0.51900000000000002</v>
      </c>
      <c r="W11" s="7">
        <v>-1461</v>
      </c>
      <c r="X11" s="6">
        <v>-0.37</v>
      </c>
      <c r="Y11" s="6">
        <v>-0.92700000000000005</v>
      </c>
      <c r="Z11" s="6">
        <v>-0.23300000000000001</v>
      </c>
      <c r="AA11" s="6">
        <v>-0.53</v>
      </c>
      <c r="AB11" s="6">
        <v>-8.7999999999999995E-2</v>
      </c>
      <c r="AC11" s="7">
        <v>-4137</v>
      </c>
    </row>
    <row r="12" spans="1:29" x14ac:dyDescent="0.2">
      <c r="A12" s="2" t="s">
        <v>30</v>
      </c>
      <c r="B12" s="6">
        <v>20.02</v>
      </c>
      <c r="C12" s="6">
        <v>6.81</v>
      </c>
      <c r="D12" s="6">
        <v>-2.23</v>
      </c>
      <c r="E12" s="6">
        <v>-19.89</v>
      </c>
      <c r="F12" s="6">
        <v>19.13</v>
      </c>
      <c r="G12" s="6">
        <v>18.91</v>
      </c>
      <c r="H12" s="6">
        <v>-19.77</v>
      </c>
      <c r="I12" s="6">
        <v>1.45</v>
      </c>
      <c r="J12" s="6">
        <v>-26.82</v>
      </c>
      <c r="K12" s="6">
        <v>-15.16</v>
      </c>
      <c r="L12" s="6">
        <v>-5.18</v>
      </c>
      <c r="M12" s="6">
        <v>13.53</v>
      </c>
      <c r="N12" s="6">
        <v>21.74</v>
      </c>
      <c r="P12" s="2" t="s">
        <v>30</v>
      </c>
      <c r="Q12" s="6">
        <v>11.92</v>
      </c>
      <c r="R12" s="6">
        <v>4.82</v>
      </c>
      <c r="S12" s="6">
        <v>-4.78</v>
      </c>
      <c r="T12" s="6">
        <v>-23.65</v>
      </c>
      <c r="U12" s="6">
        <v>12.4</v>
      </c>
      <c r="V12" s="6">
        <v>-24.17</v>
      </c>
      <c r="W12" s="6">
        <v>-62.82</v>
      </c>
      <c r="X12" s="6">
        <v>-19.63</v>
      </c>
      <c r="Y12" s="6">
        <v>-39.85</v>
      </c>
      <c r="Z12" s="6">
        <v>-16.68</v>
      </c>
      <c r="AA12" s="6">
        <v>-22.81</v>
      </c>
      <c r="AB12" s="6">
        <v>-3.8</v>
      </c>
      <c r="AC12" s="6">
        <v>-192.51</v>
      </c>
    </row>
    <row r="13" spans="1:29" x14ac:dyDescent="0.2">
      <c r="A13" s="2" t="s">
        <v>25</v>
      </c>
      <c r="B13" s="6">
        <v>47.5</v>
      </c>
      <c r="C13" s="6">
        <v>21.2</v>
      </c>
      <c r="D13" s="6">
        <v>-6.15</v>
      </c>
      <c r="E13" s="6">
        <v>-56.3</v>
      </c>
      <c r="F13" s="6">
        <v>39.4</v>
      </c>
      <c r="G13" s="6">
        <v>24.8</v>
      </c>
      <c r="H13" s="6">
        <v>-24.4</v>
      </c>
      <c r="I13" s="6">
        <v>1.73</v>
      </c>
      <c r="J13" s="6">
        <v>-41.2</v>
      </c>
      <c r="K13" s="6">
        <v>-24.4</v>
      </c>
      <c r="L13" s="6">
        <v>-8.7200000000000006</v>
      </c>
      <c r="M13" s="6">
        <v>24.8</v>
      </c>
      <c r="N13" s="6">
        <v>3.22</v>
      </c>
      <c r="P13" s="2" t="s">
        <v>25</v>
      </c>
      <c r="Q13" s="8">
        <v>25.4</v>
      </c>
      <c r="R13" s="8">
        <v>13.5</v>
      </c>
      <c r="S13" s="8">
        <v>-13.2</v>
      </c>
      <c r="T13" s="8">
        <v>-77.7</v>
      </c>
      <c r="U13" s="8">
        <v>30.7</v>
      </c>
      <c r="V13" s="8">
        <v>-36.799999999999997</v>
      </c>
      <c r="W13" s="8">
        <v>-96</v>
      </c>
      <c r="X13" s="8">
        <v>-22.7</v>
      </c>
      <c r="Y13" s="8">
        <v>-59.4</v>
      </c>
      <c r="Z13" s="8">
        <v>-25.4</v>
      </c>
      <c r="AA13" s="8">
        <v>-37.200000000000003</v>
      </c>
      <c r="AB13" s="8">
        <v>-6.83</v>
      </c>
      <c r="AC13" s="8">
        <v>-29.3</v>
      </c>
    </row>
    <row r="15" spans="1:29" x14ac:dyDescent="0.2">
      <c r="A15" s="10" t="s">
        <v>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P15" s="10" t="s">
        <v>28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">
      <c r="A16" s="1"/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P16" s="1"/>
      <c r="Q16" s="2" t="s">
        <v>4</v>
      </c>
      <c r="R16" s="2" t="s">
        <v>5</v>
      </c>
      <c r="S16" s="2" t="s">
        <v>6</v>
      </c>
      <c r="T16" s="2" t="s">
        <v>7</v>
      </c>
      <c r="U16" s="2" t="s">
        <v>8</v>
      </c>
      <c r="V16" s="2" t="s">
        <v>9</v>
      </c>
      <c r="W16" s="2" t="s">
        <v>10</v>
      </c>
      <c r="X16" s="2" t="s">
        <v>11</v>
      </c>
      <c r="Y16" s="2" t="s">
        <v>12</v>
      </c>
      <c r="Z16" s="2" t="s">
        <v>13</v>
      </c>
      <c r="AA16" s="2" t="s">
        <v>14</v>
      </c>
      <c r="AB16" s="2" t="s">
        <v>15</v>
      </c>
      <c r="AC16" s="2" t="s">
        <v>16</v>
      </c>
    </row>
    <row r="17" spans="1:29" x14ac:dyDescent="0.2">
      <c r="A17" s="3" t="s">
        <v>17</v>
      </c>
      <c r="B17" s="5">
        <v>25933</v>
      </c>
      <c r="C17" s="5">
        <v>25933</v>
      </c>
      <c r="D17" s="5">
        <v>25933</v>
      </c>
      <c r="E17" s="5">
        <v>25933</v>
      </c>
      <c r="F17" s="5">
        <v>25933</v>
      </c>
      <c r="G17" s="5">
        <v>25933</v>
      </c>
      <c r="H17" s="5">
        <v>25933</v>
      </c>
      <c r="I17" s="5">
        <v>25933</v>
      </c>
      <c r="J17" s="5">
        <v>25933</v>
      </c>
      <c r="K17" s="5">
        <v>25933</v>
      </c>
      <c r="L17" s="5">
        <v>25933</v>
      </c>
      <c r="M17" s="5">
        <v>25933</v>
      </c>
      <c r="N17" s="5">
        <v>25933</v>
      </c>
      <c r="P17" s="3" t="s">
        <v>17</v>
      </c>
      <c r="Q17" s="5">
        <v>25933</v>
      </c>
      <c r="R17" s="5">
        <v>25933</v>
      </c>
      <c r="S17" s="5">
        <v>25933</v>
      </c>
      <c r="T17" s="5">
        <v>25933</v>
      </c>
      <c r="U17" s="5">
        <v>25933</v>
      </c>
      <c r="V17" s="5">
        <v>25933</v>
      </c>
      <c r="W17" s="5">
        <v>25933</v>
      </c>
      <c r="X17" s="5">
        <v>25933</v>
      </c>
      <c r="Y17" s="5">
        <v>25933</v>
      </c>
      <c r="Z17" s="5">
        <v>25933</v>
      </c>
      <c r="AA17" s="5">
        <v>25933</v>
      </c>
      <c r="AB17" s="5">
        <v>25933</v>
      </c>
      <c r="AC17" s="5">
        <v>25933</v>
      </c>
    </row>
    <row r="18" spans="1:29" x14ac:dyDescent="0.2">
      <c r="A18" s="3" t="s">
        <v>18</v>
      </c>
      <c r="B18" s="5">
        <v>42369</v>
      </c>
      <c r="C18" s="5">
        <v>42369</v>
      </c>
      <c r="D18" s="5">
        <v>42369</v>
      </c>
      <c r="E18" s="5">
        <v>42369</v>
      </c>
      <c r="F18" s="5">
        <v>42369</v>
      </c>
      <c r="G18" s="5">
        <v>42369</v>
      </c>
      <c r="H18" s="5">
        <v>42369</v>
      </c>
      <c r="I18" s="5">
        <v>42369</v>
      </c>
      <c r="J18" s="5">
        <v>42369</v>
      </c>
      <c r="K18" s="5">
        <v>42369</v>
      </c>
      <c r="L18" s="5">
        <v>42369</v>
      </c>
      <c r="M18" s="5">
        <v>42369</v>
      </c>
      <c r="N18" s="5">
        <v>42369</v>
      </c>
      <c r="P18" s="3" t="s">
        <v>18</v>
      </c>
      <c r="Q18" s="5">
        <v>42369</v>
      </c>
      <c r="R18" s="5">
        <v>42369</v>
      </c>
      <c r="S18" s="5">
        <v>42369</v>
      </c>
      <c r="T18" s="5">
        <v>42369</v>
      </c>
      <c r="U18" s="5">
        <v>42369</v>
      </c>
      <c r="V18" s="5">
        <v>42369</v>
      </c>
      <c r="W18" s="5">
        <v>42369</v>
      </c>
      <c r="X18" s="5">
        <v>42369</v>
      </c>
      <c r="Y18" s="5">
        <v>42369</v>
      </c>
      <c r="Z18" s="5">
        <v>42369</v>
      </c>
      <c r="AA18" s="5">
        <v>42369</v>
      </c>
      <c r="AB18" s="5">
        <v>42369</v>
      </c>
      <c r="AC18" s="5">
        <v>42369</v>
      </c>
    </row>
    <row r="19" spans="1:29" x14ac:dyDescent="0.2">
      <c r="A19" s="3" t="s">
        <v>19</v>
      </c>
      <c r="B19" s="6">
        <f>ROUND((B18-B17)/365, 0)</f>
        <v>45</v>
      </c>
      <c r="C19" s="6">
        <f t="shared" ref="C19" si="37">ROUND((C18-C17)/365, 0)</f>
        <v>45</v>
      </c>
      <c r="D19" s="6">
        <f t="shared" ref="D19" si="38">ROUND((D18-D17)/365, 0)</f>
        <v>45</v>
      </c>
      <c r="E19" s="6">
        <f t="shared" ref="E19" si="39">ROUND((E18-E17)/365, 0)</f>
        <v>45</v>
      </c>
      <c r="F19" s="6">
        <f t="shared" ref="F19" si="40">ROUND((F18-F17)/365, 0)</f>
        <v>45</v>
      </c>
      <c r="G19" s="6">
        <f t="shared" ref="G19" si="41">ROUND((G18-G17)/365, 0)</f>
        <v>45</v>
      </c>
      <c r="H19" s="6">
        <f t="shared" ref="H19" si="42">ROUND((H18-H17)/365, 0)</f>
        <v>45</v>
      </c>
      <c r="I19" s="6">
        <f t="shared" ref="I19" si="43">ROUND((I18-I17)/365, 0)</f>
        <v>45</v>
      </c>
      <c r="J19" s="6">
        <f t="shared" ref="J19" si="44">ROUND((J18-J17)/365, 0)</f>
        <v>45</v>
      </c>
      <c r="K19" s="6">
        <f t="shared" ref="K19" si="45">ROUND((K18-K17)/365, 0)</f>
        <v>45</v>
      </c>
      <c r="L19" s="6">
        <f t="shared" ref="L19" si="46">ROUND((L18-L17)/365, 0)</f>
        <v>45</v>
      </c>
      <c r="M19" s="6">
        <f t="shared" ref="M19" si="47">ROUND((M18-M17)/365, 0)</f>
        <v>45</v>
      </c>
      <c r="N19" s="6">
        <f t="shared" ref="N19" si="48">ROUND((N18-N17)/365, 0)</f>
        <v>45</v>
      </c>
      <c r="P19" s="3" t="s">
        <v>19</v>
      </c>
      <c r="Q19" s="6">
        <f>ROUND((Q18-Q17)/365, 0)</f>
        <v>45</v>
      </c>
      <c r="R19" s="6">
        <f t="shared" ref="R19" si="49">ROUND((R18-R17)/365, 0)</f>
        <v>45</v>
      </c>
      <c r="S19" s="6">
        <f t="shared" ref="S19" si="50">ROUND((S18-S17)/365, 0)</f>
        <v>45</v>
      </c>
      <c r="T19" s="6">
        <f t="shared" ref="T19" si="51">ROUND((T18-T17)/365, 0)</f>
        <v>45</v>
      </c>
      <c r="U19" s="6">
        <f t="shared" ref="U19" si="52">ROUND((U18-U17)/365, 0)</f>
        <v>45</v>
      </c>
      <c r="V19" s="6">
        <f t="shared" ref="V19" si="53">ROUND((V18-V17)/365, 0)</f>
        <v>45</v>
      </c>
      <c r="W19" s="6">
        <f t="shared" ref="W19" si="54">ROUND((W18-W17)/365, 0)</f>
        <v>45</v>
      </c>
      <c r="X19" s="6">
        <f t="shared" ref="X19" si="55">ROUND((X18-X17)/365, 0)</f>
        <v>45</v>
      </c>
      <c r="Y19" s="6">
        <f t="shared" ref="Y19" si="56">ROUND((Y18-Y17)/365, 0)</f>
        <v>45</v>
      </c>
      <c r="Z19" s="6">
        <f t="shared" ref="Z19" si="57">ROUND((Z18-Z17)/365, 0)</f>
        <v>45</v>
      </c>
      <c r="AA19" s="6">
        <f t="shared" ref="AA19" si="58">ROUND((AA18-AA17)/365, 0)</f>
        <v>45</v>
      </c>
      <c r="AB19" s="6">
        <f t="shared" ref="AB19" si="59">ROUND((AB18-AB17)/365, 0)</f>
        <v>45</v>
      </c>
      <c r="AC19" s="6">
        <f t="shared" ref="AC19" si="60">ROUND((AC18-AC17)/365, 0)</f>
        <v>45</v>
      </c>
    </row>
    <row r="20" spans="1:29" x14ac:dyDescent="0.2">
      <c r="A20" s="3" t="s">
        <v>20</v>
      </c>
      <c r="B20" s="6">
        <f>B19-B21</f>
        <v>0</v>
      </c>
      <c r="C20" s="6">
        <f t="shared" ref="C20" si="61">C19-C21</f>
        <v>0</v>
      </c>
      <c r="D20" s="6">
        <f t="shared" ref="D20" si="62">D19-D21</f>
        <v>0</v>
      </c>
      <c r="E20" s="6">
        <f t="shared" ref="E20" si="63">E19-E21</f>
        <v>0</v>
      </c>
      <c r="F20" s="6">
        <f t="shared" ref="F20" si="64">F19-F21</f>
        <v>0</v>
      </c>
      <c r="G20" s="6">
        <f t="shared" ref="G20" si="65">G19-G21</f>
        <v>0</v>
      </c>
      <c r="H20" s="6">
        <f t="shared" ref="H20" si="66">H19-H21</f>
        <v>0</v>
      </c>
      <c r="I20" s="6">
        <f t="shared" ref="I20" si="67">I19-I21</f>
        <v>0</v>
      </c>
      <c r="J20" s="6">
        <f t="shared" ref="J20" si="68">J19-J21</f>
        <v>0</v>
      </c>
      <c r="K20" s="6">
        <f t="shared" ref="K20" si="69">K19-K21</f>
        <v>0</v>
      </c>
      <c r="L20" s="6">
        <f t="shared" ref="L20" si="70">L19-L21</f>
        <v>0</v>
      </c>
      <c r="M20" s="6">
        <f t="shared" ref="M20" si="71">M19-M21</f>
        <v>0</v>
      </c>
      <c r="N20" s="6">
        <f t="shared" ref="N20" si="72">N19-N21</f>
        <v>0</v>
      </c>
      <c r="P20" s="3" t="s">
        <v>20</v>
      </c>
      <c r="Q20" s="6">
        <f>Q19-Q21</f>
        <v>17</v>
      </c>
      <c r="R20" s="6">
        <f t="shared" ref="R20" si="73">R19-R21</f>
        <v>17</v>
      </c>
      <c r="S20" s="6">
        <f t="shared" ref="S20" si="74">S19-S21</f>
        <v>17</v>
      </c>
      <c r="T20" s="6">
        <f t="shared" ref="T20" si="75">T19-T21</f>
        <v>17</v>
      </c>
      <c r="U20" s="6">
        <f t="shared" ref="U20" si="76">U19-U21</f>
        <v>17</v>
      </c>
      <c r="V20" s="6">
        <f t="shared" ref="V20" si="77">V19-V21</f>
        <v>17</v>
      </c>
      <c r="W20" s="6">
        <f t="shared" ref="W20" si="78">W19-W21</f>
        <v>17</v>
      </c>
      <c r="X20" s="6">
        <f t="shared" ref="X20" si="79">X19-X21</f>
        <v>17</v>
      </c>
      <c r="Y20" s="6">
        <f t="shared" ref="Y20" si="80">Y19-Y21</f>
        <v>17</v>
      </c>
      <c r="Z20" s="6">
        <f t="shared" ref="Z20" si="81">Z19-Z21</f>
        <v>17</v>
      </c>
      <c r="AA20" s="6">
        <f t="shared" ref="AA20" si="82">AA19-AA21</f>
        <v>17</v>
      </c>
      <c r="AB20" s="6">
        <f t="shared" ref="AB20" si="83">AB19-AB21</f>
        <v>17</v>
      </c>
      <c r="AC20" s="6">
        <f t="shared" ref="AC20" si="84">AC19-AC21</f>
        <v>17</v>
      </c>
    </row>
    <row r="21" spans="1:29" x14ac:dyDescent="0.2">
      <c r="A21" s="3" t="s">
        <v>21</v>
      </c>
      <c r="B21" s="6">
        <v>45</v>
      </c>
      <c r="C21" s="6">
        <v>45</v>
      </c>
      <c r="D21" s="6">
        <v>45</v>
      </c>
      <c r="E21" s="6">
        <v>45</v>
      </c>
      <c r="F21" s="6">
        <v>45</v>
      </c>
      <c r="G21" s="6">
        <v>45</v>
      </c>
      <c r="H21" s="6">
        <v>45</v>
      </c>
      <c r="I21" s="6">
        <v>45</v>
      </c>
      <c r="J21" s="6">
        <v>45</v>
      </c>
      <c r="K21" s="6">
        <v>45</v>
      </c>
      <c r="L21" s="6">
        <v>45</v>
      </c>
      <c r="M21" s="6">
        <v>45</v>
      </c>
      <c r="N21" s="6">
        <v>45</v>
      </c>
      <c r="P21" s="3" t="s">
        <v>21</v>
      </c>
      <c r="Q21" s="6">
        <v>28</v>
      </c>
      <c r="R21" s="6">
        <v>28</v>
      </c>
      <c r="S21" s="6">
        <v>28</v>
      </c>
      <c r="T21" s="6">
        <v>28</v>
      </c>
      <c r="U21" s="6">
        <v>28</v>
      </c>
      <c r="V21" s="6">
        <v>28</v>
      </c>
      <c r="W21" s="6">
        <v>28</v>
      </c>
      <c r="X21" s="6">
        <v>28</v>
      </c>
      <c r="Y21" s="6">
        <v>28</v>
      </c>
      <c r="Z21" s="6">
        <v>28</v>
      </c>
      <c r="AA21" s="6">
        <v>28</v>
      </c>
      <c r="AB21" s="6">
        <v>28</v>
      </c>
      <c r="AC21" s="6">
        <v>28</v>
      </c>
    </row>
    <row r="22" spans="1:29" x14ac:dyDescent="0.2">
      <c r="A22" s="3" t="s">
        <v>26</v>
      </c>
      <c r="B22" s="7">
        <v>42072</v>
      </c>
      <c r="C22" s="7">
        <v>32298</v>
      </c>
      <c r="D22" s="7">
        <v>34291</v>
      </c>
      <c r="E22" s="7">
        <v>32248</v>
      </c>
      <c r="F22" s="7">
        <v>42841</v>
      </c>
      <c r="G22" s="7">
        <v>65496</v>
      </c>
      <c r="H22" s="7">
        <v>79417</v>
      </c>
      <c r="I22" s="7">
        <v>80000</v>
      </c>
      <c r="J22" s="7">
        <v>64215</v>
      </c>
      <c r="K22" s="7">
        <v>63970</v>
      </c>
      <c r="L22" s="7">
        <v>58791</v>
      </c>
      <c r="M22" s="7">
        <v>52735</v>
      </c>
      <c r="N22" s="7">
        <v>648374</v>
      </c>
      <c r="P22" s="3" t="s">
        <v>26</v>
      </c>
      <c r="Q22" s="7">
        <v>41336</v>
      </c>
      <c r="R22" s="7">
        <v>28346</v>
      </c>
      <c r="S22" s="7">
        <v>33514</v>
      </c>
      <c r="T22" s="7">
        <v>34600</v>
      </c>
      <c r="U22" s="7">
        <v>45593</v>
      </c>
      <c r="V22" s="7">
        <v>66150</v>
      </c>
      <c r="W22" s="7">
        <v>76707</v>
      </c>
      <c r="X22" s="7">
        <v>73939</v>
      </c>
      <c r="Y22" s="7">
        <v>63032</v>
      </c>
      <c r="Z22" s="7">
        <v>57646</v>
      </c>
      <c r="AA22" s="7">
        <v>55932</v>
      </c>
      <c r="AB22" s="7">
        <v>50250</v>
      </c>
      <c r="AC22" s="7">
        <v>627046</v>
      </c>
    </row>
    <row r="23" spans="1:29" x14ac:dyDescent="0.2">
      <c r="A23" s="2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P23" s="2" t="s">
        <v>22</v>
      </c>
      <c r="Q23" s="6">
        <v>1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">
      <c r="A24" s="2" t="s">
        <v>23</v>
      </c>
      <c r="B24" s="6">
        <v>1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P24" s="2" t="s">
        <v>23</v>
      </c>
      <c r="Q24" s="6">
        <v>1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2">
      <c r="A25" s="2" t="s">
        <v>24</v>
      </c>
      <c r="B25" s="6">
        <v>0.30499999999999999</v>
      </c>
      <c r="C25" s="6">
        <v>0.17599999999999999</v>
      </c>
      <c r="D25" s="6">
        <v>-0.05</v>
      </c>
      <c r="E25" s="6">
        <v>-0.184</v>
      </c>
      <c r="F25" s="6">
        <v>0.59099999999999997</v>
      </c>
      <c r="G25" s="6">
        <v>0.22900000000000001</v>
      </c>
      <c r="H25" s="6">
        <v>-0.02</v>
      </c>
      <c r="I25" s="6">
        <v>0.193</v>
      </c>
      <c r="J25" s="6">
        <v>-0.441</v>
      </c>
      <c r="K25" s="6">
        <v>-0.13300000000000001</v>
      </c>
      <c r="L25" s="6">
        <v>-7.1999999999999995E-2</v>
      </c>
      <c r="M25" s="6">
        <v>0.33400000000000002</v>
      </c>
      <c r="N25" s="7">
        <v>1074</v>
      </c>
      <c r="P25" s="2" t="s">
        <v>24</v>
      </c>
      <c r="Q25" s="6">
        <v>0.94799999999999995</v>
      </c>
      <c r="R25" s="6">
        <v>0.28499999999999998</v>
      </c>
      <c r="S25" s="6">
        <v>0.31900000000000001</v>
      </c>
      <c r="T25" s="6">
        <v>-0.76300000000000001</v>
      </c>
      <c r="U25" s="7">
        <v>1212</v>
      </c>
      <c r="V25" s="6">
        <v>0.3</v>
      </c>
      <c r="W25" s="6">
        <v>-0.32100000000000001</v>
      </c>
      <c r="X25" s="7">
        <v>1234</v>
      </c>
      <c r="Y25" s="6">
        <v>-0.874</v>
      </c>
      <c r="Z25" s="6">
        <v>-0.81299999999999994</v>
      </c>
      <c r="AA25" s="6">
        <v>-0.41599999999999998</v>
      </c>
      <c r="AB25" s="6">
        <v>8.9999999999999993E-3</v>
      </c>
      <c r="AC25" s="6">
        <v>0.36899999999999999</v>
      </c>
    </row>
    <row r="26" spans="1:29" x14ac:dyDescent="0.2">
      <c r="A26" s="2" t="s">
        <v>30</v>
      </c>
      <c r="B26" s="6">
        <v>14.03</v>
      </c>
      <c r="C26" s="6">
        <v>8.1199999999999992</v>
      </c>
      <c r="D26" s="6">
        <v>-2.2999999999999998</v>
      </c>
      <c r="E26" s="6">
        <v>-8.4600000000000009</v>
      </c>
      <c r="F26" s="6">
        <v>27.18</v>
      </c>
      <c r="G26" s="6">
        <v>10.51</v>
      </c>
      <c r="H26" s="6">
        <v>-0.92</v>
      </c>
      <c r="I26" s="6">
        <v>8.8699999999999992</v>
      </c>
      <c r="J26" s="6">
        <v>-20.28</v>
      </c>
      <c r="K26" s="6">
        <v>-6.13</v>
      </c>
      <c r="L26" s="6">
        <v>-3.32</v>
      </c>
      <c r="M26" s="6">
        <v>15.37</v>
      </c>
      <c r="N26" s="6">
        <v>49.41</v>
      </c>
      <c r="P26" s="2" t="s">
        <v>30</v>
      </c>
      <c r="Q26" s="6">
        <v>27.5</v>
      </c>
      <c r="R26" s="6">
        <v>7.98</v>
      </c>
      <c r="S26" s="6">
        <v>8.93</v>
      </c>
      <c r="T26" s="6">
        <v>-21.36</v>
      </c>
      <c r="U26" s="6">
        <v>32.18</v>
      </c>
      <c r="V26" s="6">
        <v>8.4</v>
      </c>
      <c r="W26" s="6">
        <v>-12.34</v>
      </c>
      <c r="X26" s="6">
        <v>37.36</v>
      </c>
      <c r="Y26" s="6">
        <v>-24.48</v>
      </c>
      <c r="Z26" s="6">
        <v>-21.23</v>
      </c>
      <c r="AA26" s="6">
        <v>-11.64</v>
      </c>
      <c r="AB26" s="6">
        <v>0.26</v>
      </c>
      <c r="AC26" s="6">
        <v>10.34</v>
      </c>
    </row>
    <row r="27" spans="1:29" x14ac:dyDescent="0.2">
      <c r="A27" s="2" t="s">
        <v>25</v>
      </c>
      <c r="B27" s="6">
        <v>33.299999999999997</v>
      </c>
      <c r="C27" s="6">
        <v>25.1</v>
      </c>
      <c r="D27" s="6">
        <v>-6.71</v>
      </c>
      <c r="E27" s="6">
        <v>-26.2</v>
      </c>
      <c r="F27" s="6">
        <v>63.4</v>
      </c>
      <c r="G27" s="6">
        <v>16.100000000000001</v>
      </c>
      <c r="H27" s="6">
        <v>-1.1599999999999999</v>
      </c>
      <c r="I27" s="6">
        <v>11.1</v>
      </c>
      <c r="J27" s="6">
        <v>-31.6</v>
      </c>
      <c r="K27" s="6">
        <v>-9.59</v>
      </c>
      <c r="L27" s="6">
        <v>-5.65</v>
      </c>
      <c r="M27" s="6">
        <v>29.1</v>
      </c>
      <c r="N27" s="6">
        <v>7.62</v>
      </c>
      <c r="P27" s="2" t="s">
        <v>25</v>
      </c>
      <c r="Q27" s="6">
        <v>66.5</v>
      </c>
      <c r="R27" s="6">
        <v>28.2</v>
      </c>
      <c r="S27" s="6">
        <v>26.6</v>
      </c>
      <c r="T27" s="6">
        <v>-61.7</v>
      </c>
      <c r="U27" s="6">
        <v>70.599999999999994</v>
      </c>
      <c r="V27" s="6">
        <v>12.7</v>
      </c>
      <c r="W27" s="6">
        <v>-16.100000000000001</v>
      </c>
      <c r="X27" s="6">
        <v>50.5</v>
      </c>
      <c r="Y27" s="6">
        <v>-38.799999999999997</v>
      </c>
      <c r="Z27" s="6">
        <v>-36.799999999999997</v>
      </c>
      <c r="AA27" s="6">
        <v>-20.8</v>
      </c>
      <c r="AB27" s="6">
        <v>0.52200000000000002</v>
      </c>
      <c r="AC27" s="6">
        <v>1.65</v>
      </c>
    </row>
    <row r="29" spans="1:29" x14ac:dyDescent="0.2">
      <c r="A29" s="10" t="s">
        <v>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P29" s="10" t="s">
        <v>31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2">
      <c r="A30" s="1"/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14</v>
      </c>
      <c r="M30" s="2" t="s">
        <v>15</v>
      </c>
      <c r="N30" s="2" t="s">
        <v>16</v>
      </c>
      <c r="P30" s="1"/>
      <c r="Q30" s="2" t="s">
        <v>4</v>
      </c>
      <c r="R30" s="2" t="s">
        <v>5</v>
      </c>
      <c r="S30" s="2" t="s">
        <v>6</v>
      </c>
      <c r="T30" s="2" t="s">
        <v>7</v>
      </c>
      <c r="U30" s="2" t="s">
        <v>8</v>
      </c>
      <c r="V30" s="2" t="s">
        <v>9</v>
      </c>
      <c r="W30" s="2" t="s">
        <v>10</v>
      </c>
      <c r="X30" s="2" t="s">
        <v>11</v>
      </c>
      <c r="Y30" s="2" t="s">
        <v>12</v>
      </c>
      <c r="Z30" s="2" t="s">
        <v>13</v>
      </c>
      <c r="AA30" s="2" t="s">
        <v>14</v>
      </c>
      <c r="AB30" s="2" t="s">
        <v>15</v>
      </c>
      <c r="AC30" s="2" t="s">
        <v>16</v>
      </c>
    </row>
    <row r="31" spans="1:29" ht="15" x14ac:dyDescent="0.25">
      <c r="A31" s="3" t="s">
        <v>17</v>
      </c>
      <c r="B31" s="5">
        <v>25933</v>
      </c>
      <c r="C31" s="5">
        <v>25933</v>
      </c>
      <c r="D31" s="5">
        <v>25933</v>
      </c>
      <c r="E31" s="5">
        <v>25933</v>
      </c>
      <c r="F31" s="5">
        <v>25933</v>
      </c>
      <c r="G31" s="5">
        <v>25933</v>
      </c>
      <c r="H31" s="5">
        <v>25933</v>
      </c>
      <c r="I31" s="5">
        <v>25933</v>
      </c>
      <c r="J31" s="5">
        <v>25933</v>
      </c>
      <c r="K31" s="5">
        <v>25933</v>
      </c>
      <c r="L31" s="5">
        <v>25933</v>
      </c>
      <c r="M31" s="5">
        <v>25933</v>
      </c>
      <c r="N31" s="5">
        <v>25933</v>
      </c>
      <c r="P31" s="3" t="s">
        <v>17</v>
      </c>
      <c r="Q31" s="11">
        <v>25933</v>
      </c>
      <c r="R31" s="11">
        <v>25933</v>
      </c>
      <c r="S31" s="11">
        <v>25933</v>
      </c>
      <c r="T31" s="11">
        <v>25933</v>
      </c>
      <c r="U31" s="11">
        <v>25933</v>
      </c>
      <c r="V31" s="11">
        <v>25933</v>
      </c>
      <c r="W31" s="11">
        <v>25933</v>
      </c>
      <c r="X31" s="11">
        <v>25933</v>
      </c>
      <c r="Y31" s="11">
        <v>25933</v>
      </c>
      <c r="Z31" s="11">
        <v>25933</v>
      </c>
      <c r="AA31" s="11">
        <v>25933</v>
      </c>
      <c r="AB31" s="11">
        <v>25933</v>
      </c>
      <c r="AC31" s="11">
        <v>25933</v>
      </c>
    </row>
    <row r="32" spans="1:29" x14ac:dyDescent="0.2">
      <c r="A32" s="3" t="s">
        <v>18</v>
      </c>
      <c r="B32" s="5">
        <v>42369</v>
      </c>
      <c r="C32" s="5">
        <v>42369</v>
      </c>
      <c r="D32" s="5">
        <v>42369</v>
      </c>
      <c r="E32" s="5">
        <v>42369</v>
      </c>
      <c r="F32" s="5">
        <v>42369</v>
      </c>
      <c r="G32" s="5">
        <v>42369</v>
      </c>
      <c r="H32" s="5">
        <v>42369</v>
      </c>
      <c r="I32" s="5">
        <v>42369</v>
      </c>
      <c r="J32" s="5">
        <v>42369</v>
      </c>
      <c r="K32" s="5">
        <v>42369</v>
      </c>
      <c r="L32" s="5">
        <v>42369</v>
      </c>
      <c r="M32" s="5">
        <v>42369</v>
      </c>
      <c r="N32" s="5">
        <v>42369</v>
      </c>
      <c r="P32" s="3" t="s">
        <v>18</v>
      </c>
      <c r="Q32" s="5">
        <v>42369</v>
      </c>
      <c r="R32" s="5">
        <v>42369</v>
      </c>
      <c r="S32" s="5">
        <v>42369</v>
      </c>
      <c r="T32" s="5">
        <v>42369</v>
      </c>
      <c r="U32" s="5">
        <v>42369</v>
      </c>
      <c r="V32" s="5">
        <v>42369</v>
      </c>
      <c r="W32" s="5">
        <v>42369</v>
      </c>
      <c r="X32" s="5">
        <v>42369</v>
      </c>
      <c r="Y32" s="5">
        <v>42369</v>
      </c>
      <c r="Z32" s="5">
        <v>42369</v>
      </c>
      <c r="AA32" s="5">
        <v>42369</v>
      </c>
      <c r="AB32" s="5">
        <v>42369</v>
      </c>
      <c r="AC32" s="5">
        <v>42369</v>
      </c>
    </row>
    <row r="33" spans="1:29" x14ac:dyDescent="0.2">
      <c r="A33" s="3" t="s">
        <v>19</v>
      </c>
      <c r="B33" s="6">
        <f>ROUND((B32-B31)/365, 0)</f>
        <v>45</v>
      </c>
      <c r="C33" s="6">
        <f t="shared" ref="C33" si="85">ROUND((C32-C31)/365, 0)</f>
        <v>45</v>
      </c>
      <c r="D33" s="6">
        <f t="shared" ref="D33" si="86">ROUND((D32-D31)/365, 0)</f>
        <v>45</v>
      </c>
      <c r="E33" s="6">
        <f t="shared" ref="E33" si="87">ROUND((E32-E31)/365, 0)</f>
        <v>45</v>
      </c>
      <c r="F33" s="6">
        <f t="shared" ref="F33" si="88">ROUND((F32-F31)/365, 0)</f>
        <v>45</v>
      </c>
      <c r="G33" s="6">
        <f t="shared" ref="G33" si="89">ROUND((G32-G31)/365, 0)</f>
        <v>45</v>
      </c>
      <c r="H33" s="6">
        <f t="shared" ref="H33" si="90">ROUND((H32-H31)/365, 0)</f>
        <v>45</v>
      </c>
      <c r="I33" s="6">
        <f t="shared" ref="I33" si="91">ROUND((I32-I31)/365, 0)</f>
        <v>45</v>
      </c>
      <c r="J33" s="6">
        <f t="shared" ref="J33" si="92">ROUND((J32-J31)/365, 0)</f>
        <v>45</v>
      </c>
      <c r="K33" s="6">
        <f t="shared" ref="K33" si="93">ROUND((K32-K31)/365, 0)</f>
        <v>45</v>
      </c>
      <c r="L33" s="6">
        <f t="shared" ref="L33" si="94">ROUND((L32-L31)/365, 0)</f>
        <v>45</v>
      </c>
      <c r="M33" s="6">
        <f t="shared" ref="M33" si="95">ROUND((M32-M31)/365, 0)</f>
        <v>45</v>
      </c>
      <c r="N33" s="6">
        <f t="shared" ref="N33" si="96">ROUND((N32-N31)/365, 0)</f>
        <v>45</v>
      </c>
      <c r="P33" s="3" t="s">
        <v>19</v>
      </c>
      <c r="Q33" s="6">
        <f>ROUND((Q32-Q31)/365, 0)</f>
        <v>45</v>
      </c>
      <c r="R33" s="6">
        <f t="shared" ref="R33:AC33" si="97">ROUND((R32-R31)/365, 0)</f>
        <v>45</v>
      </c>
      <c r="S33" s="6">
        <f t="shared" si="97"/>
        <v>45</v>
      </c>
      <c r="T33" s="6">
        <f t="shared" si="97"/>
        <v>45</v>
      </c>
      <c r="U33" s="6">
        <f t="shared" si="97"/>
        <v>45</v>
      </c>
      <c r="V33" s="6">
        <f t="shared" si="97"/>
        <v>45</v>
      </c>
      <c r="W33" s="6">
        <f t="shared" si="97"/>
        <v>45</v>
      </c>
      <c r="X33" s="6">
        <f t="shared" si="97"/>
        <v>45</v>
      </c>
      <c r="Y33" s="6">
        <f t="shared" si="97"/>
        <v>45</v>
      </c>
      <c r="Z33" s="6">
        <f t="shared" si="97"/>
        <v>45</v>
      </c>
      <c r="AA33" s="6">
        <f t="shared" si="97"/>
        <v>45</v>
      </c>
      <c r="AB33" s="6">
        <f t="shared" si="97"/>
        <v>45</v>
      </c>
      <c r="AC33" s="6">
        <f t="shared" si="97"/>
        <v>45</v>
      </c>
    </row>
    <row r="34" spans="1:29" x14ac:dyDescent="0.2">
      <c r="A34" s="3" t="s">
        <v>20</v>
      </c>
      <c r="B34" s="6">
        <f>B33-B35</f>
        <v>16</v>
      </c>
      <c r="C34" s="6">
        <f t="shared" ref="C34" si="98">C33-C35</f>
        <v>16</v>
      </c>
      <c r="D34" s="6">
        <f t="shared" ref="D34" si="99">D33-D35</f>
        <v>16</v>
      </c>
      <c r="E34" s="6">
        <f t="shared" ref="E34" si="100">E33-E35</f>
        <v>16</v>
      </c>
      <c r="F34" s="6">
        <f t="shared" ref="F34" si="101">F33-F35</f>
        <v>16</v>
      </c>
      <c r="G34" s="6">
        <f t="shared" ref="G34" si="102">G33-G35</f>
        <v>16</v>
      </c>
      <c r="H34" s="6">
        <f t="shared" ref="H34" si="103">H33-H35</f>
        <v>16</v>
      </c>
      <c r="I34" s="6">
        <f t="shared" ref="I34" si="104">I33-I35</f>
        <v>16</v>
      </c>
      <c r="J34" s="6">
        <f t="shared" ref="J34" si="105">J33-J35</f>
        <v>16</v>
      </c>
      <c r="K34" s="6">
        <f t="shared" ref="K34" si="106">K33-K35</f>
        <v>16</v>
      </c>
      <c r="L34" s="6">
        <f t="shared" ref="L34" si="107">L33-L35</f>
        <v>16</v>
      </c>
      <c r="M34" s="6">
        <f t="shared" ref="M34" si="108">M33-M35</f>
        <v>16</v>
      </c>
      <c r="N34" s="6">
        <f t="shared" ref="N34" si="109">N33-N35</f>
        <v>16</v>
      </c>
      <c r="P34" s="3" t="s">
        <v>20</v>
      </c>
      <c r="Q34" s="6">
        <f>Q33-Q35</f>
        <v>22</v>
      </c>
      <c r="R34" s="6">
        <f t="shared" ref="R34:AC34" si="110">R33-R35</f>
        <v>22</v>
      </c>
      <c r="S34" s="6">
        <f t="shared" si="110"/>
        <v>22</v>
      </c>
      <c r="T34" s="6">
        <f t="shared" si="110"/>
        <v>22</v>
      </c>
      <c r="U34" s="6">
        <f t="shared" si="110"/>
        <v>22</v>
      </c>
      <c r="V34" s="6">
        <f t="shared" si="110"/>
        <v>22</v>
      </c>
      <c r="W34" s="6">
        <f t="shared" si="110"/>
        <v>22</v>
      </c>
      <c r="X34" s="6">
        <f t="shared" si="110"/>
        <v>22</v>
      </c>
      <c r="Y34" s="6">
        <f t="shared" si="110"/>
        <v>22</v>
      </c>
      <c r="Z34" s="6">
        <f t="shared" si="110"/>
        <v>22</v>
      </c>
      <c r="AA34" s="6">
        <f t="shared" si="110"/>
        <v>22</v>
      </c>
      <c r="AB34" s="6">
        <f t="shared" si="110"/>
        <v>22</v>
      </c>
      <c r="AC34" s="6">
        <f t="shared" si="110"/>
        <v>22</v>
      </c>
    </row>
    <row r="35" spans="1:29" ht="15" x14ac:dyDescent="0.25">
      <c r="A35" s="3" t="s">
        <v>21</v>
      </c>
      <c r="B35" s="6">
        <v>29</v>
      </c>
      <c r="C35" s="6">
        <v>29</v>
      </c>
      <c r="D35" s="6">
        <v>29</v>
      </c>
      <c r="E35" s="6">
        <v>29</v>
      </c>
      <c r="F35" s="6">
        <v>29</v>
      </c>
      <c r="G35" s="6">
        <v>29</v>
      </c>
      <c r="H35" s="6">
        <v>29</v>
      </c>
      <c r="I35" s="6">
        <v>29</v>
      </c>
      <c r="J35" s="6">
        <v>29</v>
      </c>
      <c r="K35" s="6">
        <v>29</v>
      </c>
      <c r="L35" s="6">
        <v>29</v>
      </c>
      <c r="M35" s="6">
        <v>29</v>
      </c>
      <c r="N35" s="6">
        <v>29</v>
      </c>
      <c r="P35" s="3" t="s">
        <v>21</v>
      </c>
      <c r="Q35" s="12">
        <v>23</v>
      </c>
      <c r="R35" s="12">
        <v>23</v>
      </c>
      <c r="S35" s="12">
        <v>23</v>
      </c>
      <c r="T35" s="12">
        <v>23</v>
      </c>
      <c r="U35" s="12">
        <v>23</v>
      </c>
      <c r="V35" s="12">
        <v>23</v>
      </c>
      <c r="W35" s="12">
        <v>23</v>
      </c>
      <c r="X35" s="12">
        <v>23</v>
      </c>
      <c r="Y35" s="12">
        <v>23</v>
      </c>
      <c r="Z35" s="12">
        <v>23</v>
      </c>
      <c r="AA35" s="12">
        <v>23</v>
      </c>
      <c r="AB35" s="12">
        <v>23</v>
      </c>
      <c r="AC35" s="12">
        <v>23</v>
      </c>
    </row>
    <row r="36" spans="1:29" ht="15" x14ac:dyDescent="0.25">
      <c r="A36" s="3" t="s">
        <v>26</v>
      </c>
      <c r="B36" s="7">
        <v>42314</v>
      </c>
      <c r="C36" s="7">
        <v>31534</v>
      </c>
      <c r="D36" s="7">
        <v>35400</v>
      </c>
      <c r="E36" s="7">
        <v>35483</v>
      </c>
      <c r="F36" s="7">
        <v>38769</v>
      </c>
      <c r="G36" s="7">
        <v>63379</v>
      </c>
      <c r="H36" s="7">
        <v>73697</v>
      </c>
      <c r="I36" s="7">
        <v>78886</v>
      </c>
      <c r="J36" s="7">
        <v>71617</v>
      </c>
      <c r="K36" s="7">
        <v>64679</v>
      </c>
      <c r="L36" s="7">
        <v>61407</v>
      </c>
      <c r="M36" s="7">
        <v>52541</v>
      </c>
      <c r="N36" s="7">
        <v>649707</v>
      </c>
      <c r="P36" s="3" t="s">
        <v>26</v>
      </c>
      <c r="Q36" s="13">
        <v>31104</v>
      </c>
      <c r="R36" s="13">
        <v>24578</v>
      </c>
      <c r="S36" s="13">
        <v>28461</v>
      </c>
      <c r="T36" s="13">
        <v>30943</v>
      </c>
      <c r="U36" s="13">
        <v>32326</v>
      </c>
      <c r="V36" s="13">
        <v>43743</v>
      </c>
      <c r="W36" s="13">
        <v>55039</v>
      </c>
      <c r="X36" s="13">
        <v>79548</v>
      </c>
      <c r="Y36" s="13">
        <v>70004</v>
      </c>
      <c r="Z36" s="13">
        <v>62157</v>
      </c>
      <c r="AA36" s="13">
        <v>54887</v>
      </c>
      <c r="AB36" s="13">
        <v>44265</v>
      </c>
      <c r="AC36" s="13">
        <v>557057</v>
      </c>
    </row>
    <row r="37" spans="1:29" ht="15" x14ac:dyDescent="0.25">
      <c r="A37" s="2" t="s">
        <v>22</v>
      </c>
      <c r="B37" s="6">
        <v>1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P37" s="2" t="s">
        <v>22</v>
      </c>
      <c r="Q37" s="12">
        <v>1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</row>
    <row r="38" spans="1:29" ht="15" x14ac:dyDescent="0.25">
      <c r="A38" s="2" t="s">
        <v>23</v>
      </c>
      <c r="B38" s="6">
        <v>1</v>
      </c>
      <c r="C38" s="6">
        <v>0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P38" s="2" t="s">
        <v>23</v>
      </c>
      <c r="Q38" s="12">
        <v>1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-1</v>
      </c>
      <c r="AC38" s="12">
        <v>0</v>
      </c>
    </row>
    <row r="39" spans="1:29" ht="15" x14ac:dyDescent="0.25">
      <c r="A39" s="2" t="s">
        <v>24</v>
      </c>
      <c r="B39" s="7">
        <v>1349</v>
      </c>
      <c r="C39" s="6">
        <v>0.53300000000000003</v>
      </c>
      <c r="D39" s="6">
        <v>0.192</v>
      </c>
      <c r="E39" s="6">
        <v>-0.61799999999999999</v>
      </c>
      <c r="F39" s="7">
        <v>1092</v>
      </c>
      <c r="G39" s="6">
        <v>0.19700000000000001</v>
      </c>
      <c r="H39" s="6">
        <v>-0.97799999999999998</v>
      </c>
      <c r="I39" s="6">
        <v>0.69199999999999995</v>
      </c>
      <c r="J39" s="6">
        <v>0.159</v>
      </c>
      <c r="K39" s="6">
        <v>-0.24</v>
      </c>
      <c r="L39" s="6">
        <v>-0.38300000000000001</v>
      </c>
      <c r="M39" s="6">
        <v>3.7999999999999999E-2</v>
      </c>
      <c r="N39" s="7">
        <v>3013</v>
      </c>
      <c r="P39" s="2" t="s">
        <v>24</v>
      </c>
      <c r="Q39" s="13">
        <v>1225</v>
      </c>
      <c r="R39" s="12">
        <v>0.17499999999999999</v>
      </c>
      <c r="S39" s="12">
        <v>-2.4E-2</v>
      </c>
      <c r="T39" s="13">
        <v>-1029</v>
      </c>
      <c r="U39" s="12">
        <v>-0.54700000000000004</v>
      </c>
      <c r="V39" s="12">
        <v>-0.02</v>
      </c>
      <c r="W39" s="12">
        <v>-0.17299999999999999</v>
      </c>
      <c r="X39" s="12">
        <v>0.8</v>
      </c>
      <c r="Y39" s="12">
        <v>-0.621</v>
      </c>
      <c r="Z39" s="12">
        <v>-0.29499999999999998</v>
      </c>
      <c r="AA39" s="12">
        <v>-0.95899999999999996</v>
      </c>
      <c r="AB39" s="13">
        <v>-1206</v>
      </c>
      <c r="AC39" s="13">
        <v>-2855</v>
      </c>
    </row>
    <row r="40" spans="1:29" ht="15" x14ac:dyDescent="0.25">
      <c r="A40" s="2" t="s">
        <v>30</v>
      </c>
      <c r="B40" s="6">
        <v>39.44</v>
      </c>
      <c r="C40" s="6">
        <v>15.44</v>
      </c>
      <c r="D40" s="6">
        <v>5.58</v>
      </c>
      <c r="E40" s="6">
        <v>-17.920000000000002</v>
      </c>
      <c r="F40" s="6">
        <v>31.66</v>
      </c>
      <c r="G40" s="6">
        <v>5.7</v>
      </c>
      <c r="H40" s="6">
        <v>-19.489999999999998</v>
      </c>
      <c r="I40" s="6">
        <v>20.079999999999998</v>
      </c>
      <c r="J40" s="6">
        <v>4.6100000000000003</v>
      </c>
      <c r="K40" s="6">
        <v>-6.95</v>
      </c>
      <c r="L40" s="6">
        <v>-11.11</v>
      </c>
      <c r="M40" s="6">
        <v>1.1100000000000001</v>
      </c>
      <c r="N40" s="6">
        <v>87.39</v>
      </c>
      <c r="P40" s="2" t="s">
        <v>30</v>
      </c>
      <c r="Q40" s="12">
        <v>33.130000000000003</v>
      </c>
      <c r="R40" s="12">
        <v>4.03</v>
      </c>
      <c r="S40" s="12">
        <v>-0.54</v>
      </c>
      <c r="T40" s="12">
        <v>-23.68</v>
      </c>
      <c r="U40" s="12">
        <v>-12.58</v>
      </c>
      <c r="V40" s="12">
        <v>-0.46</v>
      </c>
      <c r="W40" s="12">
        <v>-4.78</v>
      </c>
      <c r="X40" s="12">
        <v>18.399999999999999</v>
      </c>
      <c r="Y40" s="12">
        <v>-14.29</v>
      </c>
      <c r="Z40" s="12">
        <v>-6.79</v>
      </c>
      <c r="AA40" s="12">
        <v>-22.05</v>
      </c>
      <c r="AB40" s="12">
        <v>-27.73</v>
      </c>
      <c r="AC40" s="12">
        <v>-65.650000000000006</v>
      </c>
    </row>
    <row r="41" spans="1:29" ht="15" x14ac:dyDescent="0.25">
      <c r="A41" s="2" t="s">
        <v>25</v>
      </c>
      <c r="B41" s="6">
        <v>93.2</v>
      </c>
      <c r="C41" s="6">
        <v>49</v>
      </c>
      <c r="D41" s="6">
        <v>15.8</v>
      </c>
      <c r="E41" s="6">
        <v>-50.5</v>
      </c>
      <c r="F41" s="6">
        <v>81.7</v>
      </c>
      <c r="G41" s="6">
        <v>9</v>
      </c>
      <c r="H41" s="6">
        <v>-26.4</v>
      </c>
      <c r="I41" s="6">
        <v>25.5</v>
      </c>
      <c r="J41" s="6">
        <v>6.44</v>
      </c>
      <c r="K41" s="6">
        <v>-10.7</v>
      </c>
      <c r="L41" s="6">
        <v>-18.100000000000001</v>
      </c>
      <c r="M41" s="6">
        <v>2.11</v>
      </c>
      <c r="N41" s="6">
        <v>13.5</v>
      </c>
      <c r="P41" s="2" t="s">
        <v>25</v>
      </c>
      <c r="Q41" s="14">
        <v>107</v>
      </c>
      <c r="R41" s="14">
        <v>16.399999999999999</v>
      </c>
      <c r="S41" s="14">
        <v>-1.9</v>
      </c>
      <c r="T41" s="14">
        <v>-76.5</v>
      </c>
      <c r="U41" s="14">
        <v>-38.9</v>
      </c>
      <c r="V41" s="14">
        <v>-1.05</v>
      </c>
      <c r="W41" s="14">
        <v>-8.68</v>
      </c>
      <c r="X41" s="14">
        <v>23.1</v>
      </c>
      <c r="Y41" s="14">
        <v>-20.399999999999999</v>
      </c>
      <c r="Z41" s="14">
        <v>-10.9</v>
      </c>
      <c r="AA41" s="14">
        <v>-40.200000000000003</v>
      </c>
      <c r="AB41" s="14">
        <v>-62.6</v>
      </c>
      <c r="AC41" s="14">
        <v>-11.8</v>
      </c>
    </row>
    <row r="45" spans="1:29" ht="15" x14ac:dyDescent="0.25">
      <c r="F45"/>
      <c r="G45"/>
      <c r="H45"/>
    </row>
    <row r="46" spans="1:29" ht="15" x14ac:dyDescent="0.25">
      <c r="C46" s="4">
        <v>0</v>
      </c>
      <c r="F46"/>
      <c r="G46"/>
      <c r="H46"/>
    </row>
    <row r="47" spans="1:29" ht="15" x14ac:dyDescent="0.25">
      <c r="C47" s="4">
        <v>1</v>
      </c>
      <c r="F47"/>
      <c r="G47"/>
      <c r="H47"/>
    </row>
    <row r="48" spans="1:29" ht="15" x14ac:dyDescent="0.25">
      <c r="F48" t="s">
        <v>0</v>
      </c>
      <c r="G48">
        <v>59.4</v>
      </c>
      <c r="H48">
        <v>30.1</v>
      </c>
      <c r="I48" s="6">
        <v>19.13</v>
      </c>
      <c r="J48" s="7">
        <v>676039</v>
      </c>
    </row>
    <row r="49" spans="6:10" ht="15" x14ac:dyDescent="0.25">
      <c r="F49" t="s">
        <v>1</v>
      </c>
      <c r="G49">
        <v>59.366999999999997</v>
      </c>
      <c r="H49">
        <v>28.6</v>
      </c>
      <c r="I49" s="6">
        <v>12.4</v>
      </c>
      <c r="J49" s="7">
        <v>657381</v>
      </c>
    </row>
    <row r="50" spans="6:10" ht="15" x14ac:dyDescent="0.25">
      <c r="F50" t="s">
        <v>28</v>
      </c>
      <c r="G50">
        <v>59.35</v>
      </c>
      <c r="H50">
        <v>31.233000000000001</v>
      </c>
      <c r="I50" s="6">
        <v>32.18</v>
      </c>
      <c r="J50" s="7">
        <v>627046</v>
      </c>
    </row>
    <row r="51" spans="6:10" ht="15" x14ac:dyDescent="0.25">
      <c r="F51" t="s">
        <v>2</v>
      </c>
      <c r="G51">
        <v>59.933</v>
      </c>
      <c r="H51">
        <v>31</v>
      </c>
      <c r="I51" s="6">
        <v>31.66</v>
      </c>
      <c r="J51" s="7">
        <v>649707</v>
      </c>
    </row>
    <row r="52" spans="6:10" ht="15" x14ac:dyDescent="0.25">
      <c r="F52" t="s">
        <v>3</v>
      </c>
      <c r="G52">
        <v>59.966700000000003</v>
      </c>
      <c r="H52">
        <v>30.3</v>
      </c>
      <c r="I52" s="6">
        <v>27.18</v>
      </c>
      <c r="J52" s="7">
        <v>648374</v>
      </c>
    </row>
    <row r="53" spans="6:10" ht="15" x14ac:dyDescent="0.25">
      <c r="F53"/>
      <c r="G53"/>
      <c r="H53"/>
    </row>
  </sheetData>
  <mergeCells count="6">
    <mergeCell ref="A1:N1"/>
    <mergeCell ref="P1:AC1"/>
    <mergeCell ref="A15:N15"/>
    <mergeCell ref="P15:AC15"/>
    <mergeCell ref="A29:N29"/>
    <mergeCell ref="P29:AC29"/>
  </mergeCells>
  <conditionalFormatting sqref="B13:N13">
    <cfRule type="colorScale" priority="41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44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45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48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B9:N10">
    <cfRule type="colorScale" priority="42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43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47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B9:N10">
    <cfRule type="colorScale" priority="46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Q13:AC13">
    <cfRule type="colorScale" priority="33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36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37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40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Q9:AC10">
    <cfRule type="colorScale" priority="34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35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39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Q9:AC10">
    <cfRule type="colorScale" priority="38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B27:N27">
    <cfRule type="colorScale" priority="25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28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29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32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B23:N24">
    <cfRule type="colorScale" priority="26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27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31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B23:N24">
    <cfRule type="colorScale" priority="30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Q27:AC27">
    <cfRule type="colorScale" priority="17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20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21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24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Q23:AC24">
    <cfRule type="colorScale" priority="18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19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23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Q23:AC24">
    <cfRule type="colorScale" priority="22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B41:N41">
    <cfRule type="colorScale" priority="9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12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13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16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B37:N38">
    <cfRule type="colorScale" priority="10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11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15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B37:N38">
    <cfRule type="colorScale" priority="14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Q41:AC41">
    <cfRule type="colorScale" priority="1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4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5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8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Q37:AC38">
    <cfRule type="colorScale" priority="2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3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7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Q37:AC38">
    <cfRule type="colorScale" priority="6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EA44-DCFB-4D3F-A309-0BE9928541BA}">
  <dimension ref="A1:AD41"/>
  <sheetViews>
    <sheetView tabSelected="1" workbookViewId="0">
      <selection activeCell="P15" sqref="P15:AC27"/>
    </sheetView>
  </sheetViews>
  <sheetFormatPr defaultRowHeight="12.75" x14ac:dyDescent="0.2"/>
  <cols>
    <col min="1" max="1" width="21.375" style="4" customWidth="1"/>
    <col min="2" max="2" width="6.875" style="4" customWidth="1"/>
    <col min="3" max="3" width="7.875" style="4" customWidth="1"/>
    <col min="4" max="9" width="6.875" style="4" customWidth="1"/>
    <col min="10" max="10" width="8.875" style="4" customWidth="1"/>
    <col min="11" max="11" width="7.875" style="4" customWidth="1"/>
    <col min="12" max="12" width="6.875" style="4" customWidth="1"/>
    <col min="13" max="14" width="7.875" style="4" customWidth="1"/>
    <col min="15" max="15" width="9" style="4"/>
    <col min="16" max="16" width="21.375" style="4" customWidth="1"/>
    <col min="17" max="17" width="6.875" style="4" customWidth="1"/>
    <col min="18" max="18" width="7.875" style="4" customWidth="1"/>
    <col min="19" max="24" width="6.875" style="4" customWidth="1"/>
    <col min="25" max="25" width="8.875" style="4" customWidth="1"/>
    <col min="26" max="26" width="7.875" style="4" customWidth="1"/>
    <col min="27" max="27" width="6.875" style="4" customWidth="1"/>
    <col min="28" max="29" width="7.875" style="4" customWidth="1"/>
    <col min="30" max="16384" width="9" style="4"/>
  </cols>
  <sheetData>
    <row r="1" spans="1:30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P1" s="10" t="s">
        <v>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30" x14ac:dyDescent="0.2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P2" s="1"/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</row>
    <row r="3" spans="1:30" x14ac:dyDescent="0.2">
      <c r="A3" s="3" t="s">
        <v>17</v>
      </c>
      <c r="B3" s="5">
        <v>25933</v>
      </c>
      <c r="C3" s="5">
        <v>25933</v>
      </c>
      <c r="D3" s="5">
        <v>25933</v>
      </c>
      <c r="E3" s="5">
        <v>25933</v>
      </c>
      <c r="F3" s="5">
        <v>25933</v>
      </c>
      <c r="G3" s="5">
        <v>25933</v>
      </c>
      <c r="H3" s="5">
        <v>25933</v>
      </c>
      <c r="I3" s="5">
        <v>25933</v>
      </c>
      <c r="J3" s="5">
        <v>25933</v>
      </c>
      <c r="K3" s="5">
        <v>25933</v>
      </c>
      <c r="L3" s="5">
        <v>25933</v>
      </c>
      <c r="M3" s="5">
        <v>25933</v>
      </c>
      <c r="N3" s="5">
        <v>25933</v>
      </c>
      <c r="P3" s="3" t="s">
        <v>17</v>
      </c>
      <c r="Q3" s="5">
        <v>25933</v>
      </c>
      <c r="R3" s="5">
        <v>25933</v>
      </c>
      <c r="S3" s="5">
        <v>25933</v>
      </c>
      <c r="T3" s="5">
        <v>25933</v>
      </c>
      <c r="U3" s="5">
        <v>25933</v>
      </c>
      <c r="V3" s="5">
        <v>25933</v>
      </c>
      <c r="W3" s="5">
        <v>25933</v>
      </c>
      <c r="X3" s="5">
        <v>25933</v>
      </c>
      <c r="Y3" s="5">
        <v>25933</v>
      </c>
      <c r="Z3" s="5">
        <v>25933</v>
      </c>
      <c r="AA3" s="5">
        <v>25933</v>
      </c>
      <c r="AB3" s="5">
        <v>25933</v>
      </c>
      <c r="AC3" s="5">
        <v>25933</v>
      </c>
    </row>
    <row r="4" spans="1:30" x14ac:dyDescent="0.2">
      <c r="A4" s="3" t="s">
        <v>18</v>
      </c>
      <c r="B4" s="5">
        <v>42369</v>
      </c>
      <c r="C4" s="5">
        <v>42369</v>
      </c>
      <c r="D4" s="5">
        <v>42369</v>
      </c>
      <c r="E4" s="5">
        <v>42369</v>
      </c>
      <c r="F4" s="5">
        <v>42369</v>
      </c>
      <c r="G4" s="5">
        <v>42369</v>
      </c>
      <c r="H4" s="5">
        <v>42369</v>
      </c>
      <c r="I4" s="5">
        <v>42369</v>
      </c>
      <c r="J4" s="5">
        <v>42369</v>
      </c>
      <c r="K4" s="5">
        <v>42369</v>
      </c>
      <c r="L4" s="5">
        <v>42369</v>
      </c>
      <c r="M4" s="5">
        <v>42369</v>
      </c>
      <c r="N4" s="5">
        <v>42369</v>
      </c>
      <c r="P4" s="3" t="s">
        <v>18</v>
      </c>
      <c r="Q4" s="5">
        <v>42369</v>
      </c>
      <c r="R4" s="5">
        <v>42369</v>
      </c>
      <c r="S4" s="5">
        <v>42369</v>
      </c>
      <c r="T4" s="5">
        <v>42369</v>
      </c>
      <c r="U4" s="5">
        <v>42369</v>
      </c>
      <c r="V4" s="5">
        <v>42369</v>
      </c>
      <c r="W4" s="5">
        <v>42369</v>
      </c>
      <c r="X4" s="5">
        <v>42369</v>
      </c>
      <c r="Y4" s="5">
        <v>42369</v>
      </c>
      <c r="Z4" s="5">
        <v>42369</v>
      </c>
      <c r="AA4" s="5">
        <v>42369</v>
      </c>
      <c r="AB4" s="5">
        <v>42369</v>
      </c>
      <c r="AC4" s="5">
        <v>42369</v>
      </c>
    </row>
    <row r="5" spans="1:30" x14ac:dyDescent="0.2">
      <c r="A5" s="3" t="s">
        <v>19</v>
      </c>
      <c r="B5" s="6">
        <f>ROUND((B4-B3)/365, 0)</f>
        <v>45</v>
      </c>
      <c r="C5" s="6">
        <f t="shared" ref="C5:N5" si="0">ROUND((C4-C3)/365, 0)</f>
        <v>45</v>
      </c>
      <c r="D5" s="6">
        <f t="shared" si="0"/>
        <v>45</v>
      </c>
      <c r="E5" s="6">
        <f t="shared" si="0"/>
        <v>45</v>
      </c>
      <c r="F5" s="6">
        <f t="shared" si="0"/>
        <v>45</v>
      </c>
      <c r="G5" s="6">
        <f t="shared" si="0"/>
        <v>45</v>
      </c>
      <c r="H5" s="6">
        <f t="shared" si="0"/>
        <v>45</v>
      </c>
      <c r="I5" s="6">
        <f t="shared" si="0"/>
        <v>45</v>
      </c>
      <c r="J5" s="6">
        <f t="shared" si="0"/>
        <v>45</v>
      </c>
      <c r="K5" s="6">
        <f t="shared" si="0"/>
        <v>45</v>
      </c>
      <c r="L5" s="6">
        <f t="shared" si="0"/>
        <v>45</v>
      </c>
      <c r="M5" s="6">
        <f t="shared" si="0"/>
        <v>45</v>
      </c>
      <c r="N5" s="6">
        <f t="shared" si="0"/>
        <v>45</v>
      </c>
      <c r="P5" s="3" t="s">
        <v>19</v>
      </c>
      <c r="Q5" s="6">
        <f>ROUND((Q4-Q3)/365, 0)</f>
        <v>45</v>
      </c>
      <c r="R5" s="6">
        <f t="shared" ref="R5:AC5" si="1">ROUND((R4-R3)/365, 0)</f>
        <v>45</v>
      </c>
      <c r="S5" s="6">
        <f t="shared" si="1"/>
        <v>45</v>
      </c>
      <c r="T5" s="6">
        <f t="shared" si="1"/>
        <v>45</v>
      </c>
      <c r="U5" s="6">
        <f t="shared" si="1"/>
        <v>45</v>
      </c>
      <c r="V5" s="6">
        <f t="shared" si="1"/>
        <v>45</v>
      </c>
      <c r="W5" s="6">
        <f t="shared" si="1"/>
        <v>45</v>
      </c>
      <c r="X5" s="6">
        <f t="shared" si="1"/>
        <v>45</v>
      </c>
      <c r="Y5" s="6">
        <f t="shared" si="1"/>
        <v>45</v>
      </c>
      <c r="Z5" s="6">
        <f t="shared" si="1"/>
        <v>45</v>
      </c>
      <c r="AA5" s="6">
        <f t="shared" si="1"/>
        <v>45</v>
      </c>
      <c r="AB5" s="6">
        <f t="shared" si="1"/>
        <v>45</v>
      </c>
      <c r="AC5" s="6">
        <f t="shared" si="1"/>
        <v>45</v>
      </c>
    </row>
    <row r="6" spans="1:30" x14ac:dyDescent="0.2">
      <c r="A6" s="3" t="s">
        <v>20</v>
      </c>
      <c r="B6" s="6">
        <f>B5-B7</f>
        <v>1</v>
      </c>
      <c r="C6" s="6">
        <f t="shared" ref="C6:N6" si="2">C5-C7</f>
        <v>1</v>
      </c>
      <c r="D6" s="6">
        <f t="shared" si="2"/>
        <v>1</v>
      </c>
      <c r="E6" s="6">
        <f t="shared" si="2"/>
        <v>1</v>
      </c>
      <c r="F6" s="6">
        <f t="shared" si="2"/>
        <v>1</v>
      </c>
      <c r="G6" s="6">
        <f t="shared" si="2"/>
        <v>1</v>
      </c>
      <c r="H6" s="6">
        <f t="shared" si="2"/>
        <v>1</v>
      </c>
      <c r="I6" s="6">
        <f t="shared" si="2"/>
        <v>1</v>
      </c>
      <c r="J6" s="6">
        <f t="shared" si="2"/>
        <v>1</v>
      </c>
      <c r="K6" s="6">
        <f t="shared" si="2"/>
        <v>1</v>
      </c>
      <c r="L6" s="6">
        <f t="shared" si="2"/>
        <v>1</v>
      </c>
      <c r="M6" s="6">
        <f t="shared" si="2"/>
        <v>1</v>
      </c>
      <c r="N6" s="6">
        <f t="shared" si="2"/>
        <v>1</v>
      </c>
      <c r="P6" s="3" t="s">
        <v>20</v>
      </c>
      <c r="Q6" s="6">
        <f>Q5-Q7</f>
        <v>1</v>
      </c>
      <c r="R6" s="6">
        <f t="shared" ref="R6:AC6" si="3">R5-R7</f>
        <v>1</v>
      </c>
      <c r="S6" s="6">
        <f t="shared" si="3"/>
        <v>1</v>
      </c>
      <c r="T6" s="6">
        <f t="shared" si="3"/>
        <v>1</v>
      </c>
      <c r="U6" s="6">
        <f t="shared" si="3"/>
        <v>1</v>
      </c>
      <c r="V6" s="6">
        <f t="shared" si="3"/>
        <v>1</v>
      </c>
      <c r="W6" s="6">
        <f t="shared" si="3"/>
        <v>1</v>
      </c>
      <c r="X6" s="6">
        <f t="shared" si="3"/>
        <v>1</v>
      </c>
      <c r="Y6" s="6">
        <f t="shared" si="3"/>
        <v>1</v>
      </c>
      <c r="Z6" s="6">
        <f t="shared" si="3"/>
        <v>1</v>
      </c>
      <c r="AA6" s="6">
        <f t="shared" si="3"/>
        <v>1</v>
      </c>
      <c r="AB6" s="6">
        <f t="shared" si="3"/>
        <v>1</v>
      </c>
      <c r="AC6" s="6">
        <f t="shared" si="3"/>
        <v>1</v>
      </c>
    </row>
    <row r="7" spans="1:30" x14ac:dyDescent="0.2">
      <c r="A7" s="3" t="s">
        <v>21</v>
      </c>
      <c r="B7" s="6">
        <v>44</v>
      </c>
      <c r="C7" s="6">
        <v>44</v>
      </c>
      <c r="D7" s="6">
        <v>44</v>
      </c>
      <c r="E7" s="6">
        <v>44</v>
      </c>
      <c r="F7" s="6">
        <v>44</v>
      </c>
      <c r="G7" s="6">
        <v>44</v>
      </c>
      <c r="H7" s="6">
        <v>44</v>
      </c>
      <c r="I7" s="6">
        <v>44</v>
      </c>
      <c r="J7" s="6">
        <v>44</v>
      </c>
      <c r="K7" s="6">
        <v>44</v>
      </c>
      <c r="L7" s="6">
        <v>44</v>
      </c>
      <c r="M7" s="6">
        <v>44</v>
      </c>
      <c r="N7" s="6">
        <v>44</v>
      </c>
      <c r="P7" s="3" t="s">
        <v>21</v>
      </c>
      <c r="Q7" s="6">
        <v>44</v>
      </c>
      <c r="R7" s="6">
        <v>44</v>
      </c>
      <c r="S7" s="6">
        <v>44</v>
      </c>
      <c r="T7" s="6">
        <v>44</v>
      </c>
      <c r="U7" s="6">
        <v>44</v>
      </c>
      <c r="V7" s="6">
        <v>44</v>
      </c>
      <c r="W7" s="6">
        <v>44</v>
      </c>
      <c r="X7" s="6">
        <v>44</v>
      </c>
      <c r="Y7" s="6">
        <v>44</v>
      </c>
      <c r="Z7" s="6">
        <v>44</v>
      </c>
      <c r="AA7" s="6">
        <v>44</v>
      </c>
      <c r="AB7" s="6">
        <v>44</v>
      </c>
      <c r="AC7" s="6">
        <v>44</v>
      </c>
    </row>
    <row r="8" spans="1:30" x14ac:dyDescent="0.2">
      <c r="A8" s="3" t="s">
        <v>27</v>
      </c>
      <c r="B8" s="7">
        <v>-7276</v>
      </c>
      <c r="C8" s="7">
        <v>-7447</v>
      </c>
      <c r="D8" s="7">
        <v>-2655</v>
      </c>
      <c r="E8" s="7">
        <v>4020</v>
      </c>
      <c r="F8" s="7">
        <v>10602</v>
      </c>
      <c r="G8" s="7">
        <v>14737</v>
      </c>
      <c r="H8" s="7">
        <v>17254</v>
      </c>
      <c r="I8" s="7">
        <v>15156</v>
      </c>
      <c r="J8" s="7">
        <v>10146</v>
      </c>
      <c r="K8" s="7">
        <v>4520</v>
      </c>
      <c r="L8" s="6">
        <v>-0.94199999999999995</v>
      </c>
      <c r="M8" s="7">
        <v>-4794</v>
      </c>
      <c r="N8" s="7">
        <v>4444</v>
      </c>
      <c r="P8" s="3" t="s">
        <v>27</v>
      </c>
      <c r="Q8" s="7">
        <v>-5975</v>
      </c>
      <c r="R8" s="7">
        <v>-6286</v>
      </c>
      <c r="S8" s="7">
        <v>-1507</v>
      </c>
      <c r="T8" s="7">
        <v>4811</v>
      </c>
      <c r="U8" s="7">
        <v>11128</v>
      </c>
      <c r="V8" s="7">
        <v>15284</v>
      </c>
      <c r="W8" s="7">
        <v>17747</v>
      </c>
      <c r="X8" s="7">
        <v>15835</v>
      </c>
      <c r="Y8" s="7">
        <v>10786</v>
      </c>
      <c r="Z8" s="7">
        <v>5380</v>
      </c>
      <c r="AA8" s="6">
        <v>0.249</v>
      </c>
      <c r="AB8" s="7">
        <v>-3753</v>
      </c>
      <c r="AC8" s="7">
        <v>5308</v>
      </c>
    </row>
    <row r="9" spans="1:30" x14ac:dyDescent="0.2">
      <c r="A9" s="2" t="s">
        <v>22</v>
      </c>
      <c r="B9" s="6">
        <v>0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1</v>
      </c>
      <c r="P9" s="2" t="s">
        <v>22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1</v>
      </c>
      <c r="X9" s="6">
        <v>1</v>
      </c>
      <c r="Y9" s="6">
        <v>1</v>
      </c>
      <c r="Z9" s="6">
        <v>0</v>
      </c>
      <c r="AA9" s="6">
        <v>0</v>
      </c>
      <c r="AB9" s="6">
        <v>0</v>
      </c>
      <c r="AC9" s="6">
        <v>1</v>
      </c>
    </row>
    <row r="10" spans="1:30" x14ac:dyDescent="0.2">
      <c r="A10" s="2" t="s">
        <v>23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0</v>
      </c>
      <c r="L10" s="6">
        <v>0</v>
      </c>
      <c r="M10" s="6">
        <v>0</v>
      </c>
      <c r="N10" s="6">
        <v>1</v>
      </c>
      <c r="P10" s="2" t="s">
        <v>23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1</v>
      </c>
      <c r="X10" s="6">
        <v>1</v>
      </c>
      <c r="Y10" s="6">
        <v>1</v>
      </c>
      <c r="Z10" s="6">
        <v>0</v>
      </c>
      <c r="AA10" s="6">
        <v>1</v>
      </c>
      <c r="AB10" s="6">
        <v>1</v>
      </c>
      <c r="AC10" s="6">
        <v>1</v>
      </c>
    </row>
    <row r="11" spans="1:30" x14ac:dyDescent="0.2">
      <c r="A11" s="2" t="s">
        <v>24</v>
      </c>
      <c r="B11" s="6">
        <v>6.2E-2</v>
      </c>
      <c r="C11" s="6">
        <v>4.7E-2</v>
      </c>
      <c r="D11" s="6">
        <v>2.8000000000000001E-2</v>
      </c>
      <c r="E11" s="6">
        <v>0.05</v>
      </c>
      <c r="F11" s="6">
        <v>2.1999999999999999E-2</v>
      </c>
      <c r="G11" s="6">
        <v>-1E-3</v>
      </c>
      <c r="H11" s="6">
        <v>3.5000000000000003E-2</v>
      </c>
      <c r="I11" s="6">
        <v>3.5999999999999997E-2</v>
      </c>
      <c r="J11" s="6">
        <v>5.2999999999999999E-2</v>
      </c>
      <c r="K11" s="6">
        <v>3.4000000000000002E-2</v>
      </c>
      <c r="L11" s="6">
        <v>4.2000000000000003E-2</v>
      </c>
      <c r="M11" s="6">
        <v>0.08</v>
      </c>
      <c r="N11" s="6">
        <v>0.04</v>
      </c>
      <c r="P11" s="2" t="s">
        <v>24</v>
      </c>
      <c r="Q11" s="6">
        <v>5.8000000000000003E-2</v>
      </c>
      <c r="R11" s="6">
        <v>5.0999999999999997E-2</v>
      </c>
      <c r="S11" s="6">
        <v>2.1000000000000001E-2</v>
      </c>
      <c r="T11" s="6">
        <v>4.2999999999999997E-2</v>
      </c>
      <c r="U11" s="6">
        <v>2.5999999999999999E-2</v>
      </c>
      <c r="V11" s="6">
        <v>8.9999999999999993E-3</v>
      </c>
      <c r="W11" s="6">
        <v>5.5E-2</v>
      </c>
      <c r="X11" s="6">
        <v>5.3999999999999999E-2</v>
      </c>
      <c r="Y11" s="6">
        <v>6.0999999999999999E-2</v>
      </c>
      <c r="Z11" s="6">
        <v>3.4000000000000002E-2</v>
      </c>
      <c r="AA11" s="6">
        <v>4.2999999999999997E-2</v>
      </c>
      <c r="AB11" s="6">
        <v>8.7999999999999995E-2</v>
      </c>
      <c r="AC11" s="6">
        <v>4.8000000000000001E-2</v>
      </c>
    </row>
    <row r="12" spans="1:30" x14ac:dyDescent="0.2">
      <c r="A12" s="2" t="s">
        <v>29</v>
      </c>
      <c r="B12" s="6">
        <v>2.74</v>
      </c>
      <c r="C12" s="6">
        <v>0.7</v>
      </c>
      <c r="D12" s="6">
        <v>1.24</v>
      </c>
      <c r="E12" s="6">
        <v>2.2999999999999998</v>
      </c>
      <c r="F12" s="6">
        <v>0.97</v>
      </c>
      <c r="G12" s="6">
        <v>-0.04</v>
      </c>
      <c r="H12" s="6">
        <v>1.54</v>
      </c>
      <c r="I12" s="6">
        <v>1.58</v>
      </c>
      <c r="J12" s="6">
        <v>2.31</v>
      </c>
      <c r="K12" s="6">
        <v>1.51</v>
      </c>
      <c r="L12" s="6">
        <v>1.85</v>
      </c>
      <c r="M12" s="6">
        <v>3.53</v>
      </c>
      <c r="N12" s="6">
        <v>1.52</v>
      </c>
      <c r="P12" s="2" t="s">
        <v>29</v>
      </c>
      <c r="Q12" s="6">
        <v>2.57</v>
      </c>
      <c r="R12" s="6">
        <v>2.1</v>
      </c>
      <c r="S12" s="6">
        <v>0.92</v>
      </c>
      <c r="T12" s="6">
        <v>2.0099999999999998</v>
      </c>
      <c r="U12" s="6">
        <v>1.1399999999999999</v>
      </c>
      <c r="V12" s="6">
        <v>0.4</v>
      </c>
      <c r="W12" s="6">
        <v>2.5</v>
      </c>
      <c r="X12" s="6">
        <v>2.4500000000000002</v>
      </c>
      <c r="Y12" s="6">
        <v>2.69</v>
      </c>
      <c r="Z12" s="6">
        <v>1.51</v>
      </c>
      <c r="AA12" s="6">
        <v>1.89</v>
      </c>
      <c r="AB12" s="6">
        <v>3.87</v>
      </c>
      <c r="AC12" s="6">
        <v>1.97</v>
      </c>
      <c r="AD12" s="4">
        <f>AVERAGE(Q12:R12,AB12)</f>
        <v>2.8466666666666662</v>
      </c>
    </row>
    <row r="13" spans="1:30" x14ac:dyDescent="0.2">
      <c r="A13" s="2" t="s">
        <v>25</v>
      </c>
      <c r="B13" s="8">
        <v>37.700000000000003</v>
      </c>
      <c r="C13" s="8">
        <v>9.3699999999999992</v>
      </c>
      <c r="D13" s="8">
        <v>46.9</v>
      </c>
      <c r="E13" s="8">
        <v>57.1</v>
      </c>
      <c r="F13" s="8">
        <v>9.17</v>
      </c>
      <c r="G13" s="8">
        <v>-0.28799999999999998</v>
      </c>
      <c r="H13" s="8">
        <v>8.9</v>
      </c>
      <c r="I13" s="8">
        <v>10.4</v>
      </c>
      <c r="J13" s="8">
        <v>22.8</v>
      </c>
      <c r="K13" s="8">
        <v>33.4</v>
      </c>
      <c r="L13" s="8">
        <v>197</v>
      </c>
      <c r="M13" s="8">
        <v>73.7</v>
      </c>
      <c r="N13" s="8">
        <v>34.200000000000003</v>
      </c>
      <c r="P13" s="2" t="s">
        <v>25</v>
      </c>
      <c r="Q13" s="8">
        <v>43</v>
      </c>
      <c r="R13" s="8">
        <v>33.4</v>
      </c>
      <c r="S13" s="8">
        <v>61.2</v>
      </c>
      <c r="T13" s="8">
        <v>41.8</v>
      </c>
      <c r="U13" s="8">
        <v>10.199999999999999</v>
      </c>
      <c r="V13" s="8">
        <v>2.63</v>
      </c>
      <c r="W13" s="8">
        <v>14.1</v>
      </c>
      <c r="X13" s="8">
        <v>15.5</v>
      </c>
      <c r="Y13" s="8">
        <v>25</v>
      </c>
      <c r="Z13" s="8">
        <v>28.1</v>
      </c>
      <c r="AA13" s="8">
        <v>757</v>
      </c>
      <c r="AB13" s="8">
        <v>103</v>
      </c>
      <c r="AC13" s="8">
        <v>37.1</v>
      </c>
    </row>
    <row r="14" spans="1:30" x14ac:dyDescent="0.2">
      <c r="B14" s="9"/>
      <c r="H14" s="4">
        <f>AVERAGE(H12:L12)</f>
        <v>1.7579999999999998</v>
      </c>
    </row>
    <row r="15" spans="1:30" x14ac:dyDescent="0.2">
      <c r="A15" s="10" t="s">
        <v>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P15" s="10" t="s">
        <v>28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30" x14ac:dyDescent="0.2">
      <c r="A16" s="1"/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P16" s="1"/>
      <c r="Q16" s="2" t="s">
        <v>4</v>
      </c>
      <c r="R16" s="2" t="s">
        <v>5</v>
      </c>
      <c r="S16" s="2" t="s">
        <v>6</v>
      </c>
      <c r="T16" s="2" t="s">
        <v>7</v>
      </c>
      <c r="U16" s="2" t="s">
        <v>8</v>
      </c>
      <c r="V16" s="2" t="s">
        <v>9</v>
      </c>
      <c r="W16" s="2" t="s">
        <v>10</v>
      </c>
      <c r="X16" s="2" t="s">
        <v>11</v>
      </c>
      <c r="Y16" s="2" t="s">
        <v>12</v>
      </c>
      <c r="Z16" s="2" t="s">
        <v>13</v>
      </c>
      <c r="AA16" s="2" t="s">
        <v>14</v>
      </c>
      <c r="AB16" s="2" t="s">
        <v>15</v>
      </c>
      <c r="AC16" s="2" t="s">
        <v>16</v>
      </c>
    </row>
    <row r="17" spans="1:30" x14ac:dyDescent="0.2">
      <c r="A17" s="3" t="s">
        <v>17</v>
      </c>
      <c r="B17" s="5">
        <v>25933</v>
      </c>
      <c r="C17" s="5">
        <v>25933</v>
      </c>
      <c r="D17" s="5">
        <v>25933</v>
      </c>
      <c r="E17" s="5">
        <v>25933</v>
      </c>
      <c r="F17" s="5">
        <v>25933</v>
      </c>
      <c r="G17" s="5">
        <v>25933</v>
      </c>
      <c r="H17" s="5">
        <v>25933</v>
      </c>
      <c r="I17" s="5">
        <v>25933</v>
      </c>
      <c r="J17" s="5">
        <v>25933</v>
      </c>
      <c r="K17" s="5">
        <v>25933</v>
      </c>
      <c r="L17" s="5">
        <v>25933</v>
      </c>
      <c r="M17" s="5">
        <v>25933</v>
      </c>
      <c r="N17" s="5">
        <v>25933</v>
      </c>
      <c r="P17" s="3" t="s">
        <v>17</v>
      </c>
      <c r="Q17" s="5">
        <v>25933</v>
      </c>
      <c r="R17" s="5">
        <v>25933</v>
      </c>
      <c r="S17" s="5">
        <v>25933</v>
      </c>
      <c r="T17" s="5">
        <v>25933</v>
      </c>
      <c r="U17" s="5">
        <v>25933</v>
      </c>
      <c r="V17" s="5">
        <v>25933</v>
      </c>
      <c r="W17" s="5">
        <v>25933</v>
      </c>
      <c r="X17" s="5">
        <v>25933</v>
      </c>
      <c r="Y17" s="5">
        <v>25933</v>
      </c>
      <c r="Z17" s="5">
        <v>25933</v>
      </c>
      <c r="AA17" s="5">
        <v>25933</v>
      </c>
      <c r="AB17" s="5">
        <v>25933</v>
      </c>
      <c r="AC17" s="5">
        <v>25933</v>
      </c>
    </row>
    <row r="18" spans="1:30" x14ac:dyDescent="0.2">
      <c r="A18" s="3" t="s">
        <v>18</v>
      </c>
      <c r="B18" s="5">
        <v>42369</v>
      </c>
      <c r="C18" s="5">
        <v>42369</v>
      </c>
      <c r="D18" s="5">
        <v>42369</v>
      </c>
      <c r="E18" s="5">
        <v>42369</v>
      </c>
      <c r="F18" s="5">
        <v>42369</v>
      </c>
      <c r="G18" s="5">
        <v>42369</v>
      </c>
      <c r="H18" s="5">
        <v>42369</v>
      </c>
      <c r="I18" s="5">
        <v>42369</v>
      </c>
      <c r="J18" s="5">
        <v>42369</v>
      </c>
      <c r="K18" s="5">
        <v>42369</v>
      </c>
      <c r="L18" s="5">
        <v>42369</v>
      </c>
      <c r="M18" s="5">
        <v>42369</v>
      </c>
      <c r="N18" s="5">
        <v>42369</v>
      </c>
      <c r="P18" s="3" t="s">
        <v>18</v>
      </c>
      <c r="Q18" s="5">
        <v>42369</v>
      </c>
      <c r="R18" s="5">
        <v>42369</v>
      </c>
      <c r="S18" s="5">
        <v>42369</v>
      </c>
      <c r="T18" s="5">
        <v>42369</v>
      </c>
      <c r="U18" s="5">
        <v>42369</v>
      </c>
      <c r="V18" s="5">
        <v>42369</v>
      </c>
      <c r="W18" s="5">
        <v>42369</v>
      </c>
      <c r="X18" s="5">
        <v>42369</v>
      </c>
      <c r="Y18" s="5">
        <v>42369</v>
      </c>
      <c r="Z18" s="5">
        <v>42369</v>
      </c>
      <c r="AA18" s="5">
        <v>42369</v>
      </c>
      <c r="AB18" s="5">
        <v>42369</v>
      </c>
      <c r="AC18" s="5">
        <v>42369</v>
      </c>
    </row>
    <row r="19" spans="1:30" x14ac:dyDescent="0.2">
      <c r="A19" s="3" t="s">
        <v>19</v>
      </c>
      <c r="B19" s="6">
        <f>ROUND((B18-B17)/365, 0)</f>
        <v>45</v>
      </c>
      <c r="C19" s="6">
        <f t="shared" ref="C19:N19" si="4">ROUND((C18-C17)/365, 0)</f>
        <v>45</v>
      </c>
      <c r="D19" s="6">
        <f t="shared" si="4"/>
        <v>45</v>
      </c>
      <c r="E19" s="6">
        <f t="shared" si="4"/>
        <v>45</v>
      </c>
      <c r="F19" s="6">
        <f t="shared" si="4"/>
        <v>45</v>
      </c>
      <c r="G19" s="6">
        <f t="shared" si="4"/>
        <v>45</v>
      </c>
      <c r="H19" s="6">
        <f t="shared" si="4"/>
        <v>45</v>
      </c>
      <c r="I19" s="6">
        <f t="shared" si="4"/>
        <v>45</v>
      </c>
      <c r="J19" s="6">
        <f t="shared" si="4"/>
        <v>45</v>
      </c>
      <c r="K19" s="6">
        <f t="shared" si="4"/>
        <v>45</v>
      </c>
      <c r="L19" s="6">
        <f t="shared" si="4"/>
        <v>45</v>
      </c>
      <c r="M19" s="6">
        <f t="shared" si="4"/>
        <v>45</v>
      </c>
      <c r="N19" s="6">
        <f t="shared" si="4"/>
        <v>45</v>
      </c>
      <c r="P19" s="3" t="s">
        <v>19</v>
      </c>
      <c r="Q19" s="6">
        <f>ROUND((Q18-Q17)/365, 0)</f>
        <v>45</v>
      </c>
      <c r="R19" s="6">
        <f t="shared" ref="R19:AC19" si="5">ROUND((R18-R17)/365, 0)</f>
        <v>45</v>
      </c>
      <c r="S19" s="6">
        <f t="shared" si="5"/>
        <v>45</v>
      </c>
      <c r="T19" s="6">
        <f t="shared" si="5"/>
        <v>45</v>
      </c>
      <c r="U19" s="6">
        <f t="shared" si="5"/>
        <v>45</v>
      </c>
      <c r="V19" s="6">
        <f t="shared" si="5"/>
        <v>45</v>
      </c>
      <c r="W19" s="6">
        <f t="shared" si="5"/>
        <v>45</v>
      </c>
      <c r="X19" s="6">
        <f t="shared" si="5"/>
        <v>45</v>
      </c>
      <c r="Y19" s="6">
        <f t="shared" si="5"/>
        <v>45</v>
      </c>
      <c r="Z19" s="6">
        <f t="shared" si="5"/>
        <v>45</v>
      </c>
      <c r="AA19" s="6">
        <f t="shared" si="5"/>
        <v>45</v>
      </c>
      <c r="AB19" s="6">
        <f t="shared" si="5"/>
        <v>45</v>
      </c>
      <c r="AC19" s="6">
        <f t="shared" si="5"/>
        <v>45</v>
      </c>
    </row>
    <row r="20" spans="1:30" x14ac:dyDescent="0.2">
      <c r="A20" s="3" t="s">
        <v>20</v>
      </c>
      <c r="B20" s="6">
        <f>B19-B21</f>
        <v>0</v>
      </c>
      <c r="C20" s="6">
        <f t="shared" ref="C20:N20" si="6">C19-C21</f>
        <v>0</v>
      </c>
      <c r="D20" s="6">
        <f t="shared" si="6"/>
        <v>0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6">
        <f t="shared" si="6"/>
        <v>0</v>
      </c>
      <c r="I20" s="6">
        <f t="shared" si="6"/>
        <v>0</v>
      </c>
      <c r="J20" s="6">
        <f t="shared" si="6"/>
        <v>0</v>
      </c>
      <c r="K20" s="6">
        <f t="shared" si="6"/>
        <v>0</v>
      </c>
      <c r="L20" s="6">
        <f t="shared" si="6"/>
        <v>0</v>
      </c>
      <c r="M20" s="6">
        <f t="shared" si="6"/>
        <v>0</v>
      </c>
      <c r="N20" s="6">
        <f t="shared" si="6"/>
        <v>0</v>
      </c>
      <c r="P20" s="3" t="s">
        <v>20</v>
      </c>
      <c r="Q20" s="6">
        <f>Q19-Q21</f>
        <v>19</v>
      </c>
      <c r="R20" s="6">
        <f t="shared" ref="R20:AC20" si="7">R19-R21</f>
        <v>19</v>
      </c>
      <c r="S20" s="6">
        <f t="shared" si="7"/>
        <v>19</v>
      </c>
      <c r="T20" s="6">
        <f t="shared" si="7"/>
        <v>19</v>
      </c>
      <c r="U20" s="6">
        <f t="shared" si="7"/>
        <v>19</v>
      </c>
      <c r="V20" s="6">
        <f t="shared" si="7"/>
        <v>19</v>
      </c>
      <c r="W20" s="6">
        <f t="shared" si="7"/>
        <v>19</v>
      </c>
      <c r="X20" s="6">
        <f t="shared" si="7"/>
        <v>19</v>
      </c>
      <c r="Y20" s="6">
        <f t="shared" si="7"/>
        <v>19</v>
      </c>
      <c r="Z20" s="6">
        <f t="shared" si="7"/>
        <v>19</v>
      </c>
      <c r="AA20" s="6">
        <f t="shared" si="7"/>
        <v>19</v>
      </c>
      <c r="AB20" s="6">
        <f t="shared" si="7"/>
        <v>19</v>
      </c>
      <c r="AC20" s="6">
        <f t="shared" si="7"/>
        <v>19</v>
      </c>
    </row>
    <row r="21" spans="1:30" x14ac:dyDescent="0.2">
      <c r="A21" s="3" t="s">
        <v>21</v>
      </c>
      <c r="B21" s="6">
        <v>45</v>
      </c>
      <c r="C21" s="6">
        <v>45</v>
      </c>
      <c r="D21" s="6">
        <v>45</v>
      </c>
      <c r="E21" s="6">
        <v>45</v>
      </c>
      <c r="F21" s="6">
        <v>45</v>
      </c>
      <c r="G21" s="6">
        <v>45</v>
      </c>
      <c r="H21" s="6">
        <v>45</v>
      </c>
      <c r="I21" s="6">
        <v>45</v>
      </c>
      <c r="J21" s="6">
        <v>45</v>
      </c>
      <c r="K21" s="6">
        <v>45</v>
      </c>
      <c r="L21" s="6">
        <v>45</v>
      </c>
      <c r="M21" s="6">
        <v>45</v>
      </c>
      <c r="N21" s="6">
        <v>45</v>
      </c>
      <c r="P21" s="3" t="s">
        <v>21</v>
      </c>
      <c r="Q21" s="6">
        <v>26</v>
      </c>
      <c r="R21" s="6">
        <v>26</v>
      </c>
      <c r="S21" s="6">
        <v>26</v>
      </c>
      <c r="T21" s="6">
        <v>26</v>
      </c>
      <c r="U21" s="6">
        <v>26</v>
      </c>
      <c r="V21" s="6">
        <v>26</v>
      </c>
      <c r="W21" s="6">
        <v>26</v>
      </c>
      <c r="X21" s="6">
        <v>26</v>
      </c>
      <c r="Y21" s="6">
        <v>26</v>
      </c>
      <c r="Z21" s="6">
        <v>26</v>
      </c>
      <c r="AA21" s="6">
        <v>26</v>
      </c>
      <c r="AB21" s="6">
        <v>26</v>
      </c>
      <c r="AC21" s="6">
        <v>26</v>
      </c>
    </row>
    <row r="22" spans="1:30" x14ac:dyDescent="0.2">
      <c r="A22" s="3" t="s">
        <v>27</v>
      </c>
      <c r="B22" s="7">
        <v>-5923</v>
      </c>
      <c r="C22" s="7">
        <v>-5996</v>
      </c>
      <c r="D22" s="7">
        <v>-1400</v>
      </c>
      <c r="E22" s="7">
        <v>4711</v>
      </c>
      <c r="F22" s="7">
        <v>11234</v>
      </c>
      <c r="G22" s="7">
        <v>15805</v>
      </c>
      <c r="H22" s="7">
        <v>18679</v>
      </c>
      <c r="I22" s="7">
        <v>16797</v>
      </c>
      <c r="J22" s="7">
        <v>11547</v>
      </c>
      <c r="K22" s="7">
        <v>5792</v>
      </c>
      <c r="L22" s="6">
        <v>0.39</v>
      </c>
      <c r="M22" s="7">
        <v>-3505</v>
      </c>
      <c r="N22" s="7">
        <v>5679</v>
      </c>
      <c r="P22" s="3" t="s">
        <v>27</v>
      </c>
      <c r="Q22" s="7">
        <v>-7890</v>
      </c>
      <c r="R22" s="7">
        <v>-7182</v>
      </c>
      <c r="S22" s="7">
        <v>-2041</v>
      </c>
      <c r="T22" s="7">
        <v>4167</v>
      </c>
      <c r="U22" s="7">
        <v>11148</v>
      </c>
      <c r="V22" s="7">
        <v>14971</v>
      </c>
      <c r="W22" s="7">
        <v>17039</v>
      </c>
      <c r="X22" s="7">
        <v>15188</v>
      </c>
      <c r="Y22" s="7">
        <v>9984</v>
      </c>
      <c r="Z22" s="7">
        <v>4318</v>
      </c>
      <c r="AA22" s="6">
        <v>-0.98499999999999999</v>
      </c>
      <c r="AB22" s="7">
        <v>-5062</v>
      </c>
      <c r="AC22" s="7">
        <v>4470</v>
      </c>
    </row>
    <row r="23" spans="1:30" x14ac:dyDescent="0.2">
      <c r="A23" s="2" t="s">
        <v>22</v>
      </c>
      <c r="B23" s="6">
        <v>0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1</v>
      </c>
      <c r="J23" s="6">
        <v>1</v>
      </c>
      <c r="K23" s="6">
        <v>1</v>
      </c>
      <c r="L23" s="6">
        <v>0</v>
      </c>
      <c r="M23" s="6">
        <v>0</v>
      </c>
      <c r="N23" s="6">
        <v>1</v>
      </c>
      <c r="P23" s="2" t="s">
        <v>22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</row>
    <row r="24" spans="1:30" x14ac:dyDescent="0.2">
      <c r="A24" s="2" t="s">
        <v>23</v>
      </c>
      <c r="B24" s="6">
        <v>0</v>
      </c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0</v>
      </c>
      <c r="N24" s="6">
        <v>1</v>
      </c>
      <c r="P24" s="2" t="s">
        <v>23</v>
      </c>
      <c r="Q24" s="6">
        <v>1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 s="6">
        <v>0</v>
      </c>
      <c r="AB24" s="6">
        <v>1</v>
      </c>
      <c r="AC24" s="6">
        <v>1</v>
      </c>
    </row>
    <row r="25" spans="1:30" x14ac:dyDescent="0.2">
      <c r="A25" s="2" t="s">
        <v>24</v>
      </c>
      <c r="B25" s="6">
        <v>0.05</v>
      </c>
      <c r="C25" s="6">
        <v>4.2999999999999997E-2</v>
      </c>
      <c r="D25" s="6">
        <v>1.7999999999999999E-2</v>
      </c>
      <c r="E25" s="6">
        <v>4.7E-2</v>
      </c>
      <c r="F25" s="6">
        <v>2.7E-2</v>
      </c>
      <c r="G25" s="6">
        <v>6.0000000000000001E-3</v>
      </c>
      <c r="H25" s="6">
        <v>4.2000000000000003E-2</v>
      </c>
      <c r="I25" s="6">
        <v>4.3999999999999997E-2</v>
      </c>
      <c r="J25" s="6">
        <v>5.3999999999999999E-2</v>
      </c>
      <c r="K25" s="6">
        <v>4.3999999999999997E-2</v>
      </c>
      <c r="L25" s="6">
        <v>0.04</v>
      </c>
      <c r="M25" s="6">
        <v>5.8000000000000003E-2</v>
      </c>
      <c r="N25" s="6">
        <v>3.9E-2</v>
      </c>
      <c r="P25" s="2" t="s">
        <v>24</v>
      </c>
      <c r="Q25" s="6">
        <v>0.23599999999999999</v>
      </c>
      <c r="R25" s="6">
        <v>0.313</v>
      </c>
      <c r="S25" s="6">
        <v>8.1000000000000003E-2</v>
      </c>
      <c r="T25" s="6">
        <v>7.5999999999999998E-2</v>
      </c>
      <c r="U25" s="6">
        <v>6.5000000000000002E-2</v>
      </c>
      <c r="V25" s="6">
        <v>2.3E-2</v>
      </c>
      <c r="W25" s="6">
        <v>2.1999999999999999E-2</v>
      </c>
      <c r="X25" s="6">
        <v>8.1000000000000003E-2</v>
      </c>
      <c r="Y25" s="6">
        <v>8.5999999999999993E-2</v>
      </c>
      <c r="Z25" s="6">
        <v>1.4E-2</v>
      </c>
      <c r="AA25" s="6">
        <v>-1.9E-2</v>
      </c>
      <c r="AB25" s="6">
        <v>0.16600000000000001</v>
      </c>
      <c r="AC25" s="6">
        <v>9.5000000000000001E-2</v>
      </c>
    </row>
    <row r="26" spans="1:30" x14ac:dyDescent="0.2">
      <c r="A26" s="2" t="s">
        <v>29</v>
      </c>
      <c r="B26" s="6">
        <v>2.31</v>
      </c>
      <c r="C26" s="6">
        <v>1.76</v>
      </c>
      <c r="D26" s="6">
        <v>0.85</v>
      </c>
      <c r="E26" s="6">
        <v>2.2000000000000002</v>
      </c>
      <c r="F26" s="6">
        <v>1.22</v>
      </c>
      <c r="G26" s="6">
        <v>0.27</v>
      </c>
      <c r="H26" s="6">
        <v>1.86</v>
      </c>
      <c r="I26" s="6">
        <v>2.0299999999999998</v>
      </c>
      <c r="J26" s="6">
        <v>2.4900000000000002</v>
      </c>
      <c r="K26" s="6">
        <v>1.9</v>
      </c>
      <c r="L26" s="6">
        <v>1.84</v>
      </c>
      <c r="M26" s="6">
        <v>2.66</v>
      </c>
      <c r="N26" s="6">
        <v>1.7</v>
      </c>
      <c r="P26" s="2" t="s">
        <v>29</v>
      </c>
      <c r="Q26" s="6">
        <v>6.14</v>
      </c>
      <c r="R26" s="6">
        <v>8.17</v>
      </c>
      <c r="S26" s="6">
        <v>2.11</v>
      </c>
      <c r="T26" s="6">
        <v>1.98</v>
      </c>
      <c r="U26" s="6">
        <v>1.96</v>
      </c>
      <c r="V26" s="6">
        <v>0.61</v>
      </c>
      <c r="W26" s="6">
        <v>0.56000000000000005</v>
      </c>
      <c r="X26" s="6">
        <v>2.11</v>
      </c>
      <c r="Y26" s="6">
        <v>2.23</v>
      </c>
      <c r="Z26" s="6">
        <v>0.36</v>
      </c>
      <c r="AA26" s="6">
        <v>-0.5</v>
      </c>
      <c r="AB26" s="6">
        <v>4.6399999999999997</v>
      </c>
      <c r="AC26" s="6">
        <v>2.21</v>
      </c>
      <c r="AD26" s="4">
        <f>AVERAGE(Q26:R26,AB26)</f>
        <v>6.3166666666666664</v>
      </c>
    </row>
    <row r="27" spans="1:30" x14ac:dyDescent="0.2">
      <c r="A27" s="2" t="s">
        <v>25</v>
      </c>
      <c r="B27" s="8">
        <v>39</v>
      </c>
      <c r="C27" s="8">
        <v>29.3</v>
      </c>
      <c r="D27" s="8">
        <v>60.7</v>
      </c>
      <c r="E27" s="8">
        <v>46.8</v>
      </c>
      <c r="F27" s="8">
        <v>10.9</v>
      </c>
      <c r="G27" s="8">
        <v>1.72</v>
      </c>
      <c r="H27" s="8">
        <v>9.98</v>
      </c>
      <c r="I27" s="8">
        <v>12.1</v>
      </c>
      <c r="J27" s="8">
        <v>21.6</v>
      </c>
      <c r="K27" s="8">
        <v>32.799999999999997</v>
      </c>
      <c r="L27" s="8">
        <v>472</v>
      </c>
      <c r="M27" s="8">
        <v>75.8</v>
      </c>
      <c r="N27" s="8">
        <v>29.9</v>
      </c>
      <c r="P27" s="2" t="s">
        <v>25</v>
      </c>
      <c r="Q27" s="8">
        <v>77.8</v>
      </c>
      <c r="R27" s="8">
        <v>114</v>
      </c>
      <c r="S27" s="8">
        <v>103</v>
      </c>
      <c r="T27" s="8">
        <v>47.5</v>
      </c>
      <c r="U27" s="8">
        <v>17.600000000000001</v>
      </c>
      <c r="V27" s="8">
        <v>4.05</v>
      </c>
      <c r="W27" s="8">
        <v>3.31</v>
      </c>
      <c r="X27" s="8">
        <v>13.9</v>
      </c>
      <c r="Y27" s="8">
        <v>22.3</v>
      </c>
      <c r="Z27" s="8">
        <v>8.43</v>
      </c>
      <c r="AA27" s="8">
        <v>-50.8</v>
      </c>
      <c r="AB27" s="8">
        <v>91.7</v>
      </c>
      <c r="AC27" s="8">
        <v>49.4</v>
      </c>
    </row>
    <row r="29" spans="1:30" x14ac:dyDescent="0.2">
      <c r="A29" s="10" t="s">
        <v>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30" x14ac:dyDescent="0.2">
      <c r="A30" s="1"/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14</v>
      </c>
      <c r="M30" s="2" t="s">
        <v>15</v>
      </c>
      <c r="N30" s="2" t="s">
        <v>16</v>
      </c>
    </row>
    <row r="31" spans="1:30" x14ac:dyDescent="0.2">
      <c r="A31" s="3" t="s">
        <v>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0" x14ac:dyDescent="0.2">
      <c r="A32" s="3" t="s">
        <v>18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3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3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 t="s">
        <v>27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6"/>
      <c r="M36" s="7"/>
      <c r="N36" s="7"/>
    </row>
    <row r="37" spans="1:14" x14ac:dyDescent="0.2">
      <c r="A37" s="2" t="s">
        <v>22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2" t="s">
        <v>23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2" t="s">
        <v>24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2" t="s">
        <v>29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2" t="s">
        <v>25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</sheetData>
  <mergeCells count="5">
    <mergeCell ref="A29:N29"/>
    <mergeCell ref="A1:N1"/>
    <mergeCell ref="P1:AC1"/>
    <mergeCell ref="A15:N15"/>
    <mergeCell ref="P15:AC15"/>
  </mergeCells>
  <conditionalFormatting sqref="B13:N13">
    <cfRule type="colorScale" priority="33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36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37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40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B9:N10">
    <cfRule type="colorScale" priority="34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35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39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B9:N10">
    <cfRule type="colorScale" priority="38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Q13:AC13">
    <cfRule type="colorScale" priority="25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28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29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32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Q9:AC10">
    <cfRule type="colorScale" priority="26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27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31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Q9:AC10">
    <cfRule type="colorScale" priority="30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B27:N27">
    <cfRule type="colorScale" priority="17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20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21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24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B23:N24">
    <cfRule type="colorScale" priority="18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19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23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B23:N24">
    <cfRule type="colorScale" priority="22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Q27:AC27">
    <cfRule type="colorScale" priority="9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12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13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16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Q23:AC24">
    <cfRule type="colorScale" priority="10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11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15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Q23:AC24">
    <cfRule type="colorScale" priority="14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conditionalFormatting sqref="B41:N41">
    <cfRule type="colorScale" priority="1">
      <colorScale>
        <cfvo type="num" val="-100"/>
        <cfvo type="num" val="0"/>
        <cfvo type="num" val="100"/>
        <color rgb="FFF8696B"/>
        <color theme="9" tint="0.59999389629810485"/>
        <color theme="7" tint="0.59999389629810485"/>
      </colorScale>
    </cfRule>
    <cfRule type="colorScale" priority="4">
      <colorScale>
        <cfvo type="num" val="-100"/>
        <cfvo type="num" val="0"/>
        <cfvo type="num" val="100"/>
        <color rgb="FFF8696B"/>
        <color theme="9" tint="0.39997558519241921"/>
        <color theme="7" tint="0.39997558519241921"/>
      </colorScale>
    </cfRule>
    <cfRule type="colorScale" priority="5">
      <colorScale>
        <cfvo type="num" val="-100"/>
        <cfvo type="num" val="0"/>
        <cfvo type="num" val="100"/>
        <color rgb="FFF8696B"/>
        <color rgb="FFFFEB84"/>
        <color rgb="FF63BE7B"/>
      </colorScale>
    </cfRule>
    <cfRule type="colorScale" priority="8">
      <colorScale>
        <cfvo type="num" val="-100"/>
        <cfvo type="num" val="0"/>
        <cfvo type="num" val="100"/>
        <color rgb="FFF8696B"/>
        <color theme="2" tint="-9.9978637043366805E-2"/>
        <color rgb="FF63BE7B"/>
      </colorScale>
    </cfRule>
  </conditionalFormatting>
  <conditionalFormatting sqref="B37:N38">
    <cfRule type="colorScale" priority="2">
      <colorScale>
        <cfvo type="num" val="-1"/>
        <cfvo type="num" val="0"/>
        <cfvo type="num" val="1"/>
        <color rgb="FFF8696B"/>
        <color theme="9" tint="0.59999389629810485"/>
        <color theme="7" tint="0.59999389629810485"/>
      </colorScale>
    </cfRule>
    <cfRule type="colorScale" priority="3">
      <colorScale>
        <cfvo type="num" val="-1"/>
        <cfvo type="num" val="0"/>
        <cfvo type="num" val="1"/>
        <color rgb="FFF8696B"/>
        <color theme="9"/>
        <color theme="7" tint="0.59999389629810485"/>
      </colorScale>
    </cfRule>
    <cfRule type="colorScale" priority="7">
      <colorScale>
        <cfvo type="num" val="0"/>
        <cfvo type="num" val="1"/>
        <color theme="9" tint="0.59999389629810485"/>
        <color theme="7" tint="0.59999389629810485"/>
      </colorScale>
    </cfRule>
  </conditionalFormatting>
  <conditionalFormatting sqref="B37:N38">
    <cfRule type="colorScale" priority="6">
      <colorScale>
        <cfvo type="num" val="-1"/>
        <cfvo type="num" val="0"/>
        <cfvo type="num" val="1"/>
        <color rgb="FFF8696B"/>
        <color theme="9" tint="0.39997558519241921"/>
        <color theme="7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PRCP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Abramov</dc:creator>
  <cp:lastModifiedBy>Dima Abramov</cp:lastModifiedBy>
  <dcterms:created xsi:type="dcterms:W3CDTF">2015-06-05T18:17:20Z</dcterms:created>
  <dcterms:modified xsi:type="dcterms:W3CDTF">2020-04-26T09:33:02Z</dcterms:modified>
</cp:coreProperties>
</file>