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restrepo/Documents/RA Rachid/CoVida files/Replication/"/>
    </mc:Choice>
  </mc:AlternateContent>
  <xr:revisionPtr revIDLastSave="0" documentId="8_{234458B1-C7B6-464D-820B-13A35FAC082F}" xr6:coauthVersionLast="47" xr6:coauthVersionMax="47" xr10:uidLastSave="{00000000-0000-0000-0000-000000000000}"/>
  <bookViews>
    <workbookView xWindow="0" yWindow="500" windowWidth="28800" windowHeight="15960" activeTab="1" xr2:uid="{FEA87B66-46FD-4643-949E-EEFBD4D4458D}"/>
  </bookViews>
  <sheets>
    <sheet name="Figure S9 Panel B" sheetId="1" r:id="rId1"/>
    <sheet name="Table S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E7" i="3"/>
  <c r="H8" i="1"/>
  <c r="E8" i="1"/>
  <c r="I9" i="1"/>
  <c r="E9" i="1"/>
  <c r="O11" i="1"/>
  <c r="N11" i="1"/>
  <c r="M11" i="1"/>
  <c r="L11" i="1"/>
  <c r="K11" i="1"/>
  <c r="J11" i="1"/>
  <c r="I11" i="1"/>
  <c r="H11" i="1"/>
  <c r="G11" i="1"/>
  <c r="F11" i="1"/>
  <c r="E11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L9" i="1"/>
  <c r="K9" i="1"/>
  <c r="J9" i="1"/>
  <c r="H9" i="1"/>
  <c r="G9" i="1"/>
  <c r="F9" i="1"/>
  <c r="O8" i="1"/>
  <c r="N8" i="1"/>
  <c r="M8" i="1"/>
  <c r="L8" i="1"/>
  <c r="K8" i="1"/>
  <c r="J8" i="1"/>
  <c r="I8" i="1"/>
  <c r="G8" i="1"/>
  <c r="F8" i="1"/>
  <c r="E8" i="3" l="1"/>
  <c r="F8" i="3" s="1"/>
  <c r="E10" i="3" l="1"/>
  <c r="F10" i="3" s="1"/>
  <c r="E9" i="3"/>
  <c r="F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tc={8CCAEAB9-31CF-D14C-8272-6FD84FE9D220}</author>
  </authors>
  <commentList>
    <comment ref="A3" authorId="0" shapeId="0" xr:uid="{8CCAEAB9-31CF-D14C-8272-6FD84FE9D22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The regression is stated in the do-file, under the subsection “FIGURE S9: EFFECT OF HOUSEHOLD SIZE CONDITIONAL ON STRATUM” 
</t>
      </text>
    </comment>
  </commentList>
</comments>
</file>

<file path=xl/sharedStrings.xml><?xml version="1.0" encoding="utf-8"?>
<sst xmlns="http://schemas.openxmlformats.org/spreadsheetml/2006/main" count="90" uniqueCount="69">
  <si>
    <t>VARIABLES</t>
  </si>
  <si>
    <t>positive</t>
  </si>
  <si>
    <t>2b.stratum#c.hhsize</t>
  </si>
  <si>
    <t>[0.0011]</t>
  </si>
  <si>
    <t>Stratum</t>
  </si>
  <si>
    <t>3.stratum#c.hhsize</t>
  </si>
  <si>
    <t>1&amp;2</t>
  </si>
  <si>
    <t>[0.00095]</t>
  </si>
  <si>
    <t>4.stratum#c.hhsize</t>
  </si>
  <si>
    <t>[0.0012]</t>
  </si>
  <si>
    <t>5&amp;6</t>
  </si>
  <si>
    <t>5.stratum#c.hhsize</t>
  </si>
  <si>
    <t>[0.0015]</t>
  </si>
  <si>
    <t>3.stratum</t>
  </si>
  <si>
    <t>[0.0054]</t>
  </si>
  <si>
    <t>4.stratum</t>
  </si>
  <si>
    <t>[0.0057]</t>
  </si>
  <si>
    <t>5.stratum</t>
  </si>
  <si>
    <t>[0.0064]</t>
  </si>
  <si>
    <t>Constant</t>
  </si>
  <si>
    <t>[0.0044]</t>
  </si>
  <si>
    <t>Observations</t>
  </si>
  <si>
    <t xml:space="preserve">household size </t>
  </si>
  <si>
    <t/>
  </si>
  <si>
    <t>(1)</t>
  </si>
  <si>
    <t>From the regression, we calculate:</t>
  </si>
  <si>
    <t>work_outside_home</t>
  </si>
  <si>
    <t>Prediction if 0 days sick</t>
  </si>
  <si>
    <t>Prediction with 14/14 days sick</t>
  </si>
  <si>
    <t>-0.65</t>
  </si>
  <si>
    <t>1 &amp; 2</t>
  </si>
  <si>
    <t>[0.33]</t>
  </si>
  <si>
    <t>-1.12</t>
  </si>
  <si>
    <t>[0.39]</t>
  </si>
  <si>
    <t>5 &amp; 6</t>
  </si>
  <si>
    <t>-2.13</t>
  </si>
  <si>
    <t>[0.46]</t>
  </si>
  <si>
    <t>2b.stratum#c.fraction_sick</t>
  </si>
  <si>
    <t>-1.92</t>
  </si>
  <si>
    <t>[0.52]</t>
  </si>
  <si>
    <t>3.stratum#c.fraction_sick</t>
  </si>
  <si>
    <t>-2.01</t>
  </si>
  <si>
    <t>[0.37]</t>
  </si>
  <si>
    <t>4.stratum#c.fraction_sick</t>
  </si>
  <si>
    <t>-1.43</t>
  </si>
  <si>
    <t>[0.57]</t>
  </si>
  <si>
    <t>5.stratum#c.fraction_sick</t>
  </si>
  <si>
    <t>-1.32</t>
  </si>
  <si>
    <t>[0.83]</t>
  </si>
  <si>
    <t>4.95</t>
  </si>
  <si>
    <t>[0.27]</t>
  </si>
  <si>
    <t>6,798</t>
  </si>
  <si>
    <t>includes weights</t>
  </si>
  <si>
    <t>Table S2. Number of days worked outside home as a function of sickness and SES</t>
  </si>
  <si>
    <t>Table S3. Statistical predictions of the number of days worked using results from Table S2</t>
  </si>
  <si>
    <t>Example</t>
  </si>
  <si>
    <t>Explanation</t>
  </si>
  <si>
    <t>Panel B</t>
  </si>
  <si>
    <t>For each stratum, the average probability of a positive case, given a specific household size, is calculated by adding the stratum´s positive estimation plus the interaction of stratum#c.hhsize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</si>
  <si>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See the cells' formulas </t>
    </r>
  </si>
  <si>
    <r>
      <rPr>
        <b/>
        <sz val="11"/>
        <color theme="1"/>
        <rFont val="Calibri"/>
        <family val="2"/>
        <scheme val="minor"/>
      </rPr>
      <t>Prediction if 14 days sick:</t>
    </r>
    <r>
      <rPr>
        <sz val="11"/>
        <color theme="1"/>
        <rFont val="Calibri"/>
        <family val="2"/>
        <scheme val="minor"/>
      </rPr>
      <t xml:space="preserve"> Average number of days worked outside home for each stratum plus stratum#fraction_sick</t>
    </r>
  </si>
  <si>
    <r>
      <t>For stratum 3:</t>
    </r>
    <r>
      <rPr>
        <sz val="11"/>
        <color theme="1"/>
        <rFont val="Calibri"/>
        <family val="2"/>
        <scheme val="minor"/>
      </rPr>
      <t xml:space="preserve"> The constant (data for stratum 1 &amp; 2) plus 3.stratum, plus 3.stratum#c.fraction_sick: 4.95 - 0.65 - 2.01 = 2.3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</si>
  <si>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See the cells' formulas in the Panel B Table</t>
    </r>
  </si>
  <si>
    <r>
      <rPr>
        <b/>
        <sz val="11"/>
        <color theme="1"/>
        <rFont val="Calibri"/>
        <family val="2"/>
        <scheme val="minor"/>
      </rPr>
      <t xml:space="preserve">For stratum 3, household size 4: </t>
    </r>
    <r>
      <rPr>
        <sz val="11"/>
        <color theme="1"/>
        <rFont val="Calibri"/>
        <family val="2"/>
        <scheme val="minor"/>
      </rPr>
      <t>The constant (average probability of positive for stratums 1&amp;2) plus 3.stratum, plus 3.stratum#c.hhsize * 4 (household size): 0.045 - 0.0085 + 0.0058 * 4 = 6%</t>
    </r>
  </si>
  <si>
    <r>
      <rPr>
        <b/>
        <sz val="11"/>
        <color theme="1"/>
        <rFont val="Calibri"/>
        <family val="2"/>
        <scheme val="minor"/>
      </rPr>
      <t>Prediction if 0 days sick:</t>
    </r>
    <r>
      <rPr>
        <sz val="11"/>
        <color theme="1"/>
        <rFont val="Calibri"/>
        <family val="2"/>
        <scheme val="minor"/>
      </rPr>
      <t xml:space="preserve"> Average number of days worked outside home for each stratum using Table S2</t>
    </r>
  </si>
  <si>
    <r>
      <rPr>
        <b/>
        <sz val="11"/>
        <color theme="1"/>
        <rFont val="Calibri"/>
        <family val="2"/>
        <scheme val="minor"/>
      </rPr>
      <t xml:space="preserve">For stratum 3: </t>
    </r>
    <r>
      <rPr>
        <sz val="11"/>
        <color theme="1"/>
        <rFont val="Calibri"/>
        <family val="2"/>
        <scheme val="minor"/>
      </rPr>
      <t>The constant (data for stratums 1 &amp; 2) plus 3.stratum: 4.95-0.65=4.3</t>
    </r>
  </si>
  <si>
    <r>
      <t xml:space="preserve">The following sheet replicates the data from </t>
    </r>
    <r>
      <rPr>
        <b/>
        <sz val="11"/>
        <color theme="1"/>
        <rFont val="Calibri"/>
        <family val="2"/>
        <scheme val="minor"/>
      </rPr>
      <t>Figure S9 Panel B</t>
    </r>
  </si>
  <si>
    <t xml:space="preserve">Regression </t>
  </si>
  <si>
    <r>
      <t xml:space="preserve">The following sheet replicates the data from </t>
    </r>
    <r>
      <rPr>
        <b/>
        <sz val="11"/>
        <color theme="1"/>
        <rFont val="Calibri"/>
        <family val="2"/>
        <scheme val="minor"/>
      </rPr>
      <t>Table S3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</si>
</sst>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/>
    <xf numFmtId="9" fontId="0" fillId="0" borderId="0" xfId="1" applyFont="1" applyFill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MX"/>
              <a:t>Figure s9, Panel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S9 Panel B'!$D$8</c:f>
              <c:strCache>
                <c:ptCount val="1"/>
                <c:pt idx="0">
                  <c:v>1&amp;2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'Figure S9 Panel B'!$E$7:$O$7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S9 Panel B'!$E$8:$O$8</c:f>
              <c:numCache>
                <c:formatCode>0.0%</c:formatCode>
                <c:ptCount val="11"/>
                <c:pt idx="0">
                  <c:v>4.4999999999999998E-2</c:v>
                </c:pt>
                <c:pt idx="1">
                  <c:v>5.0599999999999999E-2</c:v>
                </c:pt>
                <c:pt idx="2">
                  <c:v>5.62E-2</c:v>
                </c:pt>
                <c:pt idx="3">
                  <c:v>6.1799999999999994E-2</c:v>
                </c:pt>
                <c:pt idx="4">
                  <c:v>6.7400000000000002E-2</c:v>
                </c:pt>
                <c:pt idx="5">
                  <c:v>7.2999999999999995E-2</c:v>
                </c:pt>
                <c:pt idx="6">
                  <c:v>7.8600000000000003E-2</c:v>
                </c:pt>
                <c:pt idx="7">
                  <c:v>8.4199999999999997E-2</c:v>
                </c:pt>
                <c:pt idx="8">
                  <c:v>8.9799999999999991E-2</c:v>
                </c:pt>
                <c:pt idx="9">
                  <c:v>9.5399999999999999E-2</c:v>
                </c:pt>
                <c:pt idx="10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B-BB41-A699-0B9538DF6469}"/>
            </c:ext>
          </c:extLst>
        </c:ser>
        <c:ser>
          <c:idx val="1"/>
          <c:order val="1"/>
          <c:tx>
            <c:strRef>
              <c:f>'Figure S9 Panel B'!$D$9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'Figure S9 Panel B'!$E$7:$O$7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S9 Panel B'!$E$9:$O$9</c:f>
              <c:numCache>
                <c:formatCode>0.0%</c:formatCode>
                <c:ptCount val="11"/>
                <c:pt idx="0">
                  <c:v>3.6499999999999998E-2</c:v>
                </c:pt>
                <c:pt idx="1">
                  <c:v>4.2299999999999997E-2</c:v>
                </c:pt>
                <c:pt idx="2">
                  <c:v>4.8099999999999997E-2</c:v>
                </c:pt>
                <c:pt idx="3">
                  <c:v>5.3899999999999997E-2</c:v>
                </c:pt>
                <c:pt idx="4">
                  <c:v>5.9699999999999996E-2</c:v>
                </c:pt>
                <c:pt idx="5">
                  <c:v>6.5500000000000003E-2</c:v>
                </c:pt>
                <c:pt idx="6">
                  <c:v>7.1300000000000002E-2</c:v>
                </c:pt>
                <c:pt idx="7">
                  <c:v>7.7100000000000002E-2</c:v>
                </c:pt>
                <c:pt idx="8">
                  <c:v>8.2900000000000001E-2</c:v>
                </c:pt>
                <c:pt idx="9">
                  <c:v>8.8700000000000001E-2</c:v>
                </c:pt>
                <c:pt idx="10">
                  <c:v>9.4500000000000001E-2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B-BB41-A699-0B9538DF6469}"/>
            </c:ext>
          </c:extLst>
        </c:ser>
        <c:ser>
          <c:idx val="2"/>
          <c:order val="2"/>
          <c:tx>
            <c:strRef>
              <c:f>'Figure S9 Panel B'!$D$10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'Figure S9 Panel B'!$E$7:$O$7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S9 Panel B'!$E$10:$O$10</c:f>
              <c:numCache>
                <c:formatCode>0.0%</c:formatCode>
                <c:ptCount val="11"/>
                <c:pt idx="0">
                  <c:v>2.7E-2</c:v>
                </c:pt>
                <c:pt idx="1">
                  <c:v>2.8299999999999999E-2</c:v>
                </c:pt>
                <c:pt idx="2">
                  <c:v>2.9600000000000001E-2</c:v>
                </c:pt>
                <c:pt idx="3">
                  <c:v>3.09E-2</c:v>
                </c:pt>
                <c:pt idx="4">
                  <c:v>3.2199999999999999E-2</c:v>
                </c:pt>
                <c:pt idx="5">
                  <c:v>3.3500000000000002E-2</c:v>
                </c:pt>
                <c:pt idx="6">
                  <c:v>3.4799999999999998E-2</c:v>
                </c:pt>
                <c:pt idx="7">
                  <c:v>3.61E-2</c:v>
                </c:pt>
                <c:pt idx="8">
                  <c:v>3.7400000000000003E-2</c:v>
                </c:pt>
                <c:pt idx="9">
                  <c:v>3.8699999999999998E-2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B-BB41-A699-0B9538DF6469}"/>
            </c:ext>
          </c:extLst>
        </c:ser>
        <c:ser>
          <c:idx val="3"/>
          <c:order val="3"/>
          <c:tx>
            <c:strRef>
              <c:f>'Figure S9 Panel B'!$D$11</c:f>
              <c:strCache>
                <c:ptCount val="1"/>
                <c:pt idx="0">
                  <c:v>5&amp;6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'Figure S9 Panel B'!$E$7:$O$7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'Figure S9 Panel B'!$E$11:$O$11</c:f>
              <c:numCache>
                <c:formatCode>0.0%</c:formatCode>
                <c:ptCount val="11"/>
                <c:pt idx="0">
                  <c:v>1.9E-2</c:v>
                </c:pt>
                <c:pt idx="1">
                  <c:v>2.0299999999999999E-2</c:v>
                </c:pt>
                <c:pt idx="2">
                  <c:v>2.1600000000000001E-2</c:v>
                </c:pt>
                <c:pt idx="3">
                  <c:v>2.29E-2</c:v>
                </c:pt>
                <c:pt idx="4">
                  <c:v>2.4199999999999999E-2</c:v>
                </c:pt>
                <c:pt idx="5">
                  <c:v>2.5499999999999998E-2</c:v>
                </c:pt>
                <c:pt idx="6">
                  <c:v>2.6799999999999997E-2</c:v>
                </c:pt>
                <c:pt idx="7">
                  <c:v>2.81E-2</c:v>
                </c:pt>
                <c:pt idx="8">
                  <c:v>2.9399999999999999E-2</c:v>
                </c:pt>
                <c:pt idx="9">
                  <c:v>3.0699999999999998E-2</c:v>
                </c:pt>
                <c:pt idx="10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B-BB41-A699-0B9538DF64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0993568"/>
        <c:axId val="735429944"/>
      </c:lineChart>
      <c:catAx>
        <c:axId val="7409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429944"/>
        <c:crosses val="autoZero"/>
        <c:auto val="1"/>
        <c:lblAlgn val="ctr"/>
        <c:lblOffset val="100"/>
        <c:noMultiLvlLbl val="0"/>
      </c:catAx>
      <c:valAx>
        <c:axId val="7354299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409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115570</xdr:colOff>
      <xdr:row>12</xdr:row>
      <xdr:rowOff>83185</xdr:rowOff>
    </xdr:from>
    <xdr:to>
      <xdr:col>11</xdr:col>
      <xdr:colOff>240030</xdr:colOff>
      <xdr:row>27</xdr:row>
      <xdr:rowOff>83185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05F5E-4F2F-2A40-A4BC-FC4A0CE6B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an Restrepo Rivera" id="{66D509CA-5958-F74F-B8B5-391C0E0B30E1}" userId="S::j.restrepo@uniandes.edu.co::2133987b-e730-442c-b456-a43d9f9a009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2-05-09T14:00:15.32" personId="{66D509CA-5958-F74F-B8B5-391C0E0B30E1}" id="{8CCAEAB9-31CF-D14C-8272-6FD84FE9D220}">
    <text xml:space="preserve">The regression is stated in the do-file, under the subsection “FIGURE S9: EFFECT OF HOUSEHOLD SIZE CONDITIONAL ON STRATUM”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3CD8-B836-5747-A1AD-0C51F89A8693}">
  <dimension ref="A1:Z28"/>
  <sheetViews>
    <sheetView zoomScale="125" zoomScaleNormal="110" workbookViewId="0">
      <selection activeCell="H5" sqref="H5"/>
    </sheetView>
  </sheetViews>
  <sheetFormatPr baseColWidth="10" defaultColWidth="8.83203125" defaultRowHeight="15" x14ac:dyDescent="0.2"/>
  <cols>
    <col min="1" max="1" width="28.83203125" customWidth="1"/>
    <col min="2" max="2" width="12.33203125" style="1" customWidth="1"/>
    <col min="4" max="4" width="15" bestFit="1" customWidth="1"/>
    <col min="5" max="5" width="8.83203125" customWidth="1"/>
    <col min="20" max="20" width="17.5" customWidth="1"/>
  </cols>
  <sheetData>
    <row r="1" spans="1:26" x14ac:dyDescent="0.2">
      <c r="A1" s="29" t="s">
        <v>66</v>
      </c>
      <c r="B1" s="29"/>
      <c r="C1" s="29"/>
    </row>
    <row r="3" spans="1:26" x14ac:dyDescent="0.2">
      <c r="A3" s="30" t="s">
        <v>67</v>
      </c>
      <c r="B3" s="31"/>
      <c r="D3" s="7" t="s">
        <v>57</v>
      </c>
    </row>
    <row r="4" spans="1:26" x14ac:dyDescent="0.2">
      <c r="A4" s="22" t="s">
        <v>0</v>
      </c>
      <c r="B4" s="27" t="s">
        <v>1</v>
      </c>
      <c r="Q4" s="33" t="s">
        <v>56</v>
      </c>
      <c r="R4" s="33"/>
      <c r="S4" s="33"/>
      <c r="T4" s="33"/>
      <c r="U4" s="33" t="s">
        <v>55</v>
      </c>
      <c r="V4" s="33"/>
      <c r="W4" s="33"/>
      <c r="X4" s="33"/>
      <c r="Y4" s="33"/>
      <c r="Z4" s="33"/>
    </row>
    <row r="5" spans="1:26" ht="15" customHeight="1" x14ac:dyDescent="0.2">
      <c r="A5" s="22"/>
      <c r="B5" s="27"/>
      <c r="Q5" s="32" t="s">
        <v>58</v>
      </c>
      <c r="R5" s="32"/>
      <c r="S5" s="32"/>
      <c r="T5" s="32"/>
      <c r="U5" s="32" t="s">
        <v>63</v>
      </c>
      <c r="V5" s="32"/>
      <c r="W5" s="32"/>
      <c r="X5" s="32"/>
      <c r="Y5" s="32"/>
      <c r="Z5" s="32"/>
    </row>
    <row r="6" spans="1:26" x14ac:dyDescent="0.2">
      <c r="A6" s="22" t="s">
        <v>2</v>
      </c>
      <c r="B6" s="27">
        <v>5.5999999999999999E-3</v>
      </c>
      <c r="E6" s="29" t="s">
        <v>22</v>
      </c>
      <c r="F6" s="29"/>
      <c r="G6" s="29"/>
      <c r="H6" s="29"/>
      <c r="I6" s="29"/>
      <c r="J6" s="29"/>
      <c r="K6" s="29"/>
      <c r="L6" s="29"/>
      <c r="M6" s="29"/>
      <c r="N6" s="29"/>
      <c r="O6" s="29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">
      <c r="A7" s="22"/>
      <c r="B7" s="27" t="s">
        <v>3</v>
      </c>
      <c r="D7" t="s">
        <v>4</v>
      </c>
      <c r="E7" s="1">
        <v>0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2">
      <c r="A8" s="22" t="s">
        <v>5</v>
      </c>
      <c r="B8" s="27">
        <v>5.7999999999999996E-3</v>
      </c>
      <c r="D8" s="1" t="s">
        <v>6</v>
      </c>
      <c r="E8" s="2">
        <f>$B20+$B6*E7</f>
        <v>4.4999999999999998E-2</v>
      </c>
      <c r="F8" s="2">
        <f t="shared" ref="F8:O8" si="0">$B20+$B6*F7</f>
        <v>5.0599999999999999E-2</v>
      </c>
      <c r="G8" s="2">
        <f t="shared" si="0"/>
        <v>5.62E-2</v>
      </c>
      <c r="H8" s="2">
        <f>$B20+$B6*H7</f>
        <v>6.1799999999999994E-2</v>
      </c>
      <c r="I8" s="2">
        <f t="shared" si="0"/>
        <v>6.7400000000000002E-2</v>
      </c>
      <c r="J8" s="2">
        <f t="shared" si="0"/>
        <v>7.2999999999999995E-2</v>
      </c>
      <c r="K8" s="2">
        <f t="shared" si="0"/>
        <v>7.8600000000000003E-2</v>
      </c>
      <c r="L8" s="2">
        <f t="shared" si="0"/>
        <v>8.4199999999999997E-2</v>
      </c>
      <c r="M8" s="2">
        <f t="shared" si="0"/>
        <v>8.9799999999999991E-2</v>
      </c>
      <c r="N8" s="2">
        <f t="shared" si="0"/>
        <v>9.5399999999999999E-2</v>
      </c>
      <c r="O8" s="2">
        <f t="shared" si="0"/>
        <v>0.10100000000000001</v>
      </c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2">
      <c r="A9" s="22"/>
      <c r="B9" s="27" t="s">
        <v>7</v>
      </c>
      <c r="D9" s="1">
        <v>3</v>
      </c>
      <c r="E9" s="2">
        <f>$B$20+$B14+E7*$B8</f>
        <v>3.6499999999999998E-2</v>
      </c>
      <c r="F9" s="2">
        <f t="shared" ref="F9:N9" si="1">$B$20+$B14+F7*$B8</f>
        <v>4.2299999999999997E-2</v>
      </c>
      <c r="G9" s="2">
        <f t="shared" si="1"/>
        <v>4.8099999999999997E-2</v>
      </c>
      <c r="H9" s="2">
        <f t="shared" si="1"/>
        <v>5.3899999999999997E-2</v>
      </c>
      <c r="I9" s="2">
        <f>$B$20+$B14+I7*$B8</f>
        <v>5.9699999999999996E-2</v>
      </c>
      <c r="J9" s="2">
        <f t="shared" si="1"/>
        <v>6.5500000000000003E-2</v>
      </c>
      <c r="K9" s="2">
        <f t="shared" si="1"/>
        <v>7.1300000000000002E-2</v>
      </c>
      <c r="L9" s="2">
        <f t="shared" si="1"/>
        <v>7.7100000000000002E-2</v>
      </c>
      <c r="M9" s="2">
        <f t="shared" si="1"/>
        <v>8.2900000000000001E-2</v>
      </c>
      <c r="N9" s="2">
        <f t="shared" si="1"/>
        <v>8.8700000000000001E-2</v>
      </c>
      <c r="O9" s="2">
        <f>$B$20+$B14+O7*$B8</f>
        <v>9.4500000000000001E-2</v>
      </c>
      <c r="Q9" s="32" t="s">
        <v>62</v>
      </c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2">
      <c r="A10" s="22" t="s">
        <v>8</v>
      </c>
      <c r="B10" s="27">
        <v>1.2999999999999999E-3</v>
      </c>
      <c r="D10" s="1">
        <v>4</v>
      </c>
      <c r="E10" s="2">
        <f>$B$20+$B16+E7*$B10</f>
        <v>2.7E-2</v>
      </c>
      <c r="F10" s="2">
        <f t="shared" ref="F10:O10" si="2">$B$20+$B16+F7*$B10</f>
        <v>2.8299999999999999E-2</v>
      </c>
      <c r="G10" s="2">
        <f t="shared" si="2"/>
        <v>2.9600000000000001E-2</v>
      </c>
      <c r="H10" s="2">
        <f t="shared" si="2"/>
        <v>3.09E-2</v>
      </c>
      <c r="I10" s="2">
        <f t="shared" si="2"/>
        <v>3.2199999999999999E-2</v>
      </c>
      <c r="J10" s="2">
        <f t="shared" si="2"/>
        <v>3.3500000000000002E-2</v>
      </c>
      <c r="K10" s="2">
        <f t="shared" si="2"/>
        <v>3.4799999999999998E-2</v>
      </c>
      <c r="L10" s="2">
        <f t="shared" si="2"/>
        <v>3.61E-2</v>
      </c>
      <c r="M10" s="2">
        <f t="shared" si="2"/>
        <v>3.7400000000000003E-2</v>
      </c>
      <c r="N10" s="2">
        <f t="shared" si="2"/>
        <v>3.8699999999999998E-2</v>
      </c>
      <c r="O10" s="2">
        <f t="shared" si="2"/>
        <v>0.04</v>
      </c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2">
      <c r="A11" s="22"/>
      <c r="B11" s="27" t="s">
        <v>9</v>
      </c>
      <c r="D11" s="1" t="s">
        <v>10</v>
      </c>
      <c r="E11" s="2">
        <f>$B$20+$B18+E7*$B12</f>
        <v>1.9E-2</v>
      </c>
      <c r="F11" s="2">
        <f t="shared" ref="F11:O11" si="3">$B$20+$B18+F7*$B12</f>
        <v>2.0299999999999999E-2</v>
      </c>
      <c r="G11" s="2">
        <f t="shared" si="3"/>
        <v>2.1600000000000001E-2</v>
      </c>
      <c r="H11" s="2">
        <f t="shared" si="3"/>
        <v>2.29E-2</v>
      </c>
      <c r="I11" s="2">
        <f t="shared" si="3"/>
        <v>2.4199999999999999E-2</v>
      </c>
      <c r="J11" s="2">
        <f t="shared" si="3"/>
        <v>2.5499999999999998E-2</v>
      </c>
      <c r="K11" s="2">
        <f t="shared" si="3"/>
        <v>2.6799999999999997E-2</v>
      </c>
      <c r="L11" s="2">
        <f t="shared" si="3"/>
        <v>2.81E-2</v>
      </c>
      <c r="M11" s="2">
        <f t="shared" si="3"/>
        <v>2.9399999999999999E-2</v>
      </c>
      <c r="N11" s="2">
        <f t="shared" si="3"/>
        <v>3.0699999999999998E-2</v>
      </c>
      <c r="O11" s="2">
        <f t="shared" si="3"/>
        <v>3.2000000000000001E-2</v>
      </c>
    </row>
    <row r="12" spans="1:26" x14ac:dyDescent="0.2">
      <c r="A12" s="22" t="s">
        <v>11</v>
      </c>
      <c r="B12" s="27">
        <v>1.2999999999999999E-3</v>
      </c>
    </row>
    <row r="13" spans="1:26" x14ac:dyDescent="0.2">
      <c r="A13" s="22"/>
      <c r="B13" s="27" t="s">
        <v>12</v>
      </c>
    </row>
    <row r="14" spans="1:26" x14ac:dyDescent="0.2">
      <c r="A14" s="22" t="s">
        <v>13</v>
      </c>
      <c r="B14" s="27">
        <v>-8.5000000000000006E-3</v>
      </c>
    </row>
    <row r="15" spans="1:26" x14ac:dyDescent="0.2">
      <c r="A15" s="22"/>
      <c r="B15" s="27" t="s">
        <v>14</v>
      </c>
    </row>
    <row r="16" spans="1:26" x14ac:dyDescent="0.2">
      <c r="A16" s="22" t="s">
        <v>15</v>
      </c>
      <c r="B16" s="27">
        <v>-1.7999999999999999E-2</v>
      </c>
    </row>
    <row r="17" spans="1:2" x14ac:dyDescent="0.2">
      <c r="A17" s="22"/>
      <c r="B17" s="27" t="s">
        <v>16</v>
      </c>
    </row>
    <row r="18" spans="1:2" x14ac:dyDescent="0.2">
      <c r="A18" s="22" t="s">
        <v>17</v>
      </c>
      <c r="B18" s="27">
        <v>-2.5999999999999999E-2</v>
      </c>
    </row>
    <row r="19" spans="1:2" x14ac:dyDescent="0.2">
      <c r="A19" s="22"/>
      <c r="B19" s="27" t="s">
        <v>18</v>
      </c>
    </row>
    <row r="20" spans="1:2" x14ac:dyDescent="0.2">
      <c r="A20" s="22" t="s">
        <v>19</v>
      </c>
      <c r="B20" s="27">
        <v>4.4999999999999998E-2</v>
      </c>
    </row>
    <row r="21" spans="1:2" x14ac:dyDescent="0.2">
      <c r="A21" s="22"/>
      <c r="B21" s="27" t="s">
        <v>20</v>
      </c>
    </row>
    <row r="22" spans="1:2" x14ac:dyDescent="0.2">
      <c r="A22" s="22"/>
      <c r="B22" s="27"/>
    </row>
    <row r="23" spans="1:2" x14ac:dyDescent="0.2">
      <c r="A23" s="22" t="s">
        <v>21</v>
      </c>
      <c r="B23" s="28">
        <v>53903</v>
      </c>
    </row>
    <row r="24" spans="1:2" x14ac:dyDescent="0.2">
      <c r="A24" s="22"/>
      <c r="B24" s="27"/>
    </row>
    <row r="25" spans="1:2" x14ac:dyDescent="0.2">
      <c r="A25" s="22"/>
      <c r="B25" s="27"/>
    </row>
    <row r="26" spans="1:2" x14ac:dyDescent="0.2">
      <c r="A26" s="22"/>
      <c r="B26" s="27"/>
    </row>
    <row r="27" spans="1:2" x14ac:dyDescent="0.2">
      <c r="A27" s="22"/>
      <c r="B27" s="27"/>
    </row>
    <row r="28" spans="1:2" x14ac:dyDescent="0.2">
      <c r="A28" s="22"/>
      <c r="B28" s="27"/>
    </row>
  </sheetData>
  <mergeCells count="8">
    <mergeCell ref="A1:C1"/>
    <mergeCell ref="A3:B3"/>
    <mergeCell ref="Q9:Z10"/>
    <mergeCell ref="Q5:T8"/>
    <mergeCell ref="U5:Z8"/>
    <mergeCell ref="U4:Z4"/>
    <mergeCell ref="E6:O6"/>
    <mergeCell ref="Q4:T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1980-D8ED-E041-9045-FF121ACFAB4F}">
  <dimension ref="A1:P56"/>
  <sheetViews>
    <sheetView tabSelected="1" zoomScale="120" zoomScaleNormal="120" workbookViewId="0">
      <selection activeCell="D17" sqref="D17"/>
    </sheetView>
  </sheetViews>
  <sheetFormatPr baseColWidth="10" defaultColWidth="8.83203125" defaultRowHeight="15" x14ac:dyDescent="0.2"/>
  <cols>
    <col min="1" max="1" width="23.6640625" customWidth="1"/>
    <col min="2" max="2" width="17.6640625" customWidth="1"/>
    <col min="3" max="3" width="11.33203125" customWidth="1"/>
    <col min="4" max="4" width="27.1640625" bestFit="1" customWidth="1"/>
    <col min="5" max="5" width="16.83203125" customWidth="1"/>
    <col min="6" max="6" width="17" customWidth="1"/>
    <col min="7" max="7" width="10.6640625" customWidth="1"/>
    <col min="9" max="9" width="11" customWidth="1"/>
    <col min="10" max="10" width="11.5" customWidth="1"/>
  </cols>
  <sheetData>
    <row r="1" spans="1:16" x14ac:dyDescent="0.2">
      <c r="A1" s="34" t="s">
        <v>68</v>
      </c>
      <c r="B1" s="34"/>
    </row>
    <row r="3" spans="1:16" ht="34" customHeight="1" x14ac:dyDescent="0.2">
      <c r="A3" s="37" t="s">
        <v>53</v>
      </c>
      <c r="B3" s="37"/>
    </row>
    <row r="4" spans="1:16" x14ac:dyDescent="0.2">
      <c r="A4" s="4" t="s">
        <v>23</v>
      </c>
      <c r="B4" s="5" t="s">
        <v>24</v>
      </c>
      <c r="D4" t="s">
        <v>25</v>
      </c>
      <c r="H4" s="33" t="s">
        <v>56</v>
      </c>
      <c r="I4" s="33"/>
      <c r="J4" s="33"/>
      <c r="K4" s="33"/>
      <c r="L4" s="33" t="s">
        <v>55</v>
      </c>
      <c r="M4" s="33"/>
      <c r="N4" s="33"/>
    </row>
    <row r="5" spans="1:16" ht="36" customHeight="1" x14ac:dyDescent="0.2">
      <c r="A5" t="s">
        <v>0</v>
      </c>
      <c r="B5" s="3" t="s">
        <v>26</v>
      </c>
      <c r="D5" s="36" t="s">
        <v>54</v>
      </c>
      <c r="E5" s="36"/>
      <c r="F5" s="36"/>
      <c r="H5" s="38" t="s">
        <v>64</v>
      </c>
      <c r="I5" s="38"/>
      <c r="J5" s="38"/>
      <c r="K5" s="38"/>
      <c r="L5" s="35" t="s">
        <v>65</v>
      </c>
      <c r="M5" s="35"/>
      <c r="N5" s="35"/>
      <c r="O5" s="35"/>
      <c r="P5" s="35"/>
    </row>
    <row r="6" spans="1:16" s="8" customFormat="1" ht="46" customHeight="1" x14ac:dyDescent="0.2">
      <c r="A6" s="4" t="s">
        <v>23</v>
      </c>
      <c r="B6" s="5" t="s">
        <v>23</v>
      </c>
      <c r="D6" s="9" t="s">
        <v>4</v>
      </c>
      <c r="E6" s="16" t="s">
        <v>27</v>
      </c>
      <c r="F6" s="16" t="s">
        <v>28</v>
      </c>
      <c r="H6" s="38" t="s">
        <v>60</v>
      </c>
      <c r="I6" s="38"/>
      <c r="J6" s="38"/>
      <c r="K6" s="38"/>
      <c r="L6" s="36" t="s">
        <v>61</v>
      </c>
      <c r="M6" s="36"/>
      <c r="N6" s="36"/>
      <c r="O6" s="36"/>
      <c r="P6" s="36"/>
    </row>
    <row r="7" spans="1:16" x14ac:dyDescent="0.2">
      <c r="A7" t="s">
        <v>13</v>
      </c>
      <c r="B7" s="3" t="s">
        <v>29</v>
      </c>
      <c r="D7" s="1" t="s">
        <v>30</v>
      </c>
      <c r="E7" s="13" t="str">
        <f>B21</f>
        <v>4.95</v>
      </c>
      <c r="F7" s="14">
        <f>E7+B13</f>
        <v>3.0300000000000002</v>
      </c>
      <c r="H7" s="6"/>
      <c r="L7" s="7"/>
    </row>
    <row r="8" spans="1:16" x14ac:dyDescent="0.2">
      <c r="A8" t="s">
        <v>23</v>
      </c>
      <c r="B8" s="3" t="s">
        <v>31</v>
      </c>
      <c r="D8" s="1">
        <v>3</v>
      </c>
      <c r="E8" s="13">
        <f>E$7+B7</f>
        <v>4.3</v>
      </c>
      <c r="F8" s="14">
        <f>E8+B15</f>
        <v>2.29</v>
      </c>
      <c r="H8" s="29" t="s">
        <v>59</v>
      </c>
      <c r="I8" s="29"/>
      <c r="J8" s="29"/>
      <c r="K8" s="29"/>
      <c r="L8" s="29"/>
      <c r="M8" s="29"/>
      <c r="N8" s="29"/>
      <c r="O8" s="29"/>
      <c r="P8" s="29"/>
    </row>
    <row r="9" spans="1:16" x14ac:dyDescent="0.2">
      <c r="A9" t="s">
        <v>15</v>
      </c>
      <c r="B9" s="3" t="s">
        <v>32</v>
      </c>
      <c r="D9" s="1">
        <v>4</v>
      </c>
      <c r="E9" s="13">
        <f>E$7+B9</f>
        <v>3.83</v>
      </c>
      <c r="F9" s="14">
        <f>E9+B17</f>
        <v>2.4000000000000004</v>
      </c>
      <c r="H9" s="29"/>
      <c r="I9" s="29"/>
      <c r="J9" s="29"/>
      <c r="K9" s="29"/>
      <c r="L9" s="29"/>
      <c r="M9" s="29"/>
      <c r="N9" s="29"/>
      <c r="O9" s="29"/>
      <c r="P9" s="29"/>
    </row>
    <row r="10" spans="1:16" x14ac:dyDescent="0.2">
      <c r="A10" t="s">
        <v>23</v>
      </c>
      <c r="B10" s="3" t="s">
        <v>33</v>
      </c>
      <c r="D10" s="1" t="s">
        <v>34</v>
      </c>
      <c r="E10" s="13">
        <f>E$7+B11</f>
        <v>2.8200000000000003</v>
      </c>
      <c r="F10" s="14">
        <f>E10+B19</f>
        <v>1.5000000000000002</v>
      </c>
      <c r="L10" s="7"/>
    </row>
    <row r="11" spans="1:16" x14ac:dyDescent="0.2">
      <c r="A11" t="s">
        <v>17</v>
      </c>
      <c r="B11" s="3" t="s">
        <v>35</v>
      </c>
      <c r="D11" s="1"/>
      <c r="E11" s="1"/>
      <c r="F11" s="1"/>
      <c r="L11" s="7"/>
    </row>
    <row r="12" spans="1:16" x14ac:dyDescent="0.2">
      <c r="A12" t="s">
        <v>23</v>
      </c>
      <c r="B12" s="3" t="s">
        <v>36</v>
      </c>
      <c r="C12" s="12"/>
      <c r="D12" s="13"/>
      <c r="E12" s="12"/>
      <c r="F12" s="13"/>
      <c r="G12" s="12"/>
      <c r="H12" s="12"/>
      <c r="I12" s="12"/>
      <c r="J12" s="12"/>
      <c r="K12" s="12"/>
      <c r="L12" s="20"/>
      <c r="M12" s="12"/>
      <c r="N12" s="12"/>
      <c r="O12" s="12"/>
    </row>
    <row r="13" spans="1:16" s="8" customFormat="1" x14ac:dyDescent="0.2">
      <c r="A13" t="s">
        <v>37</v>
      </c>
      <c r="B13" s="3" t="s">
        <v>38</v>
      </c>
      <c r="C13" s="15"/>
      <c r="D13" s="16"/>
      <c r="E13" s="17"/>
      <c r="F13" s="18"/>
      <c r="G13" s="15"/>
      <c r="H13" s="12"/>
      <c r="I13" s="15"/>
      <c r="J13" s="15"/>
      <c r="K13" s="15"/>
      <c r="L13" s="15"/>
      <c r="M13" s="15"/>
      <c r="N13" s="15"/>
      <c r="O13" s="15"/>
    </row>
    <row r="14" spans="1:16" s="8" customFormat="1" x14ac:dyDescent="0.2">
      <c r="A14" t="s">
        <v>23</v>
      </c>
      <c r="B14" s="3" t="s">
        <v>39</v>
      </c>
      <c r="C14" s="15"/>
      <c r="D14" s="15"/>
      <c r="E14" s="19"/>
      <c r="F14" s="13"/>
      <c r="G14" s="12"/>
      <c r="H14" s="12"/>
      <c r="I14" s="15"/>
      <c r="J14" s="15"/>
      <c r="K14" s="15"/>
      <c r="L14" s="15"/>
      <c r="M14" s="15"/>
      <c r="N14" s="15"/>
      <c r="O14" s="15"/>
    </row>
    <row r="15" spans="1:16" x14ac:dyDescent="0.2">
      <c r="A15" t="s">
        <v>40</v>
      </c>
      <c r="B15" s="3" t="s">
        <v>41</v>
      </c>
      <c r="C15" s="12"/>
      <c r="D15" s="12"/>
      <c r="E15" s="19"/>
      <c r="F15" s="13"/>
      <c r="G15" s="12"/>
      <c r="H15" s="12"/>
      <c r="I15" s="12"/>
      <c r="J15" s="12"/>
      <c r="K15" s="12"/>
      <c r="L15" s="12"/>
      <c r="M15" s="12"/>
      <c r="N15" s="12"/>
      <c r="O15" s="12"/>
    </row>
    <row r="16" spans="1:16" x14ac:dyDescent="0.2">
      <c r="A16" t="s">
        <v>23</v>
      </c>
      <c r="B16" s="3" t="s">
        <v>42</v>
      </c>
      <c r="C16" s="12"/>
      <c r="D16" s="12"/>
      <c r="E16" s="19"/>
      <c r="F16" s="13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">
      <c r="A17" t="s">
        <v>43</v>
      </c>
      <c r="B17" s="3" t="s">
        <v>44</v>
      </c>
      <c r="C17" s="12"/>
      <c r="D17" s="12"/>
      <c r="E17" s="19"/>
      <c r="F17" s="13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">
      <c r="A18" t="s">
        <v>23</v>
      </c>
      <c r="B18" s="3" t="s">
        <v>45</v>
      </c>
      <c r="C18" s="12"/>
      <c r="D18" s="12"/>
      <c r="E18" s="19"/>
      <c r="F18" s="13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">
      <c r="A19" t="s">
        <v>46</v>
      </c>
      <c r="B19" s="3" t="s">
        <v>47</v>
      </c>
      <c r="C19" s="12"/>
      <c r="D19" s="12"/>
      <c r="E19" s="19"/>
      <c r="F19" s="19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">
      <c r="A20" t="s">
        <v>23</v>
      </c>
      <c r="B20" s="3" t="s">
        <v>48</v>
      </c>
      <c r="C20" s="12"/>
      <c r="D20" s="20"/>
      <c r="E20" s="12"/>
      <c r="F20" s="12"/>
      <c r="G20" s="12"/>
      <c r="H20" s="20"/>
      <c r="I20" s="12"/>
      <c r="J20" s="12"/>
      <c r="K20" s="12"/>
      <c r="L20" s="12"/>
      <c r="M20" s="12"/>
      <c r="N20" s="12"/>
      <c r="O20" s="12"/>
    </row>
    <row r="21" spans="1:15" x14ac:dyDescent="0.2">
      <c r="A21" t="s">
        <v>19</v>
      </c>
      <c r="B21" s="3" t="s">
        <v>49</v>
      </c>
      <c r="C21" s="12"/>
      <c r="D21" s="17"/>
      <c r="E21" s="12"/>
      <c r="F21" s="12"/>
      <c r="G21" s="12"/>
      <c r="H21" s="17"/>
      <c r="I21" s="12"/>
      <c r="J21" s="12"/>
      <c r="K21" s="12"/>
      <c r="L21" s="12"/>
      <c r="M21" s="12"/>
      <c r="N21" s="12"/>
      <c r="O21" s="12"/>
    </row>
    <row r="22" spans="1:15" x14ac:dyDescent="0.2">
      <c r="A22" t="s">
        <v>23</v>
      </c>
      <c r="B22" s="3" t="s">
        <v>50</v>
      </c>
      <c r="C22" s="12"/>
      <c r="D22" s="19"/>
      <c r="E22" s="21"/>
      <c r="F22" s="21"/>
      <c r="G22" s="12"/>
      <c r="H22" s="19"/>
      <c r="I22" s="21"/>
      <c r="J22" s="21"/>
      <c r="K22" s="21"/>
      <c r="L22" s="12"/>
      <c r="M22" s="12"/>
      <c r="N22" s="12"/>
      <c r="O22" s="12"/>
    </row>
    <row r="23" spans="1:15" x14ac:dyDescent="0.2">
      <c r="A23" t="s">
        <v>23</v>
      </c>
      <c r="B23" s="3" t="s">
        <v>23</v>
      </c>
      <c r="C23" s="12"/>
      <c r="D23" s="19"/>
      <c r="E23" s="21"/>
      <c r="F23" s="21"/>
      <c r="G23" s="12"/>
      <c r="H23" s="19"/>
      <c r="I23" s="21"/>
      <c r="J23" s="21"/>
      <c r="K23" s="21"/>
      <c r="L23" s="12"/>
      <c r="M23" s="12"/>
      <c r="N23" s="12"/>
      <c r="O23" s="12"/>
    </row>
    <row r="24" spans="1:15" x14ac:dyDescent="0.2">
      <c r="A24" s="10" t="s">
        <v>21</v>
      </c>
      <c r="B24" s="11" t="s">
        <v>51</v>
      </c>
      <c r="C24" s="12"/>
      <c r="D24" s="19"/>
      <c r="E24" s="21"/>
      <c r="F24" s="21"/>
      <c r="G24" s="12"/>
      <c r="H24" s="19"/>
      <c r="I24" s="21"/>
      <c r="J24" s="21"/>
      <c r="K24" s="21"/>
      <c r="L24" s="12"/>
      <c r="M24" s="12"/>
      <c r="N24" s="12"/>
      <c r="O24" s="12"/>
    </row>
    <row r="25" spans="1:15" x14ac:dyDescent="0.2">
      <c r="A25" t="s">
        <v>52</v>
      </c>
      <c r="C25" s="12"/>
      <c r="D25" s="19"/>
      <c r="E25" s="21"/>
      <c r="F25" s="21"/>
      <c r="G25" s="12"/>
      <c r="H25" s="19"/>
      <c r="I25" s="21"/>
      <c r="J25" s="21"/>
      <c r="K25" s="21"/>
      <c r="L25" s="12"/>
      <c r="M25" s="12"/>
      <c r="N25" s="12"/>
      <c r="O25" s="12"/>
    </row>
    <row r="26" spans="1:15" x14ac:dyDescent="0.2">
      <c r="C26" s="12"/>
      <c r="D26" s="19"/>
      <c r="E26" s="12"/>
      <c r="F26" s="12"/>
      <c r="G26" s="12"/>
      <c r="H26" s="19"/>
      <c r="I26" s="12"/>
      <c r="J26" s="12"/>
      <c r="K26" s="12"/>
      <c r="L26" s="12"/>
      <c r="M26" s="12"/>
      <c r="N26" s="12"/>
      <c r="O26" s="12"/>
    </row>
    <row r="27" spans="1:15" x14ac:dyDescent="0.2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12"/>
      <c r="L27" s="12"/>
      <c r="M27" s="12"/>
      <c r="N27" s="12"/>
      <c r="O27" s="12"/>
    </row>
    <row r="28" spans="1:15" x14ac:dyDescent="0.2">
      <c r="A28" s="22"/>
      <c r="B28" s="22"/>
      <c r="C28" s="23"/>
      <c r="D28" s="23"/>
      <c r="E28" s="23"/>
      <c r="F28" s="23"/>
      <c r="G28" s="23"/>
      <c r="H28" s="23"/>
      <c r="I28" s="23"/>
      <c r="J28" s="23"/>
      <c r="K28" s="12"/>
      <c r="L28" s="12"/>
      <c r="M28" s="12"/>
      <c r="N28" s="12"/>
      <c r="O28" s="12"/>
    </row>
    <row r="29" spans="1:15" x14ac:dyDescent="0.2">
      <c r="A29" s="22"/>
      <c r="B29" s="22"/>
      <c r="C29" s="23"/>
      <c r="D29" s="23"/>
      <c r="E29" s="23"/>
      <c r="F29" s="23"/>
      <c r="G29" s="23"/>
      <c r="H29" s="23"/>
      <c r="I29" s="23"/>
      <c r="J29" s="23"/>
      <c r="K29" s="12"/>
      <c r="L29" s="12"/>
      <c r="M29" s="12"/>
      <c r="N29" s="12"/>
      <c r="O29" s="12"/>
    </row>
    <row r="30" spans="1:15" x14ac:dyDescent="0.2">
      <c r="A30" s="22"/>
      <c r="B30" s="22"/>
      <c r="C30" s="23"/>
      <c r="D30" s="23"/>
      <c r="E30" s="23"/>
      <c r="F30" s="23"/>
      <c r="G30" s="23"/>
      <c r="H30" s="23"/>
      <c r="I30" s="23"/>
      <c r="J30" s="23"/>
      <c r="K30" s="12"/>
      <c r="L30" s="12"/>
      <c r="M30" s="12"/>
      <c r="N30" s="12"/>
      <c r="O30" s="12"/>
    </row>
    <row r="31" spans="1:15" x14ac:dyDescent="0.2">
      <c r="A31" s="22"/>
      <c r="B31" s="22"/>
      <c r="C31" s="23"/>
      <c r="D31" s="23"/>
      <c r="E31" s="23"/>
      <c r="F31" s="24"/>
      <c r="G31" s="24"/>
      <c r="H31" s="23"/>
      <c r="I31" s="23"/>
      <c r="J31" s="23"/>
      <c r="K31" s="12"/>
      <c r="L31" s="12"/>
      <c r="M31" s="12"/>
      <c r="N31" s="12"/>
      <c r="O31" s="12"/>
    </row>
    <row r="32" spans="1:15" x14ac:dyDescent="0.2">
      <c r="A32" s="22"/>
      <c r="B32" s="22"/>
      <c r="C32" s="23"/>
      <c r="D32" s="23"/>
      <c r="E32" s="23"/>
      <c r="F32" s="25"/>
      <c r="G32" s="25"/>
      <c r="H32" s="23"/>
      <c r="I32" s="23"/>
      <c r="J32" s="23"/>
      <c r="K32" s="12"/>
      <c r="L32" s="12"/>
      <c r="M32" s="12"/>
      <c r="N32" s="12"/>
      <c r="O32" s="12"/>
    </row>
    <row r="33" spans="1:15" x14ac:dyDescent="0.2">
      <c r="A33" s="22"/>
      <c r="B33" s="22"/>
      <c r="C33" s="23"/>
      <c r="D33" s="23"/>
      <c r="E33" s="23"/>
      <c r="F33" s="25"/>
      <c r="G33" s="25"/>
      <c r="H33" s="23"/>
      <c r="I33" s="23"/>
      <c r="J33" s="23"/>
      <c r="K33" s="12"/>
      <c r="L33" s="12"/>
      <c r="M33" s="12"/>
      <c r="N33" s="12"/>
      <c r="O33" s="12"/>
    </row>
    <row r="34" spans="1:15" x14ac:dyDescent="0.2">
      <c r="A34" s="22"/>
      <c r="B34" s="22"/>
      <c r="C34" s="23"/>
      <c r="D34" s="23"/>
      <c r="E34" s="23"/>
      <c r="F34" s="25"/>
      <c r="G34" s="25"/>
      <c r="H34" s="23"/>
      <c r="I34" s="23"/>
      <c r="J34" s="23"/>
      <c r="K34" s="12"/>
      <c r="L34" s="12"/>
      <c r="M34" s="12"/>
      <c r="N34" s="12"/>
      <c r="O34" s="12"/>
    </row>
    <row r="35" spans="1:15" x14ac:dyDescent="0.2">
      <c r="A35" s="22"/>
      <c r="B35" s="22"/>
      <c r="C35" s="23"/>
      <c r="D35" s="23"/>
      <c r="E35" s="23"/>
      <c r="F35" s="25"/>
      <c r="G35" s="25"/>
      <c r="H35" s="23"/>
      <c r="I35" s="23"/>
      <c r="J35" s="23"/>
      <c r="K35" s="12"/>
      <c r="L35" s="12"/>
      <c r="M35" s="12"/>
      <c r="N35" s="12"/>
      <c r="O35" s="12"/>
    </row>
    <row r="36" spans="1:15" x14ac:dyDescent="0.2">
      <c r="A36" s="22"/>
      <c r="B36" s="22"/>
      <c r="C36" s="23"/>
      <c r="D36" s="23"/>
      <c r="E36" s="23"/>
      <c r="F36" s="25"/>
      <c r="G36" s="25"/>
      <c r="H36" s="23"/>
      <c r="I36" s="23"/>
      <c r="J36" s="23"/>
      <c r="K36" s="12"/>
      <c r="L36" s="12"/>
      <c r="M36" s="12"/>
      <c r="N36" s="12"/>
      <c r="O36" s="12"/>
    </row>
    <row r="37" spans="1:15" x14ac:dyDescent="0.2">
      <c r="A37" s="22"/>
      <c r="B37" s="26"/>
      <c r="C37" s="23"/>
      <c r="D37" s="23"/>
      <c r="E37" s="23"/>
      <c r="F37" s="25"/>
      <c r="G37" s="25"/>
      <c r="H37" s="23"/>
      <c r="I37" s="23"/>
      <c r="J37" s="23"/>
      <c r="K37" s="12"/>
      <c r="L37" s="12"/>
      <c r="M37" s="12"/>
      <c r="N37" s="12"/>
      <c r="O37" s="12"/>
    </row>
    <row r="38" spans="1:15" x14ac:dyDescent="0.2">
      <c r="A38" s="22"/>
      <c r="B38" s="26"/>
      <c r="C38" s="23"/>
      <c r="D38" s="23"/>
      <c r="E38" s="23"/>
      <c r="F38" s="25"/>
      <c r="G38" s="25"/>
      <c r="H38" s="23"/>
      <c r="I38" s="23"/>
      <c r="J38" s="23"/>
      <c r="K38" s="12"/>
      <c r="L38" s="12"/>
      <c r="M38" s="12"/>
      <c r="N38" s="12"/>
      <c r="O38" s="12"/>
    </row>
    <row r="39" spans="1:15" x14ac:dyDescent="0.2">
      <c r="A39" s="22"/>
      <c r="B39" s="22"/>
      <c r="C39" s="23"/>
      <c r="D39" s="23"/>
      <c r="E39" s="23"/>
      <c r="F39" s="25"/>
      <c r="G39" s="25"/>
      <c r="H39" s="23"/>
      <c r="I39" s="23"/>
      <c r="J39" s="23"/>
      <c r="K39" s="12"/>
      <c r="L39" s="12"/>
      <c r="M39" s="12"/>
      <c r="N39" s="12"/>
      <c r="O39" s="12"/>
    </row>
    <row r="40" spans="1:15" x14ac:dyDescent="0.2">
      <c r="A40" s="22"/>
      <c r="B40" s="22"/>
      <c r="C40" s="23"/>
      <c r="D40" s="23"/>
      <c r="E40" s="23"/>
      <c r="F40" s="25"/>
      <c r="G40" s="25"/>
      <c r="H40" s="23"/>
      <c r="I40" s="23"/>
      <c r="J40" s="23"/>
      <c r="K40" s="12"/>
      <c r="L40" s="12"/>
      <c r="M40" s="12"/>
      <c r="N40" s="12"/>
      <c r="O40" s="12"/>
    </row>
    <row r="41" spans="1:15" x14ac:dyDescent="0.2">
      <c r="A41" s="22"/>
      <c r="B41" s="22"/>
      <c r="C41" s="23"/>
      <c r="D41" s="23"/>
      <c r="E41" s="23"/>
      <c r="F41" s="25"/>
      <c r="G41" s="25"/>
      <c r="H41" s="23"/>
      <c r="I41" s="23"/>
      <c r="J41" s="23"/>
      <c r="K41" s="12"/>
      <c r="L41" s="12"/>
      <c r="M41" s="12"/>
      <c r="N41" s="12"/>
      <c r="O41" s="12"/>
    </row>
    <row r="42" spans="1:15" x14ac:dyDescent="0.2">
      <c r="A42" s="22"/>
      <c r="B42" s="22"/>
      <c r="C42" s="23"/>
      <c r="D42" s="23"/>
      <c r="E42" s="23"/>
      <c r="F42" s="25"/>
      <c r="G42" s="25"/>
      <c r="H42" s="23"/>
      <c r="I42" s="23"/>
      <c r="J42" s="23"/>
      <c r="K42" s="12"/>
      <c r="L42" s="12"/>
      <c r="M42" s="12"/>
      <c r="N42" s="12"/>
      <c r="O42" s="12"/>
    </row>
    <row r="43" spans="1:15" x14ac:dyDescent="0.2">
      <c r="A43" s="22"/>
      <c r="B43" s="22"/>
      <c r="C43" s="23"/>
      <c r="D43" s="23"/>
      <c r="E43" s="23"/>
      <c r="F43" s="25"/>
      <c r="G43" s="25"/>
      <c r="H43" s="23"/>
      <c r="I43" s="23"/>
      <c r="J43" s="23"/>
      <c r="K43" s="12"/>
      <c r="L43" s="12"/>
      <c r="M43" s="12"/>
      <c r="N43" s="12"/>
      <c r="O43" s="12"/>
    </row>
    <row r="44" spans="1:15" x14ac:dyDescent="0.2">
      <c r="A44" s="22"/>
      <c r="B44" s="22"/>
      <c r="C44" s="23"/>
      <c r="D44" s="23"/>
      <c r="E44" s="23"/>
      <c r="F44" s="25"/>
      <c r="G44" s="25"/>
      <c r="H44" s="23"/>
      <c r="I44" s="23"/>
      <c r="J44" s="23"/>
      <c r="K44" s="12"/>
      <c r="L44" s="12"/>
      <c r="M44" s="12"/>
      <c r="N44" s="12"/>
      <c r="O44" s="12"/>
    </row>
    <row r="45" spans="1:15" x14ac:dyDescent="0.2">
      <c r="A45" s="22"/>
      <c r="B45" s="22"/>
      <c r="C45" s="23"/>
      <c r="D45" s="23"/>
      <c r="E45" s="23"/>
      <c r="F45" s="23"/>
      <c r="G45" s="23"/>
      <c r="H45" s="23"/>
      <c r="I45" s="23"/>
      <c r="J45" s="23"/>
      <c r="K45" s="12"/>
      <c r="L45" s="12"/>
      <c r="M45" s="12"/>
      <c r="N45" s="12"/>
      <c r="O45" s="12"/>
    </row>
    <row r="46" spans="1:15" x14ac:dyDescent="0.2">
      <c r="A46" s="22"/>
      <c r="B46" s="22"/>
      <c r="C46" s="23"/>
      <c r="D46" s="23"/>
      <c r="E46" s="23"/>
      <c r="F46" s="23"/>
      <c r="G46" s="23"/>
      <c r="H46" s="23"/>
      <c r="I46" s="23"/>
      <c r="J46" s="23"/>
      <c r="K46" s="12"/>
      <c r="L46" s="12"/>
      <c r="M46" s="12"/>
      <c r="N46" s="12"/>
      <c r="O46" s="12"/>
    </row>
    <row r="47" spans="1:15" x14ac:dyDescent="0.2">
      <c r="A47" s="22"/>
      <c r="B47" s="22"/>
      <c r="C47" s="23"/>
      <c r="D47" s="23"/>
      <c r="E47" s="23"/>
      <c r="F47" s="23"/>
      <c r="G47" s="23"/>
      <c r="H47" s="23"/>
      <c r="I47" s="23"/>
      <c r="J47" s="23"/>
      <c r="K47" s="12"/>
      <c r="L47" s="12"/>
      <c r="M47" s="12"/>
      <c r="N47" s="12"/>
      <c r="O47" s="12"/>
    </row>
    <row r="48" spans="1:15" x14ac:dyDescent="0.2">
      <c r="A48" s="22"/>
      <c r="B48" s="22"/>
      <c r="C48" s="23"/>
      <c r="D48" s="23"/>
      <c r="E48" s="23"/>
      <c r="F48" s="23"/>
      <c r="G48" s="23"/>
      <c r="H48" s="23"/>
      <c r="I48" s="23"/>
      <c r="J48" s="23"/>
      <c r="K48" s="12"/>
      <c r="L48" s="12"/>
      <c r="M48" s="12"/>
      <c r="N48" s="12"/>
      <c r="O48" s="12"/>
    </row>
    <row r="49" spans="1:15" x14ac:dyDescent="0.2">
      <c r="A49" s="22"/>
      <c r="B49" s="22"/>
      <c r="C49" s="23"/>
      <c r="D49" s="23"/>
      <c r="E49" s="23"/>
      <c r="F49" s="23"/>
      <c r="G49" s="23"/>
      <c r="H49" s="23"/>
      <c r="I49" s="23"/>
      <c r="J49" s="23"/>
      <c r="K49" s="12"/>
      <c r="L49" s="12"/>
      <c r="M49" s="12"/>
      <c r="N49" s="12"/>
      <c r="O49" s="12"/>
    </row>
    <row r="50" spans="1:15" x14ac:dyDescent="0.2">
      <c r="A50" s="22"/>
      <c r="B50" s="22"/>
      <c r="C50" s="23"/>
      <c r="D50" s="23"/>
      <c r="E50" s="23"/>
      <c r="F50" s="23"/>
      <c r="G50" s="23"/>
      <c r="H50" s="23"/>
      <c r="I50" s="23"/>
      <c r="J50" s="23"/>
      <c r="K50" s="12"/>
      <c r="L50" s="12"/>
      <c r="M50" s="12"/>
      <c r="N50" s="12"/>
      <c r="O50" s="12"/>
    </row>
    <row r="51" spans="1:15" x14ac:dyDescent="0.2">
      <c r="A51" s="22"/>
      <c r="B51" s="22"/>
      <c r="C51" s="23"/>
      <c r="D51" s="23"/>
      <c r="E51" s="23"/>
      <c r="F51" s="23"/>
      <c r="G51" s="23"/>
      <c r="H51" s="23"/>
      <c r="I51" s="23"/>
      <c r="J51" s="23"/>
      <c r="K51" s="12"/>
      <c r="L51" s="12"/>
      <c r="M51" s="12"/>
      <c r="N51" s="12"/>
      <c r="O51" s="12"/>
    </row>
    <row r="52" spans="1:15" x14ac:dyDescent="0.2">
      <c r="A52" s="22"/>
      <c r="B52" s="22"/>
      <c r="C52" s="23"/>
      <c r="D52" s="23"/>
      <c r="E52" s="23"/>
      <c r="F52" s="23"/>
      <c r="G52" s="23"/>
      <c r="H52" s="23"/>
      <c r="I52" s="23"/>
      <c r="J52" s="23"/>
      <c r="K52" s="12"/>
      <c r="L52" s="12"/>
      <c r="M52" s="12"/>
      <c r="N52" s="12"/>
      <c r="O52" s="12"/>
    </row>
    <row r="53" spans="1:1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</row>
    <row r="54" spans="1:1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</row>
    <row r="55" spans="1:1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</row>
    <row r="56" spans="1:1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</row>
  </sheetData>
  <mergeCells count="10">
    <mergeCell ref="A1:B1"/>
    <mergeCell ref="H8:P9"/>
    <mergeCell ref="L4:N4"/>
    <mergeCell ref="L5:P5"/>
    <mergeCell ref="L6:P6"/>
    <mergeCell ref="A3:B3"/>
    <mergeCell ref="D5:F5"/>
    <mergeCell ref="H5:K5"/>
    <mergeCell ref="H6:K6"/>
    <mergeCell ref="H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Figure S9 Panel B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2022-04-07T17:22:04Z</dcterms:created>
  <dcterms:modified xsi:type="dcterms:W3CDTF">2022-05-18T15:57:36Z</dcterms:modified>
</cp:coreProperties>
</file>