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marcin.welninski\OneDrive - UI LABS\Desktop\"/>
    </mc:Choice>
  </mc:AlternateContent>
  <bookViews>
    <workbookView xWindow="0" yWindow="0" windowWidth="13680" windowHeight="9048" tabRatio="742"/>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 name="Conglomoration" sheetId="10" r:id="rId1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6" i="7" l="1"/>
  <c r="E7" i="9" l="1"/>
  <c r="E6" i="9"/>
  <c r="E5" i="9"/>
  <c r="E25" i="9"/>
  <c r="F25" i="9" s="1"/>
  <c r="E24" i="9"/>
  <c r="F24" i="9" s="1"/>
  <c r="E23" i="9"/>
  <c r="E22" i="9"/>
  <c r="F22" i="9" s="1"/>
  <c r="E21" i="9"/>
  <c r="E34" i="9"/>
  <c r="E33" i="9"/>
  <c r="E32" i="9"/>
  <c r="E31" i="9"/>
  <c r="E30" i="9"/>
  <c r="E29" i="9"/>
  <c r="E28" i="9"/>
  <c r="E27" i="9"/>
  <c r="E42" i="9"/>
  <c r="D42" i="9"/>
  <c r="E41" i="9"/>
  <c r="E40" i="9"/>
  <c r="H43" i="9" s="1"/>
  <c r="E39" i="9"/>
  <c r="E38" i="9"/>
  <c r="E37" i="9"/>
  <c r="E36" i="9"/>
  <c r="E35" i="9"/>
  <c r="E3" i="9"/>
  <c r="E2" i="9"/>
  <c r="I28" i="4"/>
  <c r="I36" i="4"/>
  <c r="I42" i="4"/>
  <c r="I49" i="4"/>
  <c r="I55" i="4"/>
  <c r="I8" i="8"/>
  <c r="I60" i="7"/>
  <c r="I52" i="7"/>
  <c r="I50" i="7"/>
  <c r="I42" i="7"/>
  <c r="I30" i="7"/>
  <c r="I10" i="7"/>
  <c r="I15" i="6"/>
  <c r="I25" i="6"/>
  <c r="I38" i="6"/>
  <c r="I53" i="6"/>
  <c r="I67" i="6"/>
  <c r="I84" i="6"/>
  <c r="I89" i="6"/>
  <c r="I91" i="6"/>
  <c r="I13" i="2"/>
  <c r="I42" i="2"/>
  <c r="I71" i="2"/>
  <c r="I8" i="1"/>
  <c r="I5" i="1"/>
  <c r="G19" i="2"/>
  <c r="I42" i="9"/>
  <c r="I19" i="9"/>
  <c r="I2" i="9"/>
  <c r="F23" i="9"/>
  <c r="D25" i="9"/>
  <c r="D24" i="9"/>
  <c r="D23" i="9"/>
  <c r="D22" i="9"/>
  <c r="D21" i="9"/>
  <c r="D3" i="4"/>
  <c r="D5" i="4"/>
  <c r="D28" i="4"/>
  <c r="D36" i="4"/>
  <c r="D42" i="4"/>
  <c r="D49" i="4"/>
  <c r="D55" i="4"/>
  <c r="F56" i="4"/>
  <c r="G7" i="4"/>
  <c r="F7" i="4" s="1"/>
  <c r="G8" i="4"/>
  <c r="F8" i="4" s="1"/>
  <c r="G9" i="4"/>
  <c r="F9" i="4" s="1"/>
  <c r="G10" i="4"/>
  <c r="F10" i="4" s="1"/>
  <c r="G11" i="4"/>
  <c r="F11" i="4" s="1"/>
  <c r="G12" i="4"/>
  <c r="F12" i="4" s="1"/>
  <c r="G13" i="4"/>
  <c r="F13" i="4" s="1"/>
  <c r="G14" i="4"/>
  <c r="F14" i="4" s="1"/>
  <c r="G15" i="4"/>
  <c r="F15" i="4" s="1"/>
  <c r="G16" i="4"/>
  <c r="F16" i="4" s="1"/>
  <c r="G17" i="4"/>
  <c r="F17" i="4" s="1"/>
  <c r="G18" i="4"/>
  <c r="F18" i="4" s="1"/>
  <c r="G19" i="4"/>
  <c r="F19" i="4" s="1"/>
  <c r="G20" i="4"/>
  <c r="F20" i="4" s="1"/>
  <c r="G21" i="4"/>
  <c r="F21" i="4" s="1"/>
  <c r="G22" i="4"/>
  <c r="F22" i="4" s="1"/>
  <c r="G23" i="4"/>
  <c r="F23" i="4" s="1"/>
  <c r="G24" i="4"/>
  <c r="F24" i="4" s="1"/>
  <c r="G25" i="4"/>
  <c r="F25" i="4" s="1"/>
  <c r="G26" i="4"/>
  <c r="F26" i="4" s="1"/>
  <c r="G27" i="4"/>
  <c r="F27" i="4" s="1"/>
  <c r="G30" i="4"/>
  <c r="F30" i="4" s="1"/>
  <c r="G31" i="4"/>
  <c r="F31" i="4" s="1"/>
  <c r="G32" i="4"/>
  <c r="F32" i="4" s="1"/>
  <c r="G33" i="4"/>
  <c r="F33" i="4" s="1"/>
  <c r="G34" i="4"/>
  <c r="F34" i="4" s="1"/>
  <c r="G35" i="4"/>
  <c r="F35" i="4" s="1"/>
  <c r="G38" i="4"/>
  <c r="F38" i="4" s="1"/>
  <c r="G39" i="4"/>
  <c r="F39" i="4" s="1"/>
  <c r="G40" i="4"/>
  <c r="F40" i="4" s="1"/>
  <c r="G41" i="4"/>
  <c r="F41" i="4" s="1"/>
  <c r="G44" i="4"/>
  <c r="F44" i="4" s="1"/>
  <c r="G45" i="4"/>
  <c r="F45" i="4" s="1"/>
  <c r="G46" i="4"/>
  <c r="F46" i="4" s="1"/>
  <c r="G47" i="4"/>
  <c r="F47" i="4" s="1"/>
  <c r="G48" i="4"/>
  <c r="F48" i="4" s="1"/>
  <c r="G51" i="4"/>
  <c r="G52" i="4"/>
  <c r="G53" i="4"/>
  <c r="G54" i="4"/>
  <c r="F51" i="4"/>
  <c r="F52" i="4"/>
  <c r="F53" i="4"/>
  <c r="F54" i="4"/>
  <c r="G50" i="4"/>
  <c r="F50" i="4" s="1"/>
  <c r="G43" i="4"/>
  <c r="F43" i="4" s="1"/>
  <c r="G37" i="4"/>
  <c r="F37" i="4" s="1"/>
  <c r="G29" i="4"/>
  <c r="F29" i="4" s="1"/>
  <c r="G6" i="4"/>
  <c r="F6" i="4" s="1"/>
  <c r="G4" i="4"/>
  <c r="F4" i="4" s="1"/>
  <c r="G2" i="4"/>
  <c r="F2" i="4" s="1"/>
  <c r="F90" i="6"/>
  <c r="F86" i="6"/>
  <c r="F87" i="6"/>
  <c r="F88" i="6"/>
  <c r="F85" i="6"/>
  <c r="F55" i="6"/>
  <c r="F56" i="6"/>
  <c r="F57" i="6"/>
  <c r="F58" i="6"/>
  <c r="F59" i="6"/>
  <c r="F60" i="6"/>
  <c r="F61" i="6"/>
  <c r="F62" i="6"/>
  <c r="F63" i="6"/>
  <c r="F64" i="6"/>
  <c r="F65" i="6"/>
  <c r="F66" i="6"/>
  <c r="F54" i="6"/>
  <c r="F40" i="6"/>
  <c r="F41" i="6"/>
  <c r="F42" i="6"/>
  <c r="F43" i="6"/>
  <c r="F44" i="6"/>
  <c r="F45" i="6"/>
  <c r="F46" i="6"/>
  <c r="F47" i="6"/>
  <c r="F48" i="6"/>
  <c r="F49" i="6"/>
  <c r="F50" i="6"/>
  <c r="F51" i="6"/>
  <c r="F52" i="6"/>
  <c r="F39" i="6"/>
  <c r="F27" i="6"/>
  <c r="F28" i="6"/>
  <c r="F29" i="6"/>
  <c r="F30" i="6"/>
  <c r="F32" i="6"/>
  <c r="F35" i="6"/>
  <c r="F36" i="6"/>
  <c r="F37" i="6"/>
  <c r="F26" i="6"/>
  <c r="F17" i="6"/>
  <c r="F18" i="6"/>
  <c r="F19" i="6"/>
  <c r="F20" i="6"/>
  <c r="F21" i="6"/>
  <c r="F23" i="6"/>
  <c r="F24" i="6"/>
  <c r="F16" i="6"/>
  <c r="F3" i="6"/>
  <c r="F4" i="6"/>
  <c r="F5" i="6"/>
  <c r="F6" i="6"/>
  <c r="F7" i="6"/>
  <c r="F8" i="6"/>
  <c r="F9" i="6"/>
  <c r="F10" i="6"/>
  <c r="F11" i="6"/>
  <c r="F12" i="6"/>
  <c r="F13" i="6"/>
  <c r="F14" i="6"/>
  <c r="F2" i="6"/>
  <c r="F32" i="7"/>
  <c r="F33" i="7"/>
  <c r="F34" i="7"/>
  <c r="F35" i="7"/>
  <c r="F36" i="7"/>
  <c r="F37" i="7"/>
  <c r="F38" i="7"/>
  <c r="F39" i="7"/>
  <c r="F40" i="7"/>
  <c r="F41" i="7"/>
  <c r="F44" i="7"/>
  <c r="F45" i="7"/>
  <c r="F46" i="7"/>
  <c r="F47" i="7"/>
  <c r="F48" i="7"/>
  <c r="F49" i="7"/>
  <c r="F58" i="7"/>
  <c r="F59" i="7"/>
  <c r="F54" i="7"/>
  <c r="F55" i="7"/>
  <c r="F57" i="7"/>
  <c r="F53" i="7"/>
  <c r="F43" i="7"/>
  <c r="F31" i="7"/>
  <c r="F12" i="7"/>
  <c r="F13" i="7"/>
  <c r="F14" i="7"/>
  <c r="F15" i="7"/>
  <c r="F16" i="7"/>
  <c r="F17" i="7"/>
  <c r="F18" i="7"/>
  <c r="F19" i="7"/>
  <c r="F20" i="7"/>
  <c r="F21" i="7"/>
  <c r="F22" i="7"/>
  <c r="F24" i="7"/>
  <c r="F25" i="7"/>
  <c r="F26" i="7"/>
  <c r="F27" i="7"/>
  <c r="F28" i="7"/>
  <c r="F29" i="7"/>
  <c r="F11" i="7"/>
  <c r="F3" i="7"/>
  <c r="F4" i="7"/>
  <c r="F6" i="7"/>
  <c r="F7" i="7"/>
  <c r="F8" i="7"/>
  <c r="F9" i="7"/>
  <c r="F2" i="7"/>
  <c r="G12" i="7"/>
  <c r="G13" i="7"/>
  <c r="G14" i="7"/>
  <c r="G15" i="7"/>
  <c r="G16" i="7"/>
  <c r="G17" i="7"/>
  <c r="G18" i="7"/>
  <c r="G19" i="7"/>
  <c r="G20" i="7"/>
  <c r="G21" i="7"/>
  <c r="G22" i="7"/>
  <c r="G23" i="7"/>
  <c r="F23" i="7" s="1"/>
  <c r="G24" i="7"/>
  <c r="G25" i="7"/>
  <c r="G26" i="7"/>
  <c r="G27" i="7"/>
  <c r="G28" i="7"/>
  <c r="G29" i="7"/>
  <c r="G32" i="7"/>
  <c r="G33" i="7"/>
  <c r="G34" i="7"/>
  <c r="G35" i="7"/>
  <c r="G36" i="7"/>
  <c r="G37" i="7"/>
  <c r="G38" i="7"/>
  <c r="G39" i="7"/>
  <c r="G40" i="7"/>
  <c r="G41" i="7"/>
  <c r="G44" i="7"/>
  <c r="G45" i="7"/>
  <c r="G46" i="7"/>
  <c r="G47" i="7"/>
  <c r="G48" i="7"/>
  <c r="G49" i="7"/>
  <c r="G54" i="7"/>
  <c r="G55" i="7"/>
  <c r="G58" i="7"/>
  <c r="G59" i="7"/>
  <c r="G57" i="7"/>
  <c r="G53" i="7"/>
  <c r="G51" i="7"/>
  <c r="F51" i="7" s="1"/>
  <c r="G43" i="7"/>
  <c r="G31" i="7"/>
  <c r="G11" i="7"/>
  <c r="G3" i="7"/>
  <c r="G4" i="7"/>
  <c r="G5" i="7"/>
  <c r="F5" i="7" s="1"/>
  <c r="G6" i="7"/>
  <c r="G7" i="7"/>
  <c r="G8" i="7"/>
  <c r="G9" i="7"/>
  <c r="F61" i="7"/>
  <c r="G2" i="7"/>
  <c r="F92" i="6"/>
  <c r="F69" i="6"/>
  <c r="F70" i="6"/>
  <c r="F71" i="6"/>
  <c r="F72" i="6"/>
  <c r="F73" i="6"/>
  <c r="F74" i="6"/>
  <c r="F75" i="6"/>
  <c r="F76" i="6"/>
  <c r="F77" i="6"/>
  <c r="F78" i="6"/>
  <c r="F79" i="6"/>
  <c r="F80" i="6"/>
  <c r="F81" i="6"/>
  <c r="F82" i="6"/>
  <c r="F83" i="6"/>
  <c r="G90" i="6"/>
  <c r="G86" i="6"/>
  <c r="G87" i="6"/>
  <c r="G88" i="6"/>
  <c r="G85" i="6"/>
  <c r="G69" i="6"/>
  <c r="G70" i="6"/>
  <c r="G71" i="6"/>
  <c r="G72" i="6"/>
  <c r="G73" i="6"/>
  <c r="G74" i="6"/>
  <c r="G75" i="6"/>
  <c r="G76" i="6"/>
  <c r="G77" i="6"/>
  <c r="G78" i="6"/>
  <c r="G79" i="6"/>
  <c r="G80" i="6"/>
  <c r="G81" i="6"/>
  <c r="G82" i="6"/>
  <c r="G83" i="6"/>
  <c r="G68" i="6"/>
  <c r="G55" i="6"/>
  <c r="G56" i="6"/>
  <c r="G57" i="6"/>
  <c r="G58" i="6"/>
  <c r="G59" i="6"/>
  <c r="G60" i="6"/>
  <c r="G61" i="6"/>
  <c r="G62" i="6"/>
  <c r="G63" i="6"/>
  <c r="G64" i="6"/>
  <c r="G65" i="6"/>
  <c r="G66" i="6"/>
  <c r="G54" i="6"/>
  <c r="G40" i="6"/>
  <c r="G41" i="6"/>
  <c r="G42" i="6"/>
  <c r="G43" i="6"/>
  <c r="G44" i="6"/>
  <c r="G45" i="6"/>
  <c r="G46" i="6"/>
  <c r="G47" i="6"/>
  <c r="G48" i="6"/>
  <c r="G49" i="6"/>
  <c r="G50" i="6"/>
  <c r="G51" i="6"/>
  <c r="G52" i="6"/>
  <c r="G39" i="6"/>
  <c r="G27" i="6"/>
  <c r="G28" i="6"/>
  <c r="G29" i="6"/>
  <c r="G30" i="6"/>
  <c r="G31" i="6"/>
  <c r="F31" i="6" s="1"/>
  <c r="G32" i="6"/>
  <c r="G33" i="6"/>
  <c r="F33" i="6" s="1"/>
  <c r="G34" i="6"/>
  <c r="F34" i="6" s="1"/>
  <c r="G35" i="6"/>
  <c r="G36" i="6"/>
  <c r="G37" i="6"/>
  <c r="G26" i="6"/>
  <c r="G17" i="6"/>
  <c r="G18" i="6"/>
  <c r="G19" i="6"/>
  <c r="G20" i="6"/>
  <c r="G21" i="6"/>
  <c r="G22" i="6"/>
  <c r="F22" i="6" s="1"/>
  <c r="G23" i="6"/>
  <c r="G24" i="6"/>
  <c r="G16" i="6"/>
  <c r="G3" i="6"/>
  <c r="G4" i="6"/>
  <c r="G5" i="6"/>
  <c r="G6" i="6"/>
  <c r="G7" i="6"/>
  <c r="G8" i="6"/>
  <c r="G9" i="6"/>
  <c r="G10" i="6"/>
  <c r="G11" i="6"/>
  <c r="G12" i="6"/>
  <c r="G13" i="6"/>
  <c r="G14" i="6"/>
  <c r="G2" i="6"/>
  <c r="F68" i="6"/>
  <c r="G19" i="9" l="1"/>
  <c r="D57" i="4" s="1"/>
  <c r="H19" i="9" s="1"/>
  <c r="D56" i="4"/>
  <c r="E56" i="4" s="1"/>
  <c r="D8" i="8"/>
  <c r="G7" i="8"/>
  <c r="F7" i="8" s="1"/>
  <c r="D42" i="7"/>
  <c r="G59" i="2"/>
  <c r="F59" i="2" s="1"/>
  <c r="G34" i="2"/>
  <c r="F34" i="2" s="1"/>
  <c r="G25" i="2"/>
  <c r="F25" i="2" s="1"/>
  <c r="D56" i="7"/>
  <c r="F8" i="8"/>
  <c r="G3" i="8"/>
  <c r="F3" i="8" s="1"/>
  <c r="G4" i="8"/>
  <c r="F4" i="8" s="1"/>
  <c r="G5" i="8"/>
  <c r="F5" i="8" s="1"/>
  <c r="G6" i="8"/>
  <c r="F6" i="8" s="1"/>
  <c r="G2" i="8"/>
  <c r="G2" i="1"/>
  <c r="F19" i="2"/>
  <c r="F82" i="2" l="1"/>
  <c r="G44" i="2"/>
  <c r="F44" i="2" s="1"/>
  <c r="G45" i="2"/>
  <c r="F45" i="2" s="1"/>
  <c r="G46" i="2"/>
  <c r="F46" i="2" s="1"/>
  <c r="G47" i="2"/>
  <c r="F47" i="2" s="1"/>
  <c r="G48" i="2"/>
  <c r="F48" i="2" s="1"/>
  <c r="G49" i="2"/>
  <c r="F49" i="2" s="1"/>
  <c r="G50" i="2"/>
  <c r="F50" i="2" s="1"/>
  <c r="G51" i="2"/>
  <c r="F51" i="2" s="1"/>
  <c r="G52" i="2"/>
  <c r="F52" i="2" s="1"/>
  <c r="G53" i="2"/>
  <c r="F53" i="2" s="1"/>
  <c r="G54" i="2"/>
  <c r="F54" i="2" s="1"/>
  <c r="G55" i="2"/>
  <c r="F55" i="2" s="1"/>
  <c r="G56" i="2"/>
  <c r="F56" i="2" s="1"/>
  <c r="G57" i="2"/>
  <c r="F57" i="2" s="1"/>
  <c r="G58" i="2"/>
  <c r="F58" i="2" s="1"/>
  <c r="G60" i="2"/>
  <c r="F60" i="2" s="1"/>
  <c r="G61" i="2"/>
  <c r="F61" i="2" s="1"/>
  <c r="G62" i="2"/>
  <c r="F62" i="2" s="1"/>
  <c r="G63" i="2"/>
  <c r="F63" i="2" s="1"/>
  <c r="G64" i="2"/>
  <c r="F64" i="2" s="1"/>
  <c r="G65" i="2"/>
  <c r="F65" i="2" s="1"/>
  <c r="G66" i="2"/>
  <c r="F66" i="2" s="1"/>
  <c r="G67" i="2"/>
  <c r="F67" i="2" s="1"/>
  <c r="G68" i="2"/>
  <c r="F68" i="2" s="1"/>
  <c r="G69" i="2"/>
  <c r="F69" i="2" s="1"/>
  <c r="G70" i="2"/>
  <c r="F70" i="2" s="1"/>
  <c r="G15" i="2"/>
  <c r="F15" i="2" s="1"/>
  <c r="G16" i="2"/>
  <c r="F16" i="2" s="1"/>
  <c r="G17" i="2"/>
  <c r="F17" i="2" s="1"/>
  <c r="G18" i="2"/>
  <c r="F18" i="2" s="1"/>
  <c r="G20" i="2"/>
  <c r="F20" i="2" s="1"/>
  <c r="G21" i="2"/>
  <c r="F21" i="2" s="1"/>
  <c r="G22" i="2"/>
  <c r="F22" i="2" s="1"/>
  <c r="G23" i="2"/>
  <c r="F23" i="2" s="1"/>
  <c r="G24" i="2"/>
  <c r="F24" i="2" s="1"/>
  <c r="G26" i="2"/>
  <c r="F26" i="2" s="1"/>
  <c r="G27" i="2"/>
  <c r="F27" i="2" s="1"/>
  <c r="G28" i="2"/>
  <c r="F28" i="2" s="1"/>
  <c r="G29" i="2"/>
  <c r="F29" i="2" s="1"/>
  <c r="G30" i="2"/>
  <c r="F30" i="2" s="1"/>
  <c r="G31" i="2"/>
  <c r="F31" i="2" s="1"/>
  <c r="G32" i="2"/>
  <c r="F32" i="2" s="1"/>
  <c r="G33" i="2"/>
  <c r="F33" i="2" s="1"/>
  <c r="G35" i="2"/>
  <c r="F35" i="2" s="1"/>
  <c r="G36" i="2"/>
  <c r="F36" i="2" s="1"/>
  <c r="G37" i="2"/>
  <c r="F37" i="2" s="1"/>
  <c r="G38" i="2"/>
  <c r="F38" i="2" s="1"/>
  <c r="G39" i="2"/>
  <c r="F39" i="2" s="1"/>
  <c r="G40" i="2"/>
  <c r="F40" i="2" s="1"/>
  <c r="G41" i="2"/>
  <c r="F41" i="2" s="1"/>
  <c r="G5" i="2"/>
  <c r="F5" i="2" s="1"/>
  <c r="G6" i="2"/>
  <c r="F6" i="2" s="1"/>
  <c r="G7" i="2"/>
  <c r="F7" i="2" s="1"/>
  <c r="G8" i="2"/>
  <c r="F8" i="2" s="1"/>
  <c r="G9" i="2"/>
  <c r="F9" i="2" s="1"/>
  <c r="G10" i="2"/>
  <c r="F10" i="2" s="1"/>
  <c r="F11" i="2"/>
  <c r="G11" i="2"/>
  <c r="G12" i="2"/>
  <c r="F12" i="2" s="1"/>
  <c r="G80" i="2"/>
  <c r="F80" i="2" s="1"/>
  <c r="G78" i="2"/>
  <c r="F78" i="2" s="1"/>
  <c r="G76" i="2"/>
  <c r="F76" i="2" s="1"/>
  <c r="G74" i="2"/>
  <c r="F74" i="2" s="1"/>
  <c r="G72" i="2"/>
  <c r="F72" i="2" s="1"/>
  <c r="G43" i="2"/>
  <c r="F43" i="2" s="1"/>
  <c r="G14" i="2"/>
  <c r="F14" i="2" s="1"/>
  <c r="G4" i="2"/>
  <c r="F4" i="2" s="1"/>
  <c r="G2" i="2"/>
  <c r="F2" i="2" s="1"/>
  <c r="F7" i="1"/>
  <c r="F6" i="1"/>
  <c r="G7" i="1"/>
  <c r="G6" i="1"/>
  <c r="G3" i="1"/>
  <c r="F3" i="1" s="1"/>
  <c r="G4" i="1"/>
  <c r="F4" i="1" s="1"/>
  <c r="F2" i="1"/>
  <c r="F9" i="1"/>
  <c r="D13" i="2"/>
  <c r="D15" i="6"/>
  <c r="G35" i="9"/>
  <c r="G27" i="9"/>
  <c r="G4" i="9"/>
  <c r="D10" i="7"/>
  <c r="D35" i="9" s="1"/>
  <c r="D8" i="1"/>
  <c r="D60" i="7"/>
  <c r="D50" i="7"/>
  <c r="D30" i="7"/>
  <c r="D41" i="9" l="1"/>
  <c r="F41" i="9" s="1"/>
  <c r="D38" i="9"/>
  <c r="D37" i="9"/>
  <c r="F37" i="9" s="1"/>
  <c r="D36" i="9"/>
  <c r="D3" i="9"/>
  <c r="F3" i="9" s="1"/>
  <c r="D71" i="2"/>
  <c r="D7" i="9" s="1"/>
  <c r="F7" i="9" s="1"/>
  <c r="D42" i="2"/>
  <c r="F4" i="9"/>
  <c r="F8" i="9"/>
  <c r="F9" i="9"/>
  <c r="F10" i="9"/>
  <c r="F11" i="9"/>
  <c r="F12" i="9"/>
  <c r="F13" i="9"/>
  <c r="F14" i="9"/>
  <c r="F15" i="9"/>
  <c r="F16" i="9"/>
  <c r="F17" i="9"/>
  <c r="F18" i="9"/>
  <c r="F19" i="9"/>
  <c r="F20" i="9"/>
  <c r="F21" i="9"/>
  <c r="F26" i="9"/>
  <c r="D3" i="2"/>
  <c r="D81" i="2"/>
  <c r="D79" i="2"/>
  <c r="D77" i="2"/>
  <c r="D75" i="2"/>
  <c r="D73" i="2"/>
  <c r="D5" i="9"/>
  <c r="F5" i="9" s="1"/>
  <c r="D82" i="2" l="1"/>
  <c r="D83" i="2" s="1"/>
  <c r="D6" i="9"/>
  <c r="F6" i="9" s="1"/>
  <c r="F38" i="9"/>
  <c r="E8" i="8"/>
  <c r="D52" i="7"/>
  <c r="D5" i="1"/>
  <c r="D2" i="9" s="1"/>
  <c r="F36" i="9"/>
  <c r="D91" i="6"/>
  <c r="D89" i="6"/>
  <c r="D84" i="6"/>
  <c r="D67" i="6"/>
  <c r="D53" i="6"/>
  <c r="D38" i="6"/>
  <c r="D25" i="6"/>
  <c r="D28" i="9" l="1"/>
  <c r="F28" i="9" s="1"/>
  <c r="D92" i="6"/>
  <c r="E92" i="6" s="1"/>
  <c r="I27" i="9" s="1"/>
  <c r="D32" i="9"/>
  <c r="F32" i="9" s="1"/>
  <c r="H4" i="9"/>
  <c r="E82" i="2"/>
  <c r="I4" i="9" s="1"/>
  <c r="D39" i="9"/>
  <c r="F39" i="9" s="1"/>
  <c r="D61" i="7"/>
  <c r="F2" i="9"/>
  <c r="G2" i="9"/>
  <c r="D9" i="8"/>
  <c r="H42" i="9" s="1"/>
  <c r="F42" i="9" s="1"/>
  <c r="D40" i="9"/>
  <c r="F40" i="9" s="1"/>
  <c r="F35" i="9"/>
  <c r="D34" i="9"/>
  <c r="F34" i="9" s="1"/>
  <c r="D33" i="9"/>
  <c r="D31" i="9"/>
  <c r="F31" i="9" s="1"/>
  <c r="D30" i="9"/>
  <c r="F30" i="9" s="1"/>
  <c r="D29" i="9"/>
  <c r="F29" i="9" s="1"/>
  <c r="D27" i="9"/>
  <c r="F27" i="9" s="1"/>
  <c r="D9" i="1"/>
  <c r="E9" i="1" s="1"/>
  <c r="D62" i="7" l="1"/>
  <c r="H35" i="9" s="1"/>
  <c r="E61" i="7"/>
  <c r="I35" i="9" s="1"/>
  <c r="D10" i="1"/>
  <c r="H2" i="9" s="1"/>
  <c r="D93" i="6"/>
  <c r="H27" i="9" s="1"/>
  <c r="F33" i="9"/>
  <c r="F2" i="8" l="1"/>
</calcChain>
</file>

<file path=xl/sharedStrings.xml><?xml version="1.0" encoding="utf-8"?>
<sst xmlns="http://schemas.openxmlformats.org/spreadsheetml/2006/main" count="648" uniqueCount="452">
  <si>
    <t>Sub Category</t>
  </si>
  <si>
    <t>Working 1/0</t>
  </si>
  <si>
    <t>Feature Name</t>
  </si>
  <si>
    <t>Actions to test feature</t>
  </si>
  <si>
    <t>Dashboard README</t>
  </si>
  <si>
    <t>Marketplace README</t>
  </si>
  <si>
    <t>Community README</t>
  </si>
  <si>
    <t>Click on VIEW</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</si>
  <si>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</si>
  <si>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</si>
  <si>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</si>
  <si>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</si>
  <si>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</si>
  <si>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</si>
  <si>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</si>
  <si>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</si>
  <si>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</si>
  <si>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</si>
  <si>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</si>
  <si>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</si>
  <si>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</si>
  <si>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</si>
  <si>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</si>
  <si>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</si>
  <si>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</si>
  <si>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</si>
  <si>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</si>
  <si>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</si>
  <si>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</si>
  <si>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</si>
  <si>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</si>
  <si>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</si>
  <si>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</si>
  <si>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</si>
  <si>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</si>
  <si>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</si>
  <si>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</si>
  <si>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</si>
  <si>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</si>
  <si>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</si>
  <si>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</si>
  <si>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</si>
  <si>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</si>
  <si>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</si>
  <si>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</si>
  <si>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</si>
  <si>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</si>
  <si>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</si>
  <si>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</si>
  <si>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</si>
  <si>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</si>
  <si>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</si>
  <si>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</si>
  <si>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</si>
  <si>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</si>
  <si>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</si>
  <si>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</si>
  <si>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</si>
  <si>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</si>
  <si>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</si>
  <si>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</si>
  <si>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</si>
  <si>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</si>
  <si>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</si>
  <si>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</si>
  <si>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</si>
  <si>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</si>
  <si>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</si>
  <si>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</si>
  <si>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</si>
  <si>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</si>
  <si>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</si>
  <si>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</si>
  <si>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</si>
  <si>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</si>
  <si>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</si>
  <si>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</si>
  <si>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</si>
  <si>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All fields are filled with correct, and previously filling information</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</si>
  <si>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</si>
  <si>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</si>
  <si>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</si>
  <si>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</si>
  <si>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</si>
  <si>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</si>
  <si>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</si>
  <si>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</si>
  <si>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</si>
  <si>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</si>
  <si>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</si>
  <si>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</si>
  <si>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</si>
  <si>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</si>
  <si>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</si>
  <si>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</si>
  <si>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</si>
  <si>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</si>
  <si>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</si>
  <si>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</si>
  <si>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</si>
  <si>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</si>
  <si>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</si>
  <si>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</si>
  <si>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</si>
  <si>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</si>
  <si>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</si>
  <si>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</si>
  <si>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</si>
  <si>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</si>
  <si>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</si>
  <si>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</si>
  <si>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</si>
  <si>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</si>
  <si>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</si>
  <si>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</si>
  <si>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</si>
  <si>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</si>
  <si>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</si>
  <si>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</si>
  <si>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</si>
  <si>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</si>
  <si>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</si>
  <si>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</si>
  <si>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</si>
  <si>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</si>
  <si>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</si>
  <si>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Check to make sure that projects are appearing in the order according to project number (by date: yyyy-dd/mm)</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</si>
  <si>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</si>
  <si>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</si>
  <si>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</si>
  <si>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</si>
  <si>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</si>
  <si>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</si>
  <si>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</si>
  <si>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</si>
  <si>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</si>
  <si>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Create 5 project updates in the following order: Update 4 May 4 2015, Update 1 Jan 1 2010, Update 5 October 5 2014, Update 3 April 3 2012, and Update 2 February 2 2011. Return to the Project Profile, the updates should be in order by date.</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</si>
  <si>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</si>
  <si>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</si>
  <si>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</si>
  <si>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</si>
  <si>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</si>
  <si>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</si>
  <si>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</si>
  <si>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</si>
  <si>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</si>
  <si>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</si>
  <si>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</si>
  <si>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</si>
  <si>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</si>
  <si>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Notification</t>
  </si>
  <si>
    <t>Servers</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</si>
  <si>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</si>
  <si>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</si>
  <si>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</si>
  <si>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</si>
  <si>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</si>
  <si>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</si>
  <si>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</si>
  <si>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</si>
  <si>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</si>
  <si>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</si>
  <si>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</si>
  <si>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</si>
  <si>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</si>
  <si>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</si>
  <si>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</si>
  <si>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</si>
  <si>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</si>
  <si>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</si>
  <si>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</si>
  <si>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</si>
  <si>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</si>
  <si>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</si>
  <si>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</si>
  <si>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</si>
  <si>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</si>
  <si>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</si>
  <si>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</si>
  <si>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</si>
  <si>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</si>
  <si>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</si>
  <si>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</si>
  <si>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</si>
  <si>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</si>
  <si>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</si>
  <si>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</si>
  <si>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</si>
  <si>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</si>
  <si>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</si>
  <si>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</si>
  <si>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</si>
  <si>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</si>
  <si>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Favorites</t>
  </si>
  <si>
    <t>All Projects</t>
  </si>
  <si>
    <t>Terms</t>
  </si>
  <si>
    <t>About DMC</t>
  </si>
  <si>
    <t>Contribute</t>
  </si>
  <si>
    <t>Shop Floor</t>
  </si>
  <si>
    <t>Workforce</t>
  </si>
  <si>
    <t>How to Guides</t>
  </si>
  <si>
    <t>Make Application</t>
  </si>
  <si>
    <t>Publish Application</t>
  </si>
  <si>
    <t>FAQs</t>
  </si>
  <si>
    <t>Terms of Service</t>
  </si>
  <si>
    <t>Contacts Us</t>
  </si>
  <si>
    <t>Feedback</t>
  </si>
  <si>
    <t>Become a DMDII Member</t>
  </si>
  <si>
    <t>Resources</t>
  </si>
  <si>
    <t>Points Received</t>
  </si>
  <si>
    <t>Grade Per Subsection</t>
  </si>
  <si>
    <t>UserDrop-down</t>
  </si>
  <si>
    <t>Log in, and you should be a ble to click and choose an existing organization from the auto populate upon type menu</t>
  </si>
  <si>
    <t>Static Page Loads</t>
  </si>
  <si>
    <t>My Organization</t>
  </si>
  <si>
    <t>Featured</t>
  </si>
  <si>
    <t>New</t>
  </si>
  <si>
    <t>Browse By (Left hand side)</t>
  </si>
  <si>
    <t>Organization Name Redirects to Organization Profile Page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</si>
  <si>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</si>
  <si>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</si>
  <si>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</si>
  <si>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</si>
  <si>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</si>
  <si>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</si>
  <si>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</si>
  <si>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History</t>
  </si>
  <si>
    <t>Organization Profile: View Contact</t>
  </si>
  <si>
    <t>Organization Profile: View Membership</t>
  </si>
  <si>
    <t>Form is accessible to Superusers and organization admin only</t>
  </si>
  <si>
    <t>Create new organization</t>
  </si>
  <si>
    <t>Request to Join</t>
  </si>
  <si>
    <t>Follow</t>
  </si>
  <si>
    <t>Edit Company</t>
  </si>
  <si>
    <t>Edit DMDII Member Profile</t>
  </si>
  <si>
    <t>Delete Company</t>
  </si>
  <si>
    <t>My Organization (My Storefront)</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</si>
  <si>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</si>
  <si>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</si>
  <si>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</si>
  <si>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</si>
  <si>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</si>
  <si>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</si>
  <si>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</si>
  <si>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</si>
  <si>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</si>
  <si>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</si>
  <si>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</si>
  <si>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</si>
  <si>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</si>
  <si>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</si>
  <si>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</si>
  <si>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</si>
  <si>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</si>
  <si>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</si>
  <si>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</si>
  <si>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update Description</t>
  </si>
  <si>
    <t>Able to add new awards</t>
  </si>
  <si>
    <t>Able to remove awards</t>
  </si>
  <si>
    <t>Able to upload images</t>
  </si>
  <si>
    <t>Able to remove images</t>
  </si>
  <si>
    <t>Able to upload Videos</t>
  </si>
  <si>
    <t>Able to remove Videos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</si>
  <si>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</si>
  <si>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</si>
  <si>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</si>
  <si>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</si>
  <si>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</si>
  <si>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</si>
  <si>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</si>
  <si>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</si>
  <si>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</si>
  <si>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</si>
  <si>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</si>
  <si>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</si>
  <si>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</si>
  <si>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</si>
  <si>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</si>
  <si>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</si>
  <si>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</si>
  <si>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</si>
  <si>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</si>
  <si>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</si>
  <si>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</si>
  <si>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filter (left of search bar)</t>
  </si>
  <si>
    <t>Edit My Organization Profile</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</si>
  <si>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</si>
  <si>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</si>
  <si>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</si>
  <si>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</si>
  <si>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</si>
  <si>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</si>
  <si>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</si>
  <si>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</si>
  <si>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Use the filer drop-down to jump between companies, members and discusion pages</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</si>
  <si>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</si>
  <si>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</si>
  <si>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</si>
  <si>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</si>
  <si>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</si>
  <si>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</si>
  <si>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</si>
  <si>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add public informaion, member information and Private information to account and save.</t>
  </si>
  <si>
    <t>Able to set notification settings</t>
  </si>
  <si>
    <t>Able to add default and own servers to your account. Shuld be able ot add server to a service in a project.</t>
  </si>
  <si>
    <t>Able to view these items</t>
  </si>
  <si>
    <t>Able to use the sort feature to read reviews</t>
  </si>
  <si>
    <t>Able to rate yourself</t>
  </si>
  <si>
    <t>View Review Rating</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</si>
  <si>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</si>
  <si>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</si>
  <si>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</si>
  <si>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</si>
  <si>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</si>
  <si>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</si>
  <si>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</si>
  <si>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</si>
  <si>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</si>
  <si>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Organization description</t>
  </si>
  <si>
    <t>Search storefront</t>
  </si>
  <si>
    <t>Organization Stored Items</t>
  </si>
  <si>
    <t>Edit Store Front</t>
  </si>
  <si>
    <t>View Storefront Redirects to Organization Storefront page</t>
  </si>
  <si>
    <t>Individual Organization Profile Page</t>
  </si>
  <si>
    <t>Click on these to filter through services open to you through the company storefront</t>
  </si>
  <si>
    <t>Click on this to edit the storefront</t>
  </si>
  <si>
    <t>Click on the organization name to be redirected to the organization profile page. Ensure it redirects to the correct organization's profile.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</si>
  <si>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</si>
  <si>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</si>
  <si>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</si>
  <si>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</si>
  <si>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</si>
  <si>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</si>
  <si>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</si>
  <si>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</si>
  <si>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</si>
  <si>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</si>
  <si>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</si>
  <si>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</si>
  <si>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</si>
  <si>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</si>
  <si>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</si>
  <si>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Coming soon</t>
  </si>
  <si>
    <t>Overall Weighted Grade</t>
  </si>
  <si>
    <t>&lt;- Dummy Cell for data bars</t>
  </si>
  <si>
    <t>User Drop-down Controls and Settings</t>
  </si>
  <si>
    <t>Click on name, should pop up calendar and see event details, ensure dates match on calendar. (Past events do not display.)</t>
  </si>
  <si>
    <t>Contacts Show Up</t>
  </si>
  <si>
    <t>Create a public project</t>
  </si>
  <si>
    <t>Create a private project</t>
  </si>
  <si>
    <t>My Storefront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</si>
  <si>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</si>
  <si>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</si>
  <si>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</si>
  <si>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</si>
  <si>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</si>
  <si>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</si>
  <si>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</si>
  <si>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</si>
  <si>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</si>
  <si>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</si>
  <si>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</si>
  <si>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</si>
  <si>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</si>
  <si>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</si>
  <si>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</si>
  <si>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</si>
  <si>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Assign Task in public project</t>
  </si>
  <si>
    <t>Assign task in private project</t>
  </si>
  <si>
    <t>Clear Filter in Browse By</t>
  </si>
  <si>
    <t>Clicking on clear filter removes the filter you just createdin the browse by feature above</t>
  </si>
  <si>
    <t>Clear filter in Browse By</t>
  </si>
  <si>
    <t>Click on clear filter in the browse by section to remove filter you just add. Filters should be removed</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</si>
  <si>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</si>
  <si>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</si>
  <si>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</si>
  <si>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</si>
  <si>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</si>
  <si>
    <t>Is the redirect working when logged in</t>
  </si>
  <si>
    <t>Previously entered information comes up</t>
  </si>
  <si>
    <t>On profile the following shows up: Title, description, skills, location, company name</t>
  </si>
  <si>
    <t>Check the puser profile page to make sure these items all show up.</t>
  </si>
  <si>
    <t>Organization Profile: View NAICS Code</t>
  </si>
  <si>
    <t>On Portal</t>
  </si>
  <si>
    <t>Portal? (1/0)</t>
  </si>
  <si>
    <t>above is percent of functional beta feature on Portal. Over 100% marks merged features that are not functional (Will be highlighted in red), 100% mean all functional beta feature are merged into Portal (Will be marked in Green), less than 100% means not all functional beta features are merged into Portal (Will be blue).</t>
  </si>
  <si>
    <t>Create a DMDII preawarded project</t>
  </si>
  <si>
    <t>Create a DMDII completed project</t>
  </si>
  <si>
    <t>Create a DMDII awarded project</t>
  </si>
  <si>
    <t>Orgnization Administrators only show up once</t>
  </si>
  <si>
    <t>Ensure that verified organization administrator only appear in the list of verified admins once.</t>
  </si>
  <si>
    <t>Organization Profile: View Projects (Past colaboration, collaboration interests, past dmdii projects, upcoming dmdii project interests, content should all appear.</t>
  </si>
  <si>
    <t>Able to add skill not on list</t>
  </si>
  <si>
    <t>Change featured image</t>
  </si>
  <si>
    <t>Edit the store front</t>
  </si>
  <si>
    <t>Edit all and have it save and viewable on storefront page</t>
  </si>
  <si>
    <t>Can add tags to project</t>
  </si>
  <si>
    <t>Can edit project</t>
  </si>
  <si>
    <t>Can create multiple projects</t>
  </si>
  <si>
    <t>Can visit multiple projects</t>
  </si>
  <si>
    <t>can add document to projects</t>
  </si>
  <si>
    <t>Services: Register service</t>
  </si>
  <si>
    <t>Service: service document upload</t>
  </si>
  <si>
    <t>Services: Able to add tags</t>
  </si>
  <si>
    <t>Services: edit a service</t>
  </si>
  <si>
    <t>Services: Remove a service</t>
  </si>
  <si>
    <t>Services: publish a service</t>
  </si>
  <si>
    <t>Services: running services</t>
  </si>
  <si>
    <t>My Projects: Tasks</t>
  </si>
  <si>
    <t>create project tasks</t>
  </si>
  <si>
    <t>task created by has user name</t>
  </si>
  <si>
    <t>task assigned to has user name</t>
  </si>
  <si>
    <t>edit task</t>
  </si>
  <si>
    <t>My Projects: Discussions</t>
  </si>
  <si>
    <t>Able to create discusion</t>
  </si>
  <si>
    <t>Able to tag discusion</t>
  </si>
  <si>
    <t>user picture is profile picture</t>
  </si>
  <si>
    <t>Able to comment is discusions</t>
  </si>
  <si>
    <t>able to like, dislike comments</t>
  </si>
  <si>
    <t>able to follow</t>
  </si>
  <si>
    <t>team</t>
  </si>
  <si>
    <t>See people on team</t>
  </si>
  <si>
    <t>remove people from project</t>
  </si>
  <si>
    <t>see pending approvals</t>
  </si>
  <si>
    <t>See removed individuals</t>
  </si>
  <si>
    <t>see active individuals</t>
  </si>
  <si>
    <t>Able to open and close tasks</t>
  </si>
  <si>
    <t>Comments</t>
  </si>
  <si>
    <t>Services</t>
  </si>
  <si>
    <t>can not delte in firefox</t>
  </si>
  <si>
    <t>fix was merged yet is not working on master</t>
  </si>
  <si>
    <t>not implimented</t>
  </si>
  <si>
    <t>document quick links are not working</t>
  </si>
  <si>
    <t>Sevices</t>
  </si>
  <si>
    <t>Tasks</t>
  </si>
  <si>
    <t>Discussions</t>
  </si>
  <si>
    <t>Team</t>
  </si>
  <si>
    <t>Dummy Cell for Poratlpars</t>
  </si>
  <si>
    <t>This was not working Friday</t>
  </si>
  <si>
    <t>this was not working friday</t>
  </si>
  <si>
    <t>date field is not filled in firefox</t>
  </si>
  <si>
    <t>this was not working on Friday</t>
  </si>
  <si>
    <t>document quick links do not take you to the document that was uploaded. Modal acts as a test quicklink</t>
  </si>
  <si>
    <t>date information is missing in firefox browsers</t>
  </si>
  <si>
    <t>does not send notification to organization admins</t>
  </si>
  <si>
    <t>Add skill not on list that does not alrady exist on list</t>
  </si>
  <si>
    <t>when saved does not appear on the organization profile page</t>
  </si>
  <si>
    <t>This page will be a site map of main functionality on beta</t>
  </si>
  <si>
    <t>Will be tied to data coming in to the main page/dashboard</t>
  </si>
  <si>
    <t>more background calculations</t>
  </si>
  <si>
    <t>more backgorund calculations</t>
  </si>
  <si>
    <t>more backgound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</si>
</sst>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39997558519241921"/>
        <bgColor indexed="64"/>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s>
  <cellStyleXfs count="1">
    <xf numFmtId="0" fontId="0" fillId="0" borderId="0"/>
  </cellStyleXfs>
  <cellXfs count="166">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applyAlignment="1">
      <alignment horizontal="center" vertical="center"/>
    </xf>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3" borderId="1" xfId="0" applyFill="1" applyBorder="1" applyAlignment="1"/>
    <xf numFmtId="0" fontId="0" fillId="6" borderId="2" xfId="0" applyFill="1" applyBorder="1" applyAlignment="1">
      <alignment vertical="center"/>
    </xf>
    <xf numFmtId="0" fontId="0" fillId="0" borderId="3" xfId="0" applyBorder="1" applyAlignment="1">
      <alignment vertical="center"/>
    </xf>
    <xf numFmtId="0" fontId="0" fillId="5" borderId="1" xfId="0" applyFill="1" applyBorder="1" applyAlignment="1">
      <alignment vertical="center"/>
    </xf>
    <xf numFmtId="10" fontId="0" fillId="5" borderId="1" xfId="0" applyNumberFormat="1" applyFill="1" applyBorder="1"/>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0" fontId="0" fillId="3" borderId="2" xfId="0" applyFill="1" applyBorder="1" applyAlignment="1">
      <alignment vertical="center"/>
    </xf>
    <xf numFmtId="10" fontId="0" fillId="0" borderId="1" xfId="0" applyNumberFormat="1" applyFill="1" applyBorder="1" applyAlignment="1">
      <alignment vertical="center"/>
    </xf>
    <xf numFmtId="10" fontId="0" fillId="0" borderId="1" xfId="0" applyNumberFormat="1" applyFill="1" applyBorder="1"/>
    <xf numFmtId="9" fontId="0" fillId="0" borderId="1" xfId="0" applyNumberFormat="1" applyBorder="1"/>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xf numFmtId="0" fontId="0" fillId="8" borderId="4" xfId="0" applyFill="1" applyBorder="1" applyAlignment="1">
      <alignment vertical="center" wrapText="1"/>
    </xf>
    <xf numFmtId="0" fontId="0" fillId="0" borderId="2" xfId="0" applyBorder="1" applyAlignment="1">
      <alignment vertical="center" wrapText="1"/>
    </xf>
    <xf numFmtId="0" fontId="0" fillId="3" borderId="1" xfId="0" applyFill="1" applyBorder="1" applyAlignment="1">
      <alignment vertical="center"/>
    </xf>
    <xf numFmtId="0" fontId="0" fillId="0" borderId="0" xfId="0" applyAlignment="1">
      <alignment vertical="top" wrapText="1"/>
    </xf>
    <xf numFmtId="10" fontId="0" fillId="7" borderId="1" xfId="0" applyNumberFormat="1" applyFill="1" applyBorder="1" applyAlignment="1">
      <alignment vertical="top" wrapText="1"/>
    </xf>
    <xf numFmtId="0" fontId="0" fillId="5" borderId="0" xfId="0" applyFill="1" applyBorder="1" applyAlignment="1">
      <alignment vertical="center" wrapText="1"/>
    </xf>
    <xf numFmtId="0" fontId="0" fillId="5" borderId="3" xfId="0" applyFill="1" applyBorder="1" applyAlignment="1">
      <alignment wrapText="1"/>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1" xfId="0" applyFill="1" applyBorder="1" applyAlignment="1">
      <alignment horizontal="left" vertical="center"/>
    </xf>
    <xf numFmtId="0" fontId="0" fillId="10" borderId="1" xfId="0" applyFill="1" applyBorder="1"/>
    <xf numFmtId="9" fontId="0" fillId="0" borderId="0" xfId="0" applyNumberFormat="1"/>
    <xf numFmtId="0" fontId="0" fillId="5" borderId="8" xfId="0" applyFill="1" applyBorder="1"/>
    <xf numFmtId="0" fontId="0" fillId="10" borderId="1" xfId="0" applyFill="1" applyBorder="1" applyAlignment="1">
      <alignment vertical="center"/>
    </xf>
    <xf numFmtId="9" fontId="2" fillId="0" borderId="1" xfId="0" applyNumberFormat="1" applyFont="1" applyFill="1" applyBorder="1"/>
    <xf numFmtId="0" fontId="0" fillId="3" borderId="1" xfId="0" applyFill="1" applyBorder="1" applyAlignment="1">
      <alignment vertical="center"/>
    </xf>
    <xf numFmtId="0" fontId="0" fillId="0" borderId="1" xfId="0" applyBorder="1" applyAlignment="1">
      <alignment vertical="center"/>
    </xf>
    <xf numFmtId="0" fontId="0" fillId="6" borderId="1" xfId="0" applyFill="1" applyBorder="1" applyAlignment="1"/>
    <xf numFmtId="0" fontId="0" fillId="0" borderId="1" xfId="0" applyBorder="1" applyAlignment="1"/>
    <xf numFmtId="0" fontId="0" fillId="3" borderId="1" xfId="0" applyFill="1" applyBorder="1" applyAlignment="1">
      <alignment horizontal="right" vertical="center"/>
    </xf>
    <xf numFmtId="0" fontId="0" fillId="0" borderId="1" xfId="0" applyBorder="1" applyAlignment="1">
      <alignment horizontal="right" vertical="center"/>
    </xf>
    <xf numFmtId="10" fontId="0" fillId="0" borderId="2" xfId="0" applyNumberFormat="1" applyFill="1" applyBorder="1" applyAlignment="1">
      <alignment vertical="center"/>
    </xf>
    <xf numFmtId="10" fontId="0" fillId="0" borderId="3" xfId="0" applyNumberFormat="1" applyFill="1" applyBorder="1" applyAlignment="1">
      <alignment vertical="center"/>
    </xf>
    <xf numFmtId="0" fontId="0" fillId="0" borderId="4" xfId="0" applyFill="1" applyBorder="1" applyAlignment="1">
      <alignment vertical="center"/>
    </xf>
    <xf numFmtId="10" fontId="0" fillId="0" borderId="4" xfId="0" applyNumberFormat="1" applyFill="1" applyBorder="1" applyAlignment="1">
      <alignment vertical="center"/>
    </xf>
    <xf numFmtId="0" fontId="0" fillId="0" borderId="2" xfId="0" applyBorder="1" applyAlignment="1"/>
    <xf numFmtId="0" fontId="0" fillId="0" borderId="3" xfId="0" applyBorder="1" applyAlignment="1"/>
    <xf numFmtId="0" fontId="0" fillId="0" borderId="4" xfId="0" applyBorder="1" applyAlignment="1"/>
    <xf numFmtId="0" fontId="2" fillId="5" borderId="1" xfId="0" applyFont="1" applyFill="1" applyBorder="1" applyAlignment="1">
      <alignment horizontal="right"/>
    </xf>
    <xf numFmtId="0" fontId="0" fillId="6" borderId="2" xfId="0" applyFill="1" applyBorder="1" applyAlignment="1">
      <alignment horizontal="center" vertical="center"/>
    </xf>
    <xf numFmtId="0" fontId="0" fillId="0" borderId="4" xfId="0" applyBorder="1" applyAlignment="1">
      <alignment horizontal="center" vertical="center"/>
    </xf>
    <xf numFmtId="0" fontId="0" fillId="6" borderId="2" xfId="0" applyFill="1" applyBorder="1" applyAlignment="1">
      <alignment vertical="center"/>
    </xf>
    <xf numFmtId="0" fontId="0" fillId="0" borderId="4" xfId="0" applyBorder="1" applyAlignment="1">
      <alignment vertical="center"/>
    </xf>
    <xf numFmtId="0" fontId="0" fillId="3" borderId="1"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xf numFmtId="0" fontId="0" fillId="3" borderId="2" xfId="0" applyFill="1" applyBorder="1" applyAlignment="1">
      <alignment vertical="center"/>
    </xf>
    <xf numFmtId="0" fontId="0" fillId="0" borderId="3" xfId="0" applyBorder="1" applyAlignment="1">
      <alignment vertical="center"/>
    </xf>
    <xf numFmtId="0" fontId="0" fillId="6" borderId="3"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3" xfId="0" applyBorder="1" applyAlignment="1">
      <alignment horizontal="center" vertical="center"/>
    </xf>
    <xf numFmtId="0" fontId="0" fillId="8" borderId="2" xfId="0" applyFill="1" applyBorder="1" applyAlignment="1">
      <alignment vertical="center"/>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5" borderId="6" xfId="0" applyFill="1" applyBorder="1" applyAlignment="1">
      <alignment horizontal="right" wrapText="1"/>
    </xf>
    <xf numFmtId="0" fontId="0" fillId="0" borderId="11" xfId="0" applyBorder="1" applyAlignment="1">
      <alignment horizontal="right" wrapText="1"/>
    </xf>
    <xf numFmtId="0" fontId="0" fillId="0" borderId="12" xfId="0" applyBorder="1" applyAlignment="1">
      <alignment horizontal="right" wrapText="1"/>
    </xf>
    <xf numFmtId="0" fontId="0" fillId="7" borderId="1" xfId="0" applyFill="1" applyBorder="1" applyAlignment="1">
      <alignment horizontal="right" wrapText="1"/>
    </xf>
    <xf numFmtId="0" fontId="0" fillId="5" borderId="1" xfId="0" applyFill="1" applyBorder="1" applyAlignment="1">
      <alignment horizontal="right" wrapText="1"/>
    </xf>
    <xf numFmtId="0" fontId="0" fillId="5" borderId="1" xfId="0" applyFill="1" applyBorder="1" applyAlignment="1">
      <alignment horizontal="right" vertical="center" wrapText="1"/>
    </xf>
    <xf numFmtId="0" fontId="0" fillId="9" borderId="2" xfId="0" applyFill="1" applyBorder="1" applyAlignment="1">
      <alignment vertical="center" wrapText="1"/>
    </xf>
    <xf numFmtId="0" fontId="0" fillId="9" borderId="3" xfId="0" applyFill="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6" borderId="2" xfId="0" applyFill="1" applyBorder="1" applyAlignment="1">
      <alignment vertical="center" wrapText="1"/>
    </xf>
    <xf numFmtId="0" fontId="0" fillId="0" borderId="8" xfId="0" applyBorder="1" applyAlignment="1">
      <alignment wrapText="1"/>
    </xf>
    <xf numFmtId="0" fontId="0" fillId="0" borderId="0" xfId="0" applyAlignment="1"/>
    <xf numFmtId="0" fontId="0" fillId="6" borderId="3" xfId="0" applyFill="1"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0" fillId="8" borderId="1" xfId="0" applyFill="1" applyBorder="1" applyAlignment="1">
      <alignment horizontal="left" vertical="center" wrapText="1"/>
    </xf>
    <xf numFmtId="0" fontId="0" fillId="8" borderId="1" xfId="0" applyFill="1" applyBorder="1" applyAlignment="1">
      <alignment vertical="center"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4" borderId="2" xfId="0" applyFill="1" applyBorder="1" applyAlignment="1">
      <alignment vertical="center" wrapText="1"/>
    </xf>
    <xf numFmtId="0" fontId="0" fillId="4" borderId="1" xfId="0" applyFill="1" applyBorder="1" applyAlignment="1">
      <alignment vertical="center" wrapText="1"/>
    </xf>
    <xf numFmtId="0" fontId="0" fillId="0" borderId="0" xfId="0" applyAlignment="1">
      <alignment wrapText="1"/>
    </xf>
    <xf numFmtId="0" fontId="0" fillId="4" borderId="3" xfId="0" applyFill="1" applyBorder="1" applyAlignment="1">
      <alignment vertical="center" wrapText="1"/>
    </xf>
    <xf numFmtId="0" fontId="0" fillId="7" borderId="6" xfId="0" applyFill="1" applyBorder="1" applyAlignment="1">
      <alignment horizontal="right" vertical="top" wrapText="1"/>
    </xf>
    <xf numFmtId="0" fontId="0" fillId="0" borderId="11" xfId="0" applyBorder="1" applyAlignment="1">
      <alignment horizontal="right" vertical="top" wrapText="1"/>
    </xf>
    <xf numFmtId="0" fontId="0" fillId="0" borderId="12" xfId="0" applyBorder="1" applyAlignment="1">
      <alignment horizontal="right" vertical="top" wrapText="1"/>
    </xf>
    <xf numFmtId="0" fontId="0" fillId="7" borderId="6" xfId="0" applyFill="1" applyBorder="1" applyAlignment="1">
      <alignment horizontal="right"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8" borderId="4" xfId="0" applyFill="1" applyBorder="1" applyAlignment="1">
      <alignment vertical="center" wrapText="1"/>
    </xf>
    <xf numFmtId="0" fontId="0" fillId="6" borderId="1" xfId="0" applyFill="1" applyBorder="1" applyAlignment="1">
      <alignment vertical="center" wrapText="1"/>
    </xf>
    <xf numFmtId="0" fontId="0" fillId="6" borderId="7" xfId="0" applyFill="1" applyBorder="1" applyAlignment="1">
      <alignment vertical="center" wrapText="1"/>
    </xf>
    <xf numFmtId="0" fontId="0" fillId="0" borderId="8" xfId="0" applyBorder="1" applyAlignment="1">
      <alignment vertical="center" wrapText="1"/>
    </xf>
    <xf numFmtId="0" fontId="0" fillId="0" borderId="13" xfId="0" applyBorder="1" applyAlignment="1">
      <alignment vertical="center" wrapText="1"/>
    </xf>
    <xf numFmtId="0" fontId="0" fillId="6" borderId="2" xfId="0" applyFill="1" applyBorder="1" applyAlignment="1">
      <alignment horizontal="left" vertical="center" wrapText="1"/>
    </xf>
    <xf numFmtId="0" fontId="0" fillId="0" borderId="3" xfId="0" applyBorder="1" applyAlignment="1">
      <alignment horizontal="lef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6" borderId="4" xfId="0" applyFill="1" applyBorder="1" applyAlignment="1">
      <alignment vertical="center" wrapText="1"/>
    </xf>
    <xf numFmtId="0" fontId="0" fillId="0" borderId="1" xfId="0" applyBorder="1" applyAlignment="1">
      <alignment horizontal="right" wrapText="1"/>
    </xf>
    <xf numFmtId="0" fontId="0" fillId="7" borderId="1" xfId="0" applyFill="1" applyBorder="1" applyAlignment="1">
      <alignment horizontal="right" vertical="top" wrapText="1"/>
    </xf>
    <xf numFmtId="0" fontId="0" fillId="0" borderId="2" xfId="0" applyBorder="1" applyAlignment="1">
      <alignment vertical="center" wrapText="1"/>
    </xf>
    <xf numFmtId="0" fontId="0" fillId="7" borderId="6" xfId="0" applyFill="1" applyBorder="1" applyAlignment="1">
      <alignment horizontal="right" vertical="top"/>
    </xf>
    <xf numFmtId="0" fontId="0" fillId="0" borderId="11" xfId="0" applyBorder="1" applyAlignment="1">
      <alignment horizontal="right" vertical="top"/>
    </xf>
    <xf numFmtId="0" fontId="0" fillId="0" borderId="12" xfId="0" applyBorder="1" applyAlignment="1">
      <alignment horizontal="right" vertical="top"/>
    </xf>
    <xf numFmtId="0" fontId="0" fillId="7" borderId="6" xfId="0" applyFill="1" applyBorder="1" applyAlignment="1">
      <alignment horizontal="right"/>
    </xf>
    <xf numFmtId="0" fontId="0" fillId="2" borderId="1" xfId="0" applyFill="1" applyBorder="1" applyAlignment="1">
      <alignment horizontal="left" vertical="center"/>
    </xf>
    <xf numFmtId="0" fontId="0" fillId="8" borderId="1" xfId="0" applyFill="1" applyBorder="1" applyAlignment="1">
      <alignment horizontal="left" vertical="center"/>
    </xf>
    <xf numFmtId="0" fontId="0" fillId="8" borderId="2" xfId="0" applyFill="1" applyBorder="1" applyAlignment="1">
      <alignment horizontal="left" vertical="center"/>
    </xf>
    <xf numFmtId="0" fontId="0" fillId="8" borderId="3" xfId="0" applyFill="1" applyBorder="1" applyAlignment="1">
      <alignment horizontal="left" vertical="center"/>
    </xf>
    <xf numFmtId="0" fontId="0" fillId="8" borderId="4" xfId="0" applyFill="1" applyBorder="1" applyAlignment="1">
      <alignment horizontal="left" vertical="center"/>
    </xf>
    <xf numFmtId="0" fontId="0" fillId="2" borderId="2"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Fill="1"/>
  </cellXfs>
  <cellStyles count="1">
    <cellStyle name="Normal" xfId="0" builtinId="0"/>
  </cellStyles>
  <dxfs count="50">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tabSelected="1" zoomScale="70" zoomScaleNormal="70" workbookViewId="0">
      <selection activeCell="G42" sqref="G42"/>
    </sheetView>
  </sheetViews>
  <sheetFormatPr defaultRowHeight="14.4" x14ac:dyDescent="0.3"/>
  <cols>
    <col min="1" max="1" width="13.77734375" bestFit="1" customWidth="1"/>
    <col min="2" max="2" width="23.109375" bestFit="1" customWidth="1"/>
    <col min="3" max="3" width="25.21875" bestFit="1" customWidth="1"/>
    <col min="4" max="4" width="14.88671875" bestFit="1" customWidth="1"/>
    <col min="5" max="5" width="24.88671875" bestFit="1" customWidth="1"/>
    <col min="6" max="6" width="18.21875" bestFit="1" customWidth="1"/>
    <col min="7" max="7" width="14.88671875" bestFit="1" customWidth="1"/>
    <col min="8" max="8" width="18" bestFit="1" customWidth="1"/>
    <col min="9" max="9" width="22.88671875" bestFit="1" customWidth="1"/>
    <col min="10" max="10" width="9.21875" bestFit="1" customWidth="1"/>
    <col min="11" max="11" width="6.5546875" bestFit="1" customWidth="1"/>
    <col min="12" max="12" width="5.109375" bestFit="1" customWidth="1"/>
    <col min="13" max="13" width="8.21875" bestFit="1" customWidth="1"/>
    <col min="14" max="14" width="11.88671875" bestFit="1" customWidth="1"/>
    <col min="15" max="15" width="10.88671875" bestFit="1" customWidth="1"/>
    <col min="16" max="16" width="31.109375" bestFit="1" customWidth="1"/>
    <col min="17" max="18" width="5.88671875" bestFit="1" customWidth="1"/>
  </cols>
  <sheetData>
    <row r="1" spans="1:9" ht="15.6" thickTop="1" thickBot="1" x14ac:dyDescent="0.35">
      <c r="A1" s="14" t="s">
        <v>14</v>
      </c>
      <c r="B1" s="14" t="s">
        <v>15</v>
      </c>
      <c r="C1" s="15" t="s">
        <v>182</v>
      </c>
      <c r="D1" s="15" t="s">
        <v>209</v>
      </c>
      <c r="E1" s="14" t="s">
        <v>180</v>
      </c>
      <c r="F1" s="14" t="s">
        <v>210</v>
      </c>
      <c r="G1" s="14" t="s">
        <v>179</v>
      </c>
      <c r="H1" s="14" t="s">
        <v>181</v>
      </c>
      <c r="I1" s="14" t="s">
        <v>383</v>
      </c>
    </row>
    <row r="2" spans="1:9" ht="15.6" thickTop="1" thickBot="1" x14ac:dyDescent="0.35">
      <c r="A2" s="81" t="s">
        <v>351</v>
      </c>
      <c r="B2" s="8" t="s">
        <v>185</v>
      </c>
      <c r="C2" s="8"/>
      <c r="D2" s="4">
        <f>Home!D5</f>
        <v>3</v>
      </c>
      <c r="E2" s="62">
        <f>Home!I5</f>
        <v>3</v>
      </c>
      <c r="F2" s="23">
        <f t="shared" ref="F2:F26" si="0">D2/E2</f>
        <v>1</v>
      </c>
      <c r="G2" s="83">
        <f>SUM(D2:D3)</f>
        <v>5</v>
      </c>
      <c r="H2" s="73">
        <f>Home!D10</f>
        <v>1</v>
      </c>
      <c r="I2" s="73">
        <f>Home!E9</f>
        <v>0</v>
      </c>
    </row>
    <row r="3" spans="1:9" ht="15.6" thickTop="1" thickBot="1" x14ac:dyDescent="0.35">
      <c r="A3" s="82"/>
      <c r="B3" s="8" t="s">
        <v>186</v>
      </c>
      <c r="C3" s="8"/>
      <c r="D3" s="4">
        <f>Home!D8</f>
        <v>2</v>
      </c>
      <c r="E3" s="62">
        <f>Home!I8</f>
        <v>2</v>
      </c>
      <c r="F3" s="23">
        <f t="shared" si="0"/>
        <v>1</v>
      </c>
      <c r="G3" s="84"/>
      <c r="H3" s="76"/>
      <c r="I3" s="76"/>
    </row>
    <row r="4" spans="1:9" ht="15.6" thickTop="1" thickBot="1" x14ac:dyDescent="0.35">
      <c r="A4" s="85" t="s">
        <v>9</v>
      </c>
      <c r="B4" s="3" t="s">
        <v>188</v>
      </c>
      <c r="C4" s="3"/>
      <c r="D4" s="4" t="s">
        <v>342</v>
      </c>
      <c r="E4" s="3"/>
      <c r="F4" s="23" t="e">
        <f t="shared" si="0"/>
        <v>#VALUE!</v>
      </c>
      <c r="G4" s="67">
        <f>SUM(E4:E12)</f>
        <v>65</v>
      </c>
      <c r="H4" s="73">
        <f>Explore!D83</f>
        <v>0.66153846153846152</v>
      </c>
      <c r="I4" s="73">
        <f>Explore!E82</f>
        <v>0</v>
      </c>
    </row>
    <row r="5" spans="1:9" ht="15.6" thickTop="1" thickBot="1" x14ac:dyDescent="0.35">
      <c r="A5" s="85"/>
      <c r="B5" s="88" t="s">
        <v>189</v>
      </c>
      <c r="C5" s="3" t="s">
        <v>279</v>
      </c>
      <c r="D5" s="4">
        <f>Explore!D13</f>
        <v>6</v>
      </c>
      <c r="E5" s="3">
        <f>Explore!I13</f>
        <v>9</v>
      </c>
      <c r="F5" s="23">
        <f t="shared" si="0"/>
        <v>0.66666666666666663</v>
      </c>
      <c r="G5" s="68"/>
      <c r="H5" s="74"/>
      <c r="I5" s="74"/>
    </row>
    <row r="6" spans="1:9" ht="15.6" thickTop="1" thickBot="1" x14ac:dyDescent="0.35">
      <c r="A6" s="85"/>
      <c r="B6" s="89"/>
      <c r="C6" s="3" t="s">
        <v>339</v>
      </c>
      <c r="D6" s="4">
        <f>Explore!D42</f>
        <v>17</v>
      </c>
      <c r="E6" s="3">
        <f>Explore!I42</f>
        <v>28</v>
      </c>
      <c r="F6" s="23">
        <f t="shared" si="0"/>
        <v>0.6071428571428571</v>
      </c>
      <c r="G6" s="68"/>
      <c r="H6" s="74"/>
      <c r="I6" s="74"/>
    </row>
    <row r="7" spans="1:9" ht="15.6" thickTop="1" thickBot="1" x14ac:dyDescent="0.35">
      <c r="A7" s="85"/>
      <c r="B7" s="89"/>
      <c r="C7" s="3" t="s">
        <v>340</v>
      </c>
      <c r="D7" s="4">
        <f>Explore!D71</f>
        <v>20</v>
      </c>
      <c r="E7" s="3">
        <f>Explore!I71</f>
        <v>28</v>
      </c>
      <c r="F7" s="23">
        <f t="shared" si="0"/>
        <v>0.7142857142857143</v>
      </c>
      <c r="G7" s="68"/>
      <c r="H7" s="74"/>
      <c r="I7" s="74"/>
    </row>
    <row r="8" spans="1:9" ht="15.6" thickTop="1" thickBot="1" x14ac:dyDescent="0.35">
      <c r="A8" s="85"/>
      <c r="B8" s="3" t="s">
        <v>190</v>
      </c>
      <c r="C8" s="3"/>
      <c r="D8" s="4" t="s">
        <v>342</v>
      </c>
      <c r="E8" s="3"/>
      <c r="F8" s="23" t="e">
        <f t="shared" si="0"/>
        <v>#VALUE!</v>
      </c>
      <c r="G8" s="68"/>
      <c r="H8" s="74"/>
      <c r="I8" s="74"/>
    </row>
    <row r="9" spans="1:9" ht="15.6" thickTop="1" thickBot="1" x14ac:dyDescent="0.35">
      <c r="A9" s="85"/>
      <c r="B9" s="3" t="s">
        <v>191</v>
      </c>
      <c r="C9" s="3"/>
      <c r="D9" s="4" t="s">
        <v>342</v>
      </c>
      <c r="E9" s="3"/>
      <c r="F9" s="23" t="e">
        <f t="shared" si="0"/>
        <v>#VALUE!</v>
      </c>
      <c r="G9" s="68"/>
      <c r="H9" s="74"/>
      <c r="I9" s="74"/>
    </row>
    <row r="10" spans="1:9" ht="15.6" thickTop="1" thickBot="1" x14ac:dyDescent="0.35">
      <c r="A10" s="85"/>
      <c r="B10" s="3" t="s">
        <v>192</v>
      </c>
      <c r="C10" s="3"/>
      <c r="D10" s="4" t="s">
        <v>342</v>
      </c>
      <c r="E10" s="3"/>
      <c r="F10" s="23" t="e">
        <f t="shared" si="0"/>
        <v>#VALUE!</v>
      </c>
      <c r="G10" s="68"/>
      <c r="H10" s="74"/>
      <c r="I10" s="74"/>
    </row>
    <row r="11" spans="1:9" ht="15.6" thickTop="1" thickBot="1" x14ac:dyDescent="0.35">
      <c r="A11" s="85"/>
      <c r="B11" s="3" t="s">
        <v>193</v>
      </c>
      <c r="C11" s="3"/>
      <c r="D11" s="4" t="s">
        <v>342</v>
      </c>
      <c r="E11" s="3"/>
      <c r="F11" s="23" t="e">
        <f t="shared" si="0"/>
        <v>#VALUE!</v>
      </c>
      <c r="G11" s="68"/>
      <c r="H11" s="74"/>
      <c r="I11" s="74"/>
    </row>
    <row r="12" spans="1:9" ht="15.6" thickTop="1" thickBot="1" x14ac:dyDescent="0.35">
      <c r="A12" s="85"/>
      <c r="B12" s="3" t="s">
        <v>194</v>
      </c>
      <c r="C12" s="3"/>
      <c r="D12" s="4" t="s">
        <v>342</v>
      </c>
      <c r="E12" s="3"/>
      <c r="F12" s="23" t="e">
        <f t="shared" si="0"/>
        <v>#VALUE!</v>
      </c>
      <c r="G12" s="68"/>
      <c r="H12" s="76"/>
      <c r="I12" s="76"/>
    </row>
    <row r="13" spans="1:9" ht="15.6" thickTop="1" thickBot="1" x14ac:dyDescent="0.35">
      <c r="A13" s="86" t="s">
        <v>10</v>
      </c>
      <c r="B13" s="8" t="s">
        <v>195</v>
      </c>
      <c r="C13" s="8"/>
      <c r="D13" s="4" t="s">
        <v>342</v>
      </c>
      <c r="E13" s="8"/>
      <c r="F13" s="23" t="e">
        <f t="shared" si="0"/>
        <v>#VALUE!</v>
      </c>
      <c r="G13" s="69"/>
      <c r="H13" s="73"/>
      <c r="I13" s="77"/>
    </row>
    <row r="14" spans="1:9" ht="15.6" thickTop="1" thickBot="1" x14ac:dyDescent="0.35">
      <c r="A14" s="86"/>
      <c r="B14" s="8" t="s">
        <v>196</v>
      </c>
      <c r="C14" s="8"/>
      <c r="D14" s="4" t="s">
        <v>342</v>
      </c>
      <c r="E14" s="8"/>
      <c r="F14" s="23" t="e">
        <f t="shared" si="0"/>
        <v>#VALUE!</v>
      </c>
      <c r="G14" s="70"/>
      <c r="H14" s="74"/>
      <c r="I14" s="78"/>
    </row>
    <row r="15" spans="1:9" ht="15.6" thickTop="1" thickBot="1" x14ac:dyDescent="0.35">
      <c r="A15" s="86"/>
      <c r="B15" s="8" t="s">
        <v>197</v>
      </c>
      <c r="C15" s="8"/>
      <c r="D15" s="4" t="s">
        <v>342</v>
      </c>
      <c r="E15" s="8"/>
      <c r="F15" s="23" t="e">
        <f t="shared" si="0"/>
        <v>#VALUE!</v>
      </c>
      <c r="G15" s="70"/>
      <c r="H15" s="74"/>
      <c r="I15" s="78"/>
    </row>
    <row r="16" spans="1:9" ht="15.6" thickTop="1" thickBot="1" x14ac:dyDescent="0.35">
      <c r="A16" s="86"/>
      <c r="B16" s="8" t="s">
        <v>198</v>
      </c>
      <c r="C16" s="8"/>
      <c r="D16" s="4" t="s">
        <v>342</v>
      </c>
      <c r="E16" s="8"/>
      <c r="F16" s="23" t="e">
        <f t="shared" si="0"/>
        <v>#VALUE!</v>
      </c>
      <c r="G16" s="70"/>
      <c r="H16" s="74"/>
      <c r="I16" s="78"/>
    </row>
    <row r="17" spans="1:9" ht="15.6" thickTop="1" thickBot="1" x14ac:dyDescent="0.35">
      <c r="A17" s="86"/>
      <c r="B17" s="8" t="s">
        <v>199</v>
      </c>
      <c r="C17" s="8"/>
      <c r="D17" s="4" t="s">
        <v>342</v>
      </c>
      <c r="E17" s="8"/>
      <c r="F17" s="23" t="e">
        <f t="shared" si="0"/>
        <v>#VALUE!</v>
      </c>
      <c r="G17" s="70"/>
      <c r="H17" s="74"/>
      <c r="I17" s="78"/>
    </row>
    <row r="18" spans="1:9" ht="15.6" thickTop="1" thickBot="1" x14ac:dyDescent="0.35">
      <c r="A18" s="86"/>
      <c r="B18" s="8" t="s">
        <v>200</v>
      </c>
      <c r="C18" s="8"/>
      <c r="D18" s="4" t="s">
        <v>342</v>
      </c>
      <c r="E18" s="8"/>
      <c r="F18" s="23" t="e">
        <f t="shared" si="0"/>
        <v>#VALUE!</v>
      </c>
      <c r="G18" s="70"/>
      <c r="H18" s="76"/>
      <c r="I18" s="79"/>
    </row>
    <row r="19" spans="1:9" ht="15.6" thickTop="1" thickBot="1" x14ac:dyDescent="0.35">
      <c r="A19" s="91" t="s">
        <v>11</v>
      </c>
      <c r="B19" s="3" t="s">
        <v>201</v>
      </c>
      <c r="C19" s="3"/>
      <c r="D19" s="4" t="s">
        <v>342</v>
      </c>
      <c r="E19" s="3"/>
      <c r="F19" s="23" t="e">
        <f t="shared" si="0"/>
        <v>#VALUE!</v>
      </c>
      <c r="G19" s="94">
        <f>SUM(E19:E25)</f>
        <v>45</v>
      </c>
      <c r="H19" s="73">
        <f>Assemble!D57</f>
        <v>0.35555555555555557</v>
      </c>
      <c r="I19" s="73">
        <f>Assemble!E56</f>
        <v>0</v>
      </c>
    </row>
    <row r="20" spans="1:9" ht="15.6" thickTop="1" thickBot="1" x14ac:dyDescent="0.35">
      <c r="A20" s="92"/>
      <c r="B20" s="3" t="s">
        <v>202</v>
      </c>
      <c r="C20" s="3"/>
      <c r="D20" s="4" t="s">
        <v>342</v>
      </c>
      <c r="E20" s="3"/>
      <c r="F20" s="23" t="e">
        <f t="shared" si="0"/>
        <v>#VALUE!</v>
      </c>
      <c r="G20" s="89"/>
      <c r="H20" s="74"/>
      <c r="I20" s="74"/>
    </row>
    <row r="21" spans="1:9" ht="15.6" thickTop="1" thickBot="1" x14ac:dyDescent="0.35">
      <c r="A21" s="92"/>
      <c r="B21" s="88" t="s">
        <v>141</v>
      </c>
      <c r="C21" s="3" t="s">
        <v>141</v>
      </c>
      <c r="D21" s="4">
        <f>Assemble!D28</f>
        <v>6</v>
      </c>
      <c r="E21" s="3">
        <f>Assemble!I28</f>
        <v>22</v>
      </c>
      <c r="F21" s="23">
        <f t="shared" si="0"/>
        <v>0.27272727272727271</v>
      </c>
      <c r="G21" s="89"/>
      <c r="H21" s="74"/>
      <c r="I21" s="74"/>
    </row>
    <row r="22" spans="1:9" ht="15.6" thickTop="1" thickBot="1" x14ac:dyDescent="0.35">
      <c r="A22" s="93"/>
      <c r="B22" s="89"/>
      <c r="C22" s="3" t="s">
        <v>433</v>
      </c>
      <c r="D22" s="4">
        <f>Assemble!D36</f>
        <v>3</v>
      </c>
      <c r="E22" s="3">
        <f>Assemble!I36</f>
        <v>7</v>
      </c>
      <c r="F22" s="23">
        <f t="shared" si="0"/>
        <v>0.42857142857142855</v>
      </c>
      <c r="G22" s="89"/>
      <c r="H22" s="89"/>
      <c r="I22" s="89"/>
    </row>
    <row r="23" spans="1:9" ht="15.6" thickTop="1" thickBot="1" x14ac:dyDescent="0.35">
      <c r="A23" s="93"/>
      <c r="B23" s="89"/>
      <c r="C23" s="3" t="s">
        <v>434</v>
      </c>
      <c r="D23" s="4">
        <f>Assemble!D42</f>
        <v>3</v>
      </c>
      <c r="E23" s="3">
        <f>Assemble!I42</f>
        <v>5</v>
      </c>
      <c r="F23" s="23">
        <f t="shared" si="0"/>
        <v>0.6</v>
      </c>
      <c r="G23" s="89"/>
      <c r="H23" s="89"/>
      <c r="I23" s="89"/>
    </row>
    <row r="24" spans="1:9" ht="15.6" thickTop="1" thickBot="1" x14ac:dyDescent="0.35">
      <c r="A24" s="93"/>
      <c r="B24" s="89"/>
      <c r="C24" s="3" t="s">
        <v>435</v>
      </c>
      <c r="D24" s="4">
        <f>Assemble!D49</f>
        <v>4</v>
      </c>
      <c r="E24" s="3">
        <f>Assemble!I49</f>
        <v>6</v>
      </c>
      <c r="F24" s="23">
        <f t="shared" si="0"/>
        <v>0.66666666666666663</v>
      </c>
      <c r="G24" s="89"/>
      <c r="H24" s="89"/>
      <c r="I24" s="89"/>
    </row>
    <row r="25" spans="1:9" ht="15.6" thickTop="1" thickBot="1" x14ac:dyDescent="0.35">
      <c r="A25" s="82"/>
      <c r="B25" s="84"/>
      <c r="C25" s="3" t="s">
        <v>436</v>
      </c>
      <c r="D25" s="4">
        <f>Assemble!D55</f>
        <v>0</v>
      </c>
      <c r="E25" s="3">
        <f>Assemble!I55</f>
        <v>5</v>
      </c>
      <c r="F25" s="23">
        <f t="shared" si="0"/>
        <v>0</v>
      </c>
      <c r="G25" s="84"/>
      <c r="H25" s="84"/>
      <c r="I25" s="84"/>
    </row>
    <row r="26" spans="1:9" ht="15.6" thickTop="1" thickBot="1" x14ac:dyDescent="0.35">
      <c r="A26" s="7" t="s">
        <v>12</v>
      </c>
      <c r="B26" s="8"/>
      <c r="C26" s="8"/>
      <c r="D26" s="4" t="s">
        <v>342</v>
      </c>
      <c r="E26" s="8"/>
      <c r="F26" s="23" t="e">
        <f t="shared" si="0"/>
        <v>#VALUE!</v>
      </c>
      <c r="G26" s="8"/>
      <c r="H26" s="40"/>
      <c r="I26" s="1"/>
    </row>
    <row r="27" spans="1:9" ht="15.6" thickTop="1" thickBot="1" x14ac:dyDescent="0.35">
      <c r="A27" s="85" t="s">
        <v>13</v>
      </c>
      <c r="B27" s="67" t="s">
        <v>16</v>
      </c>
      <c r="C27" s="9" t="s">
        <v>16</v>
      </c>
      <c r="D27" s="22">
        <f>'DMDII Portal'!D15</f>
        <v>12</v>
      </c>
      <c r="E27" s="54">
        <f>'DMDII Portal'!I15</f>
        <v>13</v>
      </c>
      <c r="F27" s="23">
        <f>D27/E27</f>
        <v>0.92307692307692313</v>
      </c>
      <c r="G27" s="71">
        <f>SUM(E27:E34)</f>
        <v>82</v>
      </c>
      <c r="H27" s="73">
        <f>'DMDII Portal'!D93</f>
        <v>0.95121951219512191</v>
      </c>
      <c r="I27" s="73">
        <f>'DMDII Portal'!E92</f>
        <v>0</v>
      </c>
    </row>
    <row r="28" spans="1:9" ht="15.6" thickTop="1" thickBot="1" x14ac:dyDescent="0.35">
      <c r="A28" s="85"/>
      <c r="B28" s="67"/>
      <c r="C28" s="9" t="s">
        <v>18</v>
      </c>
      <c r="D28" s="22">
        <f>'DMDII Portal'!D25</f>
        <v>9</v>
      </c>
      <c r="E28" s="54">
        <f>'DMDII Portal'!I25</f>
        <v>9</v>
      </c>
      <c r="F28" s="23">
        <f t="shared" ref="F28:F41" si="1">D28/E28</f>
        <v>1</v>
      </c>
      <c r="G28" s="72"/>
      <c r="H28" s="74"/>
      <c r="I28" s="74"/>
    </row>
    <row r="29" spans="1:9" ht="15.6" thickTop="1" thickBot="1" x14ac:dyDescent="0.35">
      <c r="A29" s="85"/>
      <c r="B29" s="67"/>
      <c r="C29" s="9" t="s">
        <v>38</v>
      </c>
      <c r="D29" s="22">
        <f>'DMDII Portal'!D38</f>
        <v>11</v>
      </c>
      <c r="E29" s="54">
        <f>'DMDII Portal'!I38</f>
        <v>12</v>
      </c>
      <c r="F29" s="23">
        <f t="shared" si="1"/>
        <v>0.91666666666666663</v>
      </c>
      <c r="G29" s="72"/>
      <c r="H29" s="74"/>
      <c r="I29" s="74"/>
    </row>
    <row r="30" spans="1:9" ht="15.6" thickTop="1" thickBot="1" x14ac:dyDescent="0.35">
      <c r="A30" s="85"/>
      <c r="B30" s="67" t="s">
        <v>17</v>
      </c>
      <c r="C30" s="9" t="s">
        <v>17</v>
      </c>
      <c r="D30" s="22">
        <f>'DMDII Portal'!D53</f>
        <v>13</v>
      </c>
      <c r="E30" s="54">
        <f>'DMDII Portal'!I53</f>
        <v>14</v>
      </c>
      <c r="F30" s="23">
        <f t="shared" si="1"/>
        <v>0.9285714285714286</v>
      </c>
      <c r="G30" s="72"/>
      <c r="H30" s="74"/>
      <c r="I30" s="74"/>
    </row>
    <row r="31" spans="1:9" ht="15.6" thickTop="1" thickBot="1" x14ac:dyDescent="0.35">
      <c r="A31" s="85"/>
      <c r="B31" s="67"/>
      <c r="C31" s="9" t="s">
        <v>62</v>
      </c>
      <c r="D31" s="22">
        <f>'DMDII Portal'!D67</f>
        <v>13</v>
      </c>
      <c r="E31" s="54">
        <f>'DMDII Portal'!I67</f>
        <v>13</v>
      </c>
      <c r="F31" s="23">
        <f t="shared" si="1"/>
        <v>1</v>
      </c>
      <c r="G31" s="72"/>
      <c r="H31" s="74"/>
      <c r="I31" s="74"/>
    </row>
    <row r="32" spans="1:9" ht="15.6" thickTop="1" thickBot="1" x14ac:dyDescent="0.35">
      <c r="A32" s="85"/>
      <c r="B32" s="67"/>
      <c r="C32" s="9" t="s">
        <v>39</v>
      </c>
      <c r="D32" s="22">
        <f>'DMDII Portal'!D84</f>
        <v>15</v>
      </c>
      <c r="E32" s="54">
        <f>'DMDII Portal'!I84</f>
        <v>16</v>
      </c>
      <c r="F32" s="23">
        <f t="shared" si="1"/>
        <v>0.9375</v>
      </c>
      <c r="G32" s="72"/>
      <c r="H32" s="74"/>
      <c r="I32" s="74"/>
    </row>
    <row r="33" spans="1:9" ht="15.6" thickTop="1" thickBot="1" x14ac:dyDescent="0.35">
      <c r="A33" s="85"/>
      <c r="B33" s="67"/>
      <c r="C33" s="9" t="s">
        <v>77</v>
      </c>
      <c r="D33" s="22">
        <f>'DMDII Portal'!D89</f>
        <v>4</v>
      </c>
      <c r="E33" s="54">
        <f>'DMDII Portal'!I89</f>
        <v>4</v>
      </c>
      <c r="F33" s="23">
        <f t="shared" si="1"/>
        <v>1</v>
      </c>
      <c r="G33" s="72"/>
      <c r="H33" s="74"/>
      <c r="I33" s="74"/>
    </row>
    <row r="34" spans="1:9" ht="15.6" thickTop="1" thickBot="1" x14ac:dyDescent="0.35">
      <c r="A34" s="85"/>
      <c r="B34" s="10" t="s">
        <v>33</v>
      </c>
      <c r="C34" s="10" t="s">
        <v>33</v>
      </c>
      <c r="D34" s="22">
        <f>'DMDII Portal'!D91</f>
        <v>1</v>
      </c>
      <c r="E34" s="54">
        <f>'DMDII Portal'!I91</f>
        <v>1</v>
      </c>
      <c r="F34" s="23">
        <f t="shared" si="1"/>
        <v>1</v>
      </c>
      <c r="G34" s="72"/>
      <c r="H34" s="76"/>
      <c r="I34" s="76"/>
    </row>
    <row r="35" spans="1:9" ht="15.6" thickTop="1" thickBot="1" x14ac:dyDescent="0.35">
      <c r="A35" s="81" t="s">
        <v>211</v>
      </c>
      <c r="B35" s="18" t="s">
        <v>139</v>
      </c>
      <c r="C35" s="16"/>
      <c r="D35" s="22">
        <f>'UserDrop-down'!D10</f>
        <v>6</v>
      </c>
      <c r="E35" s="65">
        <f>'UserDrop-down'!I10</f>
        <v>8</v>
      </c>
      <c r="F35" s="23">
        <f t="shared" si="1"/>
        <v>0.75</v>
      </c>
      <c r="G35" s="83">
        <f>SUM(E35:E41)</f>
        <v>52</v>
      </c>
      <c r="H35" s="73">
        <f>'UserDrop-down'!D62</f>
        <v>0.59615384615384615</v>
      </c>
      <c r="I35" s="73">
        <f>'UserDrop-down'!E61</f>
        <v>0</v>
      </c>
    </row>
    <row r="36" spans="1:9" ht="15.6" thickTop="1" thickBot="1" x14ac:dyDescent="0.35">
      <c r="A36" s="87"/>
      <c r="B36" s="8" t="s">
        <v>140</v>
      </c>
      <c r="C36" s="16"/>
      <c r="D36" s="22">
        <f>'UserDrop-down'!D30</f>
        <v>12</v>
      </c>
      <c r="E36" s="65">
        <f>'UserDrop-down'!I30</f>
        <v>19</v>
      </c>
      <c r="F36" s="23">
        <f t="shared" si="1"/>
        <v>0.63157894736842102</v>
      </c>
      <c r="G36" s="90"/>
      <c r="H36" s="74"/>
      <c r="I36" s="74"/>
    </row>
    <row r="37" spans="1:9" ht="15.6" thickTop="1" thickBot="1" x14ac:dyDescent="0.35">
      <c r="A37" s="87"/>
      <c r="B37" s="20" t="s">
        <v>350</v>
      </c>
      <c r="C37" s="8"/>
      <c r="D37" s="22">
        <f>'UserDrop-down'!D42</f>
        <v>2</v>
      </c>
      <c r="E37" s="65">
        <f>'UserDrop-down'!I42</f>
        <v>11</v>
      </c>
      <c r="F37" s="23">
        <f>D37/E37</f>
        <v>0.18181818181818182</v>
      </c>
      <c r="G37" s="90"/>
      <c r="H37" s="74"/>
      <c r="I37" s="74"/>
    </row>
    <row r="38" spans="1:9" ht="15.6" thickTop="1" thickBot="1" x14ac:dyDescent="0.35">
      <c r="A38" s="87"/>
      <c r="B38" s="8" t="s">
        <v>142</v>
      </c>
      <c r="C38" s="8"/>
      <c r="D38" s="22">
        <f>'UserDrop-down'!D50</f>
        <v>6</v>
      </c>
      <c r="E38" s="65">
        <f>'UserDrop-down'!I50</f>
        <v>7</v>
      </c>
      <c r="F38" s="23">
        <f t="shared" si="1"/>
        <v>0.8571428571428571</v>
      </c>
      <c r="G38" s="90"/>
      <c r="H38" s="74"/>
      <c r="I38" s="74"/>
    </row>
    <row r="39" spans="1:9" ht="15.6" thickTop="1" thickBot="1" x14ac:dyDescent="0.35">
      <c r="A39" s="87"/>
      <c r="B39" s="8" t="s">
        <v>143</v>
      </c>
      <c r="C39" s="8"/>
      <c r="D39" s="22">
        <f>'UserDrop-down'!D52</f>
        <v>1</v>
      </c>
      <c r="E39" s="65">
        <f>'UserDrop-down'!I52</f>
        <v>1</v>
      </c>
      <c r="F39" s="23">
        <f t="shared" si="1"/>
        <v>1</v>
      </c>
      <c r="G39" s="90"/>
      <c r="H39" s="74"/>
      <c r="I39" s="74"/>
    </row>
    <row r="40" spans="1:9" ht="15.6" thickTop="1" thickBot="1" x14ac:dyDescent="0.35">
      <c r="A40" s="87"/>
      <c r="B40" s="8" t="s">
        <v>144</v>
      </c>
      <c r="C40" s="8"/>
      <c r="D40" s="22">
        <f>'UserDrop-down'!D56</f>
        <v>2</v>
      </c>
      <c r="E40" s="65">
        <f>'UserDrop-down'!I56</f>
        <v>3</v>
      </c>
      <c r="F40" s="23">
        <f t="shared" si="1"/>
        <v>0.66666666666666663</v>
      </c>
      <c r="G40" s="90"/>
      <c r="H40" s="74"/>
      <c r="I40" s="74"/>
    </row>
    <row r="41" spans="1:9" ht="15.6" thickTop="1" thickBot="1" x14ac:dyDescent="0.35">
      <c r="A41" s="82"/>
      <c r="B41" s="8" t="s">
        <v>145</v>
      </c>
      <c r="C41" s="8"/>
      <c r="D41" s="22">
        <f>'UserDrop-down'!D60</f>
        <v>2</v>
      </c>
      <c r="E41" s="65">
        <f>'UserDrop-down'!I60</f>
        <v>3</v>
      </c>
      <c r="F41" s="23">
        <f t="shared" si="1"/>
        <v>0.66666666666666663</v>
      </c>
      <c r="G41" s="84"/>
      <c r="H41" s="75"/>
      <c r="I41" s="75"/>
    </row>
    <row r="42" spans="1:9" ht="15.6" thickTop="1" thickBot="1" x14ac:dyDescent="0.35">
      <c r="A42" s="17" t="s">
        <v>187</v>
      </c>
      <c r="B42" s="3" t="s">
        <v>341</v>
      </c>
      <c r="C42" s="3"/>
      <c r="D42" s="4">
        <f>Footer!D8</f>
        <v>5</v>
      </c>
      <c r="E42" s="3">
        <f>Footer!I8</f>
        <v>6</v>
      </c>
      <c r="F42" s="23">
        <f>H42</f>
        <v>0.83333333333333337</v>
      </c>
      <c r="G42" s="9">
        <v>6</v>
      </c>
      <c r="H42" s="41">
        <f>Footer!D9</f>
        <v>0.83333333333333337</v>
      </c>
      <c r="I42" s="41">
        <f>Footer!E8</f>
        <v>0</v>
      </c>
    </row>
    <row r="43" spans="1:9" ht="24.6" thickTop="1" thickBot="1" x14ac:dyDescent="0.5">
      <c r="A43" s="80" t="s">
        <v>343</v>
      </c>
      <c r="B43" s="80"/>
      <c r="C43" s="80"/>
      <c r="D43" s="80"/>
      <c r="E43" s="80"/>
      <c r="F43" s="80"/>
      <c r="G43" s="80"/>
      <c r="H43" s="66">
        <f>(SUM(D2:D3,D5:D7,D27:D42,D21:D25)/SUM(E2:E3,E5:E7,E27:E42,E21:E25))</f>
        <v>0.69803921568627447</v>
      </c>
      <c r="I43" s="66"/>
    </row>
    <row r="44" spans="1:9" ht="15.6" thickTop="1" thickBot="1" x14ac:dyDescent="0.35">
      <c r="C44" s="5"/>
      <c r="D44" s="5"/>
      <c r="H44" s="42">
        <v>1</v>
      </c>
      <c r="I44" t="s">
        <v>344</v>
      </c>
    </row>
    <row r="45" spans="1:9" ht="15" thickTop="1" x14ac:dyDescent="0.3">
      <c r="C45" s="5"/>
      <c r="D45" s="5"/>
      <c r="H45" t="s">
        <v>437</v>
      </c>
      <c r="I45" s="63">
        <v>1</v>
      </c>
    </row>
    <row r="46" spans="1:9" x14ac:dyDescent="0.3">
      <c r="C46" s="5"/>
      <c r="D46" s="5"/>
    </row>
    <row r="47" spans="1:9" x14ac:dyDescent="0.3">
      <c r="C47" s="5"/>
      <c r="D47" s="5"/>
    </row>
    <row r="48" spans="1:9" x14ac:dyDescent="0.3">
      <c r="C48" s="5"/>
      <c r="D48" s="5"/>
    </row>
    <row r="49" spans="3:4" x14ac:dyDescent="0.3">
      <c r="C49" s="6"/>
      <c r="D49" s="6"/>
    </row>
    <row r="50" spans="3:4" x14ac:dyDescent="0.3">
      <c r="C50" s="5"/>
      <c r="D50" s="5"/>
    </row>
    <row r="51" spans="3:4" x14ac:dyDescent="0.3">
      <c r="C51" s="5"/>
      <c r="D51" s="5"/>
    </row>
    <row r="52" spans="3:4" x14ac:dyDescent="0.3">
      <c r="C52" s="5"/>
      <c r="D52" s="5"/>
    </row>
    <row r="53" spans="3:4" x14ac:dyDescent="0.3">
      <c r="C53" s="5"/>
      <c r="D53" s="5"/>
    </row>
    <row r="54" spans="3:4" x14ac:dyDescent="0.3">
      <c r="C54" s="6"/>
      <c r="D54" s="6"/>
    </row>
    <row r="55" spans="3:4" x14ac:dyDescent="0.3">
      <c r="C55" s="6"/>
      <c r="D55" s="6"/>
    </row>
    <row r="56" spans="3:4" x14ac:dyDescent="0.3">
      <c r="C56" s="6"/>
      <c r="D56" s="6"/>
    </row>
    <row r="57" spans="3:4" x14ac:dyDescent="0.3">
      <c r="C57" s="6"/>
      <c r="D57" s="6"/>
    </row>
    <row r="58" spans="3:4" x14ac:dyDescent="0.3">
      <c r="C58" s="5"/>
      <c r="D58" s="5"/>
    </row>
    <row r="59" spans="3:4" x14ac:dyDescent="0.3">
      <c r="C59" s="5"/>
      <c r="D59" s="5"/>
    </row>
    <row r="60" spans="3:4" x14ac:dyDescent="0.3">
      <c r="C60" s="5"/>
      <c r="D60" s="5"/>
    </row>
    <row r="61" spans="3:4" x14ac:dyDescent="0.3">
      <c r="C61" s="6"/>
      <c r="D61" s="6"/>
    </row>
    <row r="62" spans="3:4" x14ac:dyDescent="0.3">
      <c r="C62" s="6"/>
      <c r="D62" s="6"/>
    </row>
    <row r="63" spans="3:4" x14ac:dyDescent="0.3">
      <c r="C63" s="6"/>
      <c r="D63" s="6"/>
    </row>
    <row r="64" spans="3:4" x14ac:dyDescent="0.3">
      <c r="C64" s="5"/>
      <c r="D64" s="5"/>
    </row>
    <row r="65" spans="3:4" x14ac:dyDescent="0.3">
      <c r="C65" s="5"/>
      <c r="D65" s="5"/>
    </row>
    <row r="66" spans="3:4" x14ac:dyDescent="0.3">
      <c r="C66" s="5"/>
      <c r="D66" s="5"/>
    </row>
    <row r="67" spans="3:4" x14ac:dyDescent="0.3">
      <c r="C67" s="5"/>
      <c r="D67" s="5"/>
    </row>
    <row r="68" spans="3:4" x14ac:dyDescent="0.3">
      <c r="C68" s="5"/>
      <c r="D68" s="5"/>
    </row>
    <row r="69" spans="3:4" x14ac:dyDescent="0.3">
      <c r="C69" s="6"/>
      <c r="D69" s="6"/>
    </row>
    <row r="70" spans="3:4" x14ac:dyDescent="0.3">
      <c r="C70" s="6"/>
      <c r="D70" s="6"/>
    </row>
    <row r="71" spans="3:4" x14ac:dyDescent="0.3">
      <c r="C71" s="6"/>
      <c r="D71" s="6"/>
    </row>
    <row r="72" spans="3:4" x14ac:dyDescent="0.3">
      <c r="C72" s="6"/>
      <c r="D72" s="6"/>
    </row>
    <row r="73" spans="3:4" x14ac:dyDescent="0.3">
      <c r="C73" s="6"/>
      <c r="D73" s="6"/>
    </row>
    <row r="74" spans="3:4" x14ac:dyDescent="0.3">
      <c r="C74" s="6"/>
      <c r="D74" s="6"/>
    </row>
    <row r="75" spans="3:4" x14ac:dyDescent="0.3">
      <c r="C75" s="6"/>
      <c r="D75" s="6"/>
    </row>
    <row r="76" spans="3:4" x14ac:dyDescent="0.3">
      <c r="C76" s="5"/>
      <c r="D76" s="5"/>
    </row>
    <row r="77" spans="3:4" x14ac:dyDescent="0.3">
      <c r="C77" s="5"/>
      <c r="D77" s="5"/>
    </row>
    <row r="78" spans="3:4" x14ac:dyDescent="0.3">
      <c r="C78" s="5"/>
      <c r="D78" s="5"/>
    </row>
    <row r="79" spans="3:4" x14ac:dyDescent="0.3">
      <c r="C79" s="5"/>
      <c r="D79" s="5"/>
    </row>
    <row r="80" spans="3:4" x14ac:dyDescent="0.3">
      <c r="C80" s="5"/>
      <c r="D80" s="5"/>
    </row>
    <row r="81" spans="3:4" x14ac:dyDescent="0.3">
      <c r="C81" s="5"/>
      <c r="D81" s="5"/>
    </row>
    <row r="82" spans="3:4" x14ac:dyDescent="0.3">
      <c r="C82" s="5"/>
      <c r="D82" s="5"/>
    </row>
    <row r="83" spans="3:4" x14ac:dyDescent="0.3">
      <c r="C83" s="6"/>
      <c r="D83" s="6"/>
    </row>
    <row r="84" spans="3:4" x14ac:dyDescent="0.3">
      <c r="C84" s="6"/>
      <c r="D84" s="6"/>
    </row>
    <row r="85" spans="3:4" x14ac:dyDescent="0.3">
      <c r="C85" s="6"/>
      <c r="D85" s="6"/>
    </row>
    <row r="86" spans="3:4" x14ac:dyDescent="0.3">
      <c r="C86" s="6"/>
      <c r="D86" s="6"/>
    </row>
    <row r="87" spans="3:4" x14ac:dyDescent="0.3">
      <c r="C87" s="6"/>
      <c r="D87" s="6"/>
    </row>
    <row r="88" spans="3:4" x14ac:dyDescent="0.3">
      <c r="C88" s="6"/>
      <c r="D88" s="6"/>
    </row>
    <row r="89" spans="3:4" x14ac:dyDescent="0.3">
      <c r="C89" s="5"/>
      <c r="D89" s="5"/>
    </row>
    <row r="90" spans="3:4" x14ac:dyDescent="0.3">
      <c r="C90" s="5"/>
      <c r="D90" s="5"/>
    </row>
    <row r="91" spans="3:4" x14ac:dyDescent="0.3">
      <c r="C91" s="5"/>
      <c r="D91" s="5"/>
    </row>
    <row r="92" spans="3:4" x14ac:dyDescent="0.3">
      <c r="C92" s="5"/>
      <c r="D92" s="5"/>
    </row>
    <row r="93" spans="3:4" x14ac:dyDescent="0.3">
      <c r="C93" s="5"/>
      <c r="D93" s="5"/>
    </row>
    <row r="94" spans="3:4" x14ac:dyDescent="0.3">
      <c r="C94" s="5"/>
      <c r="D94" s="5"/>
    </row>
    <row r="95" spans="3:4" x14ac:dyDescent="0.3">
      <c r="C95" s="5"/>
      <c r="D95" s="5"/>
    </row>
    <row r="96" spans="3:4" x14ac:dyDescent="0.3">
      <c r="C96" s="5"/>
      <c r="D96" s="5"/>
    </row>
    <row r="97" spans="3:4" x14ac:dyDescent="0.3">
      <c r="C97" s="5"/>
      <c r="D97" s="5"/>
    </row>
    <row r="98" spans="3:4" x14ac:dyDescent="0.3">
      <c r="C98" s="5"/>
      <c r="D98" s="5"/>
    </row>
    <row r="99" spans="3:4" x14ac:dyDescent="0.3">
      <c r="C99" s="5"/>
      <c r="D99" s="5"/>
    </row>
    <row r="100" spans="3:4" x14ac:dyDescent="0.3">
      <c r="C100" s="5"/>
      <c r="D100" s="5"/>
    </row>
    <row r="101" spans="3:4" x14ac:dyDescent="0.3">
      <c r="C101" s="5"/>
      <c r="D101" s="5"/>
    </row>
    <row r="102" spans="3:4" x14ac:dyDescent="0.3">
      <c r="C102" s="5"/>
      <c r="D102" s="5"/>
    </row>
  </sheetData>
  <mergeCells count="29">
    <mergeCell ref="B21:B25"/>
    <mergeCell ref="H19:H25"/>
    <mergeCell ref="I19:I25"/>
    <mergeCell ref="G19:G25"/>
    <mergeCell ref="A43:G43"/>
    <mergeCell ref="A2:A3"/>
    <mergeCell ref="G2:G3"/>
    <mergeCell ref="H27:H34"/>
    <mergeCell ref="A4:A12"/>
    <mergeCell ref="A13:A18"/>
    <mergeCell ref="A27:A34"/>
    <mergeCell ref="A35:A41"/>
    <mergeCell ref="B5:B7"/>
    <mergeCell ref="G35:G41"/>
    <mergeCell ref="H13:H18"/>
    <mergeCell ref="H4:H12"/>
    <mergeCell ref="H2:H3"/>
    <mergeCell ref="B27:B29"/>
    <mergeCell ref="B30:B33"/>
    <mergeCell ref="A19:A25"/>
    <mergeCell ref="G4:G12"/>
    <mergeCell ref="G13:G18"/>
    <mergeCell ref="G27:G34"/>
    <mergeCell ref="I35:I41"/>
    <mergeCell ref="I2:I3"/>
    <mergeCell ref="I4:I12"/>
    <mergeCell ref="I13:I18"/>
    <mergeCell ref="I27:I34"/>
    <mergeCell ref="H35:H41"/>
  </mergeCells>
  <conditionalFormatting sqref="H2:H21 H26:H44 I43">
    <cfRule type="dataBar" priority="7">
      <dataBar>
        <cfvo type="min"/>
        <cfvo type="max"/>
        <color rgb="FF008AEF"/>
      </dataBar>
      <extLst>
        <ext xmlns:x14="http://schemas.microsoft.com/office/spreadsheetml/2009/9/main" uri="{B025F937-C7B1-47D3-B67F-A62EFF666E3E}">
          <x14:id>{4AE621BA-EECD-468D-A15B-04E14953ED7A}</x14:id>
        </ext>
      </extLst>
    </cfRule>
  </conditionalFormatting>
  <conditionalFormatting sqref="F2:F42">
    <cfRule type="cellIs" dxfId="49" priority="3" operator="equal">
      <formula>1</formula>
    </cfRule>
  </conditionalFormatting>
  <conditionalFormatting sqref="I2:I12 I19:I25 I27:I42 I45">
    <cfRule type="dataBar" priority="1">
      <dataBar>
        <cfvo type="min"/>
        <cfvo type="max"/>
        <color rgb="FFFFB628"/>
      </dataBar>
      <extLst>
        <ext xmlns:x14="http://schemas.microsoft.com/office/spreadsheetml/2009/9/main" uri="{B025F937-C7B1-47D3-B67F-A62EFF666E3E}">
          <x14:id>{219500FF-BFBF-4F39-82B9-844B8A109C5D}</x14:id>
        </ext>
      </extLst>
    </cfRule>
  </conditionalFormatting>
  <pageMargins left="0.7" right="0.7" top="0.75" bottom="0.75" header="0.3" footer="0.3"/>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H2:H21 H26:H44 I43</xm:sqref>
        </x14:conditionalFormatting>
        <x14:conditionalFormatting xmlns:xm="http://schemas.microsoft.com/office/excel/2006/main">
          <x14:cfRule type="dataBar" id="{219500FF-BFBF-4F39-82B9-844B8A109C5D}">
            <x14:dataBar minLength="0" maxLength="100" border="1" negativeBarBorderColorSameAsPositive="0">
              <x14:cfvo type="autoMin"/>
              <x14:cfvo type="autoMax"/>
              <x14:borderColor rgb="FFFFB628"/>
              <x14:negativeFillColor rgb="FFFF0000"/>
              <x14:negativeBorderColor rgb="FFFF0000"/>
              <x14:axisColor rgb="FF000000"/>
            </x14:dataBar>
          </x14:cfRule>
          <xm:sqref>I2:I12 I19:I25 I27:I42 I45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election activeCell="A3" sqref="A3"/>
    </sheetView>
  </sheetViews>
  <sheetFormatPr defaultRowHeight="14.4" x14ac:dyDescent="0.3"/>
  <cols>
    <col min="3" max="3" width="19.6640625" bestFit="1" customWidth="1"/>
    <col min="9" max="9" width="9.6640625" bestFit="1" customWidth="1"/>
    <col min="12" max="12" width="11.5546875" bestFit="1" customWidth="1"/>
    <col min="15" max="15" width="11.21875" bestFit="1" customWidth="1"/>
    <col min="17" max="17" width="9.5546875" bestFit="1" customWidth="1"/>
  </cols>
  <sheetData>
    <row r="1" spans="1:17" x14ac:dyDescent="0.3">
      <c r="A1" t="s">
        <v>447</v>
      </c>
    </row>
    <row r="2" spans="1:17" x14ac:dyDescent="0.3">
      <c r="A2" t="s">
        <v>448</v>
      </c>
    </row>
    <row r="4" spans="1:17" ht="15" thickBot="1" x14ac:dyDescent="0.35">
      <c r="H4" t="s">
        <v>8</v>
      </c>
      <c r="N4" t="s">
        <v>9</v>
      </c>
    </row>
    <row r="5" spans="1:17" ht="15.6" thickTop="1" thickBot="1" x14ac:dyDescent="0.35">
      <c r="H5" s="8" t="s">
        <v>185</v>
      </c>
      <c r="I5" s="8" t="s">
        <v>186</v>
      </c>
      <c r="K5" s="3" t="s">
        <v>188</v>
      </c>
      <c r="L5" s="39" t="s">
        <v>189</v>
      </c>
      <c r="M5" s="3" t="s">
        <v>190</v>
      </c>
      <c r="N5" s="3" t="s">
        <v>191</v>
      </c>
      <c r="O5" s="3" t="s">
        <v>192</v>
      </c>
      <c r="P5" s="3" t="s">
        <v>193</v>
      </c>
      <c r="Q5" s="3" t="s">
        <v>194</v>
      </c>
    </row>
    <row r="6" spans="1:17" ht="15" thickTop="1" x14ac:dyDescent="0.3">
      <c r="L6" s="21"/>
    </row>
    <row r="7" spans="1:17" x14ac:dyDescent="0.3">
      <c r="L7" s="21"/>
    </row>
    <row r="10" spans="1:17" ht="15" thickBot="1" x14ac:dyDescent="0.35">
      <c r="H10" t="s">
        <v>10</v>
      </c>
      <c r="M10" t="s">
        <v>11</v>
      </c>
      <c r="N10" t="s">
        <v>12</v>
      </c>
      <c r="O10" t="s">
        <v>13</v>
      </c>
      <c r="P10" t="s">
        <v>345</v>
      </c>
      <c r="Q10" t="s">
        <v>187</v>
      </c>
    </row>
    <row r="11" spans="1:17" ht="15.6" thickTop="1" thickBot="1" x14ac:dyDescent="0.35">
      <c r="G11" s="8" t="s">
        <v>195</v>
      </c>
    </row>
    <row r="12" spans="1:17" ht="15.6" thickTop="1" thickBot="1" x14ac:dyDescent="0.35">
      <c r="G12" s="8" t="s">
        <v>196</v>
      </c>
    </row>
    <row r="13" spans="1:17" ht="15.6" thickTop="1" thickBot="1" x14ac:dyDescent="0.35">
      <c r="G13" s="8" t="s">
        <v>197</v>
      </c>
    </row>
    <row r="14" spans="1:17" ht="15.6" thickTop="1" thickBot="1" x14ac:dyDescent="0.35">
      <c r="G14" s="8" t="s">
        <v>198</v>
      </c>
    </row>
    <row r="15" spans="1:17" ht="15.6" thickTop="1" thickBot="1" x14ac:dyDescent="0.35">
      <c r="G15" s="8" t="s">
        <v>199</v>
      </c>
    </row>
    <row r="16" spans="1:17" ht="15.6" thickTop="1" thickBot="1" x14ac:dyDescent="0.35">
      <c r="G16" s="8" t="s">
        <v>200</v>
      </c>
    </row>
    <row r="17" spans="3:3" ht="15" thickTop="1" x14ac:dyDescent="0.3"/>
    <row r="20" spans="3:3" ht="15" thickBot="1" x14ac:dyDescent="0.35"/>
    <row r="21" spans="3:3" ht="15.6" thickTop="1" thickBot="1" x14ac:dyDescent="0.35">
      <c r="C21" s="3" t="s">
        <v>201</v>
      </c>
    </row>
    <row r="22" spans="3:3" ht="15.6" thickTop="1" thickBot="1" x14ac:dyDescent="0.35">
      <c r="C22" s="3" t="s">
        <v>202</v>
      </c>
    </row>
    <row r="23" spans="3:3" ht="15.6" thickTop="1" thickBot="1" x14ac:dyDescent="0.35">
      <c r="C23" s="3" t="s">
        <v>141</v>
      </c>
    </row>
    <row r="24" spans="3:3" ht="15.6" thickTop="1" thickBot="1" x14ac:dyDescent="0.35">
      <c r="C24" s="8"/>
    </row>
    <row r="25" spans="3:3" ht="15.6" thickTop="1" thickBot="1" x14ac:dyDescent="0.35">
      <c r="C25" s="67" t="s">
        <v>16</v>
      </c>
    </row>
    <row r="26" spans="3:3" ht="15.6" thickTop="1" thickBot="1" x14ac:dyDescent="0.35">
      <c r="C26" s="67"/>
    </row>
    <row r="27" spans="3:3" ht="15.6" thickTop="1" thickBot="1" x14ac:dyDescent="0.35">
      <c r="C27" s="67"/>
    </row>
    <row r="28" spans="3:3" ht="15.6" thickTop="1" thickBot="1" x14ac:dyDescent="0.35">
      <c r="C28" s="67" t="s">
        <v>17</v>
      </c>
    </row>
    <row r="29" spans="3:3" ht="15.6" thickTop="1" thickBot="1" x14ac:dyDescent="0.35">
      <c r="C29" s="67"/>
    </row>
    <row r="30" spans="3:3" ht="15.6" thickTop="1" thickBot="1" x14ac:dyDescent="0.35">
      <c r="C30" s="67"/>
    </row>
    <row r="31" spans="3:3" ht="15.6" thickTop="1" thickBot="1" x14ac:dyDescent="0.35">
      <c r="C31" s="67"/>
    </row>
    <row r="32" spans="3:3" ht="15.6" thickTop="1" thickBot="1" x14ac:dyDescent="0.35">
      <c r="C32" s="19" t="s">
        <v>33</v>
      </c>
    </row>
    <row r="33" spans="3:3" ht="15.6" thickTop="1" thickBot="1" x14ac:dyDescent="0.35">
      <c r="C33" s="18" t="s">
        <v>139</v>
      </c>
    </row>
    <row r="34" spans="3:3" ht="15.6" thickTop="1" thickBot="1" x14ac:dyDescent="0.35">
      <c r="C34" s="8" t="s">
        <v>140</v>
      </c>
    </row>
    <row r="35" spans="3:3" ht="15" thickTop="1" x14ac:dyDescent="0.3">
      <c r="C35" s="83" t="s">
        <v>214</v>
      </c>
    </row>
    <row r="36" spans="3:3" ht="15" thickBot="1" x14ac:dyDescent="0.35">
      <c r="C36" s="84"/>
    </row>
    <row r="37" spans="3:3" ht="15.6" thickTop="1" thickBot="1" x14ac:dyDescent="0.35">
      <c r="C37" s="8" t="s">
        <v>142</v>
      </c>
    </row>
    <row r="38" spans="3:3" ht="15.6" thickTop="1" thickBot="1" x14ac:dyDescent="0.35">
      <c r="C38" s="8" t="s">
        <v>143</v>
      </c>
    </row>
    <row r="39" spans="3:3" ht="15.6" thickTop="1" thickBot="1" x14ac:dyDescent="0.35">
      <c r="C39" s="8" t="s">
        <v>144</v>
      </c>
    </row>
    <row r="40" spans="3:3" ht="15.6" thickTop="1" thickBot="1" x14ac:dyDescent="0.35">
      <c r="C40" s="8" t="s">
        <v>145</v>
      </c>
    </row>
    <row r="41" spans="3:3" ht="15.6" thickTop="1" thickBot="1" x14ac:dyDescent="0.35">
      <c r="C41" s="3" t="s">
        <v>341</v>
      </c>
    </row>
    <row r="42" spans="3:3" ht="15" thickTop="1" x14ac:dyDescent="0.3"/>
  </sheetData>
  <mergeCells count="3">
    <mergeCell ref="C25:C27"/>
    <mergeCell ref="C28:C31"/>
    <mergeCell ref="C35:C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C1" workbookViewId="0">
      <selection activeCell="I8" sqref="I8"/>
    </sheetView>
  </sheetViews>
  <sheetFormatPr defaultRowHeight="14.4" x14ac:dyDescent="0.3"/>
  <cols>
    <col min="1" max="1" width="11.6640625" bestFit="1" customWidth="1"/>
    <col min="2" max="2" width="29.21875" bestFit="1" customWidth="1"/>
    <col min="3" max="3" width="74.5546875" customWidth="1"/>
    <col min="4" max="4" width="11.44140625" bestFit="1" customWidth="1"/>
    <col min="5" max="5" width="25.88671875" bestFit="1" customWidth="1"/>
    <col min="6" max="6" width="29.5546875" customWidth="1"/>
    <col min="7" max="7" width="19.44140625" bestFit="1" customWidth="1"/>
    <col min="9" max="9" width="25.77734375" bestFit="1" customWidth="1"/>
  </cols>
  <sheetData>
    <row r="1" spans="1:9" ht="15.6" thickTop="1" thickBot="1" x14ac:dyDescent="0.35">
      <c r="A1" s="4" t="s">
        <v>0</v>
      </c>
      <c r="B1" s="4" t="s">
        <v>2</v>
      </c>
      <c r="C1" s="4" t="s">
        <v>3</v>
      </c>
      <c r="D1" s="4" t="s">
        <v>1</v>
      </c>
      <c r="E1" s="4" t="s">
        <v>373</v>
      </c>
      <c r="F1" s="27" t="s">
        <v>376</v>
      </c>
      <c r="G1" s="43" t="s">
        <v>375</v>
      </c>
      <c r="I1" s="64" t="s">
        <v>449</v>
      </c>
    </row>
    <row r="2" spans="1:9" ht="15.6" thickTop="1" thickBot="1" x14ac:dyDescent="0.35">
      <c r="A2" s="98" t="s">
        <v>173</v>
      </c>
      <c r="B2" s="26" t="s">
        <v>4</v>
      </c>
      <c r="C2" s="26" t="s">
        <v>7</v>
      </c>
      <c r="D2" s="1">
        <v>1</v>
      </c>
      <c r="E2" s="1">
        <v>0</v>
      </c>
      <c r="F2" s="1" t="str">
        <f>IF(G2 = 0, "DO NOT ADD",IF( G2 = 1, "Can be added", IF(G2 = 2, "Is added")))</f>
        <v>Can be added</v>
      </c>
      <c r="G2">
        <f>SUM(D2:E2)</f>
        <v>1</v>
      </c>
      <c r="I2">
        <v>1</v>
      </c>
    </row>
    <row r="3" spans="1:9" ht="15.6" thickTop="1" thickBot="1" x14ac:dyDescent="0.35">
      <c r="A3" s="98"/>
      <c r="B3" s="26" t="s">
        <v>5</v>
      </c>
      <c r="C3" s="26" t="s">
        <v>7</v>
      </c>
      <c r="D3" s="1">
        <v>1</v>
      </c>
      <c r="E3" s="1">
        <v>0</v>
      </c>
      <c r="F3" s="1" t="str">
        <f t="shared" ref="F3:F4" si="0">IF(G3 = 0, "DO NOT ADD",IF( G3 = 1, "Can be added", IF(G3 = 2, "Is added")))</f>
        <v>Can be added</v>
      </c>
      <c r="G3">
        <f t="shared" ref="G3:G4" si="1">SUM(D3:E3)</f>
        <v>1</v>
      </c>
      <c r="I3">
        <v>1</v>
      </c>
    </row>
    <row r="4" spans="1:9" ht="15.6" thickTop="1" thickBot="1" x14ac:dyDescent="0.35">
      <c r="A4" s="98"/>
      <c r="B4" s="26" t="s">
        <v>6</v>
      </c>
      <c r="C4" s="26" t="s">
        <v>7</v>
      </c>
      <c r="D4" s="1">
        <v>1</v>
      </c>
      <c r="E4" s="1">
        <v>0</v>
      </c>
      <c r="F4" s="1" t="str">
        <f t="shared" si="0"/>
        <v>Can be added</v>
      </c>
      <c r="G4">
        <f t="shared" si="1"/>
        <v>1</v>
      </c>
      <c r="I4">
        <v>1</v>
      </c>
    </row>
    <row r="5" spans="1:9" ht="15.6" thickTop="1" thickBot="1" x14ac:dyDescent="0.35">
      <c r="A5" s="100" t="s">
        <v>146</v>
      </c>
      <c r="B5" s="101"/>
      <c r="C5" s="102"/>
      <c r="D5" s="4">
        <f>SUM(D2:D4)</f>
        <v>3</v>
      </c>
      <c r="E5" s="4"/>
      <c r="F5" s="4"/>
      <c r="I5" s="44">
        <f>SUM(I2:I4)</f>
        <v>3</v>
      </c>
    </row>
    <row r="6" spans="1:9" ht="30" thickTop="1" thickBot="1" x14ac:dyDescent="0.35">
      <c r="A6" s="99" t="s">
        <v>174</v>
      </c>
      <c r="B6" s="26" t="s">
        <v>171</v>
      </c>
      <c r="C6" s="26" t="s">
        <v>212</v>
      </c>
      <c r="D6" s="1">
        <v>1</v>
      </c>
      <c r="E6" s="1">
        <v>0</v>
      </c>
      <c r="F6" s="1" t="str">
        <f>IF(G6 = 0, "DO NOT ADD",IF( G6 = 1, "Can be added", IF(G6 = 2, "Is added")))</f>
        <v>Can be added</v>
      </c>
      <c r="G6">
        <f>SUM(D6:E6)</f>
        <v>1</v>
      </c>
      <c r="I6">
        <v>1</v>
      </c>
    </row>
    <row r="7" spans="1:9" ht="44.4" thickTop="1" thickBot="1" x14ac:dyDescent="0.35">
      <c r="A7" s="99"/>
      <c r="B7" s="26" t="s">
        <v>172</v>
      </c>
      <c r="C7" s="26" t="s">
        <v>286</v>
      </c>
      <c r="D7" s="1">
        <v>1</v>
      </c>
      <c r="E7" s="1">
        <v>0</v>
      </c>
      <c r="F7" s="1" t="str">
        <f>IF(G7 = 0, "DO NOT ADD",IF( G7 = 1, "Can be added", IF(G7 = 2, "Is added")))</f>
        <v>Can be added</v>
      </c>
      <c r="G7">
        <f>SUM(D7:E7)</f>
        <v>1</v>
      </c>
      <c r="I7">
        <v>1</v>
      </c>
    </row>
    <row r="8" spans="1:9" ht="15.6" thickTop="1" thickBot="1" x14ac:dyDescent="0.35">
      <c r="A8" s="103" t="s">
        <v>146</v>
      </c>
      <c r="B8" s="104"/>
      <c r="C8" s="105"/>
      <c r="D8" s="4">
        <f>SUM(D6:D7)</f>
        <v>2</v>
      </c>
      <c r="E8" s="4"/>
      <c r="F8" s="4"/>
      <c r="I8" s="44">
        <f>SUM(I6:I7)</f>
        <v>2</v>
      </c>
    </row>
    <row r="9" spans="1:9" ht="15.6" thickTop="1" thickBot="1" x14ac:dyDescent="0.35">
      <c r="A9" s="95" t="s">
        <v>147</v>
      </c>
      <c r="B9" s="96"/>
      <c r="C9" s="97"/>
      <c r="D9" s="48">
        <f>SUM(D5,D8)</f>
        <v>5</v>
      </c>
      <c r="E9" s="49">
        <f>F9/D9</f>
        <v>0</v>
      </c>
      <c r="F9" s="50">
        <f>SUM(E2:E4,E6:E7)</f>
        <v>0</v>
      </c>
      <c r="G9" t="s">
        <v>377</v>
      </c>
    </row>
    <row r="10" spans="1:9" ht="174" thickTop="1" thickBot="1" x14ac:dyDescent="0.35">
      <c r="A10" s="95" t="s">
        <v>148</v>
      </c>
      <c r="B10" s="96"/>
      <c r="C10" s="97"/>
      <c r="D10" s="46">
        <f>D9/'Site Map QAHealth Rating'!G2</f>
        <v>1</v>
      </c>
      <c r="E10" s="45" t="s">
        <v>385</v>
      </c>
    </row>
    <row r="11" spans="1:9" ht="15" thickTop="1" x14ac:dyDescent="0.3"/>
  </sheetData>
  <mergeCells count="6">
    <mergeCell ref="A10:C10"/>
    <mergeCell ref="A2:A4"/>
    <mergeCell ref="A6:A7"/>
    <mergeCell ref="A5:C5"/>
    <mergeCell ref="A8:C8"/>
    <mergeCell ref="A9:C9"/>
  </mergeCells>
  <conditionalFormatting sqref="D2:D4 D6:D7">
    <cfRule type="cellIs" dxfId="48" priority="10" operator="equal">
      <formula>0</formula>
    </cfRule>
    <cfRule type="cellIs" dxfId="47" priority="11" operator="equal">
      <formula>1</formula>
    </cfRule>
  </conditionalFormatting>
  <conditionalFormatting sqref="E9">
    <cfRule type="cellIs" dxfId="46" priority="7" operator="lessThan">
      <formula>1</formula>
    </cfRule>
    <cfRule type="cellIs" dxfId="45" priority="8" operator="greaterThan">
      <formula>1</formula>
    </cfRule>
    <cfRule type="cellIs" dxfId="44" priority="9" operator="equal">
      <formula>1</formula>
    </cfRule>
  </conditionalFormatting>
  <conditionalFormatting sqref="F2:F4 F6:F7">
    <cfRule type="containsText" dxfId="43" priority="1" operator="containsText" text="Is added">
      <formula>NOT(ISERROR(SEARCH("Is added",F2)))</formula>
    </cfRule>
    <cfRule type="containsText" dxfId="42" priority="2" operator="containsText" text="DO NOT ADD">
      <formula>NOT(ISERROR(SEARCH("DO NOT ADD",F2)))</formula>
    </cfRule>
    <cfRule type="containsText" dxfId="41" priority="3" operator="containsText" text="Can be added">
      <formula>NOT(ISERROR(SEARCH("Can be added",F2)))</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opLeftCell="A10" zoomScale="90" zoomScaleNormal="90" workbookViewId="0">
      <selection activeCell="B18" sqref="B18"/>
    </sheetView>
  </sheetViews>
  <sheetFormatPr defaultRowHeight="14.4" x14ac:dyDescent="0.3"/>
  <cols>
    <col min="1" max="1" width="29.109375" bestFit="1" customWidth="1"/>
    <col min="2" max="2" width="53.109375" bestFit="1" customWidth="1"/>
    <col min="3" max="3" width="65" customWidth="1"/>
    <col min="4" max="4" width="19.5546875" bestFit="1" customWidth="1"/>
    <col min="5" max="5" width="25.88671875" bestFit="1" customWidth="1"/>
    <col min="6" max="6" width="12.77734375" bestFit="1" customWidth="1"/>
    <col min="7" max="7" width="21.5546875" bestFit="1" customWidth="1"/>
    <col min="8" max="8" width="54.6640625" bestFit="1" customWidth="1"/>
    <col min="9" max="9" width="27.21875" bestFit="1" customWidth="1"/>
  </cols>
  <sheetData>
    <row r="1" spans="1:9" ht="15.6" thickTop="1" thickBot="1" x14ac:dyDescent="0.35">
      <c r="A1" s="27" t="s">
        <v>0</v>
      </c>
      <c r="B1" s="27" t="s">
        <v>2</v>
      </c>
      <c r="C1" s="27" t="s">
        <v>3</v>
      </c>
      <c r="D1" s="4" t="s">
        <v>98</v>
      </c>
      <c r="E1" s="4" t="s">
        <v>373</v>
      </c>
      <c r="F1" s="27" t="s">
        <v>376</v>
      </c>
      <c r="G1" s="43" t="s">
        <v>375</v>
      </c>
      <c r="I1" s="64" t="s">
        <v>449</v>
      </c>
    </row>
    <row r="2" spans="1:9" ht="15.6" thickTop="1" thickBot="1" x14ac:dyDescent="0.35">
      <c r="A2" s="28" t="s">
        <v>188</v>
      </c>
      <c r="B2" s="28"/>
      <c r="C2" s="28"/>
      <c r="D2" s="13"/>
      <c r="F2" t="str">
        <f>IF(G2 = 0, "DO NOT ADD",IF( G2 = 1, "Can be added", IF(G2 = 2, "Is added")))</f>
        <v>DO NOT ADD</v>
      </c>
      <c r="G2">
        <f>SUM(D2:E2)</f>
        <v>0</v>
      </c>
    </row>
    <row r="3" spans="1:9" ht="15.6" thickTop="1" thickBot="1" x14ac:dyDescent="0.35">
      <c r="A3" s="106" t="s">
        <v>146</v>
      </c>
      <c r="B3" s="107"/>
      <c r="C3" s="108"/>
      <c r="D3" s="4">
        <f>SUM(D2)</f>
        <v>0</v>
      </c>
      <c r="E3" s="44"/>
      <c r="F3" s="44"/>
      <c r="G3" s="44"/>
      <c r="I3" s="44"/>
    </row>
    <row r="4" spans="1:9" ht="30" thickTop="1" thickBot="1" x14ac:dyDescent="0.35">
      <c r="A4" s="112" t="s">
        <v>279</v>
      </c>
      <c r="B4" s="38" t="s">
        <v>280</v>
      </c>
      <c r="C4" s="29" t="s">
        <v>287</v>
      </c>
      <c r="D4" s="13">
        <v>1</v>
      </c>
      <c r="F4" t="str">
        <f>IF(G4 = 0, "DO NOT ADD",IF( G4 = 1, "Can be added", IF(G4 = 2, "Is added")))</f>
        <v>Can be added</v>
      </c>
      <c r="G4">
        <f>SUM(D4:E4)</f>
        <v>1</v>
      </c>
      <c r="I4">
        <v>1</v>
      </c>
    </row>
    <row r="5" spans="1:9" ht="30" thickTop="1" thickBot="1" x14ac:dyDescent="0.35">
      <c r="A5" s="113"/>
      <c r="B5" s="38" t="s">
        <v>297</v>
      </c>
      <c r="C5" s="29" t="s">
        <v>298</v>
      </c>
      <c r="D5" s="13">
        <v>1</v>
      </c>
      <c r="F5" t="str">
        <f t="shared" ref="F5:F12" si="0">IF(G5 = 0, "DO NOT ADD",IF( G5 = 1, "Can be added", IF(G5 = 2, "Is added")))</f>
        <v>Can be added</v>
      </c>
      <c r="G5">
        <f t="shared" ref="G5:G12" si="1">SUM(D5:E5)</f>
        <v>1</v>
      </c>
      <c r="I5">
        <v>1</v>
      </c>
    </row>
    <row r="6" spans="1:9" ht="44.4" thickTop="1" thickBot="1" x14ac:dyDescent="0.35">
      <c r="A6" s="114"/>
      <c r="B6" s="38" t="s">
        <v>281</v>
      </c>
      <c r="C6" s="29" t="s">
        <v>288</v>
      </c>
      <c r="D6" s="13">
        <v>1</v>
      </c>
      <c r="F6" t="str">
        <f t="shared" si="0"/>
        <v>Can be added</v>
      </c>
      <c r="G6">
        <f t="shared" si="1"/>
        <v>1</v>
      </c>
      <c r="I6">
        <v>1</v>
      </c>
    </row>
    <row r="7" spans="1:9" ht="30" thickTop="1" thickBot="1" x14ac:dyDescent="0.35">
      <c r="A7" s="114"/>
      <c r="B7" s="29" t="s">
        <v>289</v>
      </c>
      <c r="C7" s="29" t="s">
        <v>290</v>
      </c>
      <c r="D7" s="13">
        <v>1</v>
      </c>
      <c r="F7" t="str">
        <f t="shared" si="0"/>
        <v>Can be added</v>
      </c>
      <c r="G7">
        <f t="shared" si="1"/>
        <v>1</v>
      </c>
      <c r="I7">
        <v>1</v>
      </c>
    </row>
    <row r="8" spans="1:9" ht="30" thickTop="1" thickBot="1" x14ac:dyDescent="0.35">
      <c r="A8" s="114"/>
      <c r="B8" s="29" t="s">
        <v>282</v>
      </c>
      <c r="C8" s="29" t="s">
        <v>291</v>
      </c>
      <c r="D8" s="13">
        <v>1</v>
      </c>
      <c r="F8" t="str">
        <f t="shared" si="0"/>
        <v>Can be added</v>
      </c>
      <c r="G8">
        <f t="shared" si="1"/>
        <v>1</v>
      </c>
      <c r="I8">
        <v>1</v>
      </c>
    </row>
    <row r="9" spans="1:9" ht="15.6" thickTop="1" thickBot="1" x14ac:dyDescent="0.35">
      <c r="A9" s="114"/>
      <c r="B9" s="29" t="s">
        <v>283</v>
      </c>
      <c r="C9" s="29" t="s">
        <v>292</v>
      </c>
      <c r="D9" s="13">
        <v>1</v>
      </c>
      <c r="F9" t="str">
        <f t="shared" si="0"/>
        <v>Can be added</v>
      </c>
      <c r="G9">
        <f t="shared" si="1"/>
        <v>1</v>
      </c>
      <c r="I9">
        <v>1</v>
      </c>
    </row>
    <row r="10" spans="1:9" ht="30" thickTop="1" thickBot="1" x14ac:dyDescent="0.35">
      <c r="A10" s="114"/>
      <c r="B10" s="29" t="s">
        <v>217</v>
      </c>
      <c r="C10" s="29" t="s">
        <v>293</v>
      </c>
      <c r="D10" s="13">
        <v>0</v>
      </c>
      <c r="F10" t="str">
        <f t="shared" si="0"/>
        <v>DO NOT ADD</v>
      </c>
      <c r="G10">
        <f t="shared" si="1"/>
        <v>0</v>
      </c>
      <c r="I10">
        <v>1</v>
      </c>
    </row>
    <row r="11" spans="1:9" ht="30" thickTop="1" thickBot="1" x14ac:dyDescent="0.35">
      <c r="A11" s="114"/>
      <c r="B11" s="29" t="s">
        <v>284</v>
      </c>
      <c r="C11" s="29" t="s">
        <v>294</v>
      </c>
      <c r="D11" s="13">
        <v>0</v>
      </c>
      <c r="F11" t="str">
        <f t="shared" si="0"/>
        <v>DO NOT ADD</v>
      </c>
      <c r="G11">
        <f t="shared" si="1"/>
        <v>0</v>
      </c>
      <c r="I11">
        <v>1</v>
      </c>
    </row>
    <row r="12" spans="1:9" ht="30" thickTop="1" thickBot="1" x14ac:dyDescent="0.35">
      <c r="A12" s="115"/>
      <c r="B12" s="29" t="s">
        <v>369</v>
      </c>
      <c r="C12" s="29" t="s">
        <v>370</v>
      </c>
      <c r="D12" s="13">
        <v>0</v>
      </c>
      <c r="F12" t="str">
        <f t="shared" si="0"/>
        <v>DO NOT ADD</v>
      </c>
      <c r="G12">
        <f t="shared" si="1"/>
        <v>0</v>
      </c>
      <c r="I12">
        <v>1</v>
      </c>
    </row>
    <row r="13" spans="1:9" ht="15.6" thickTop="1" thickBot="1" x14ac:dyDescent="0.35">
      <c r="A13" s="106" t="s">
        <v>146</v>
      </c>
      <c r="B13" s="107"/>
      <c r="C13" s="108"/>
      <c r="D13" s="4">
        <f>SUM(D4:D12)</f>
        <v>6</v>
      </c>
      <c r="E13" s="44"/>
      <c r="F13" s="44"/>
      <c r="G13" s="44"/>
      <c r="I13" s="44">
        <f>SUM(I4:I12)</f>
        <v>9</v>
      </c>
    </row>
    <row r="14" spans="1:9" ht="15.6" thickTop="1" thickBot="1" x14ac:dyDescent="0.35">
      <c r="A14" s="116" t="s">
        <v>323</v>
      </c>
      <c r="B14" s="28" t="s">
        <v>219</v>
      </c>
      <c r="C14" s="116" t="s">
        <v>296</v>
      </c>
      <c r="D14" s="13">
        <v>1</v>
      </c>
      <c r="F14" t="str">
        <f>IF(G14 = 0, "DO NOT ADD",IF( G14 = 1, "Can be added", IF(G14 = 2, "Is added")))</f>
        <v>Can be added</v>
      </c>
      <c r="G14">
        <f>SUM(D14:E14)</f>
        <v>1</v>
      </c>
      <c r="I14">
        <v>1</v>
      </c>
    </row>
    <row r="15" spans="1:9" ht="15.6" thickTop="1" thickBot="1" x14ac:dyDescent="0.35">
      <c r="A15" s="119"/>
      <c r="B15" s="28" t="s">
        <v>220</v>
      </c>
      <c r="C15" s="114"/>
      <c r="D15" s="13">
        <v>1</v>
      </c>
      <c r="F15" t="str">
        <f t="shared" ref="F15:F41" si="2">IF(G15 = 0, "DO NOT ADD",IF( G15 = 1, "Can be added", IF(G15 = 2, "Is added")))</f>
        <v>Can be added</v>
      </c>
      <c r="G15">
        <f t="shared" ref="G15:G41" si="3">SUM(D15:E15)</f>
        <v>1</v>
      </c>
      <c r="I15">
        <v>1</v>
      </c>
    </row>
    <row r="16" spans="1:9" ht="15.6" thickTop="1" thickBot="1" x14ac:dyDescent="0.35">
      <c r="A16" s="119"/>
      <c r="B16" s="28" t="s">
        <v>221</v>
      </c>
      <c r="C16" s="114"/>
      <c r="D16" s="13">
        <v>1</v>
      </c>
      <c r="F16" t="str">
        <f t="shared" si="2"/>
        <v>Can be added</v>
      </c>
      <c r="G16">
        <f t="shared" si="3"/>
        <v>1</v>
      </c>
      <c r="I16">
        <v>1</v>
      </c>
    </row>
    <row r="17" spans="1:9" ht="15.6" thickTop="1" thickBot="1" x14ac:dyDescent="0.35">
      <c r="A17" s="119"/>
      <c r="B17" s="28" t="s">
        <v>222</v>
      </c>
      <c r="C17" s="114"/>
      <c r="D17" s="13">
        <v>1</v>
      </c>
      <c r="F17" t="str">
        <f t="shared" si="2"/>
        <v>Can be added</v>
      </c>
      <c r="G17">
        <f t="shared" si="3"/>
        <v>1</v>
      </c>
      <c r="I17">
        <v>1</v>
      </c>
    </row>
    <row r="18" spans="1:9" ht="15.6" thickTop="1" thickBot="1" x14ac:dyDescent="0.35">
      <c r="A18" s="119"/>
      <c r="B18" s="28" t="s">
        <v>223</v>
      </c>
      <c r="C18" s="114"/>
      <c r="D18" s="13">
        <v>0</v>
      </c>
      <c r="F18" t="str">
        <f t="shared" si="2"/>
        <v>DO NOT ADD</v>
      </c>
      <c r="G18">
        <f t="shared" si="3"/>
        <v>0</v>
      </c>
      <c r="I18">
        <v>1</v>
      </c>
    </row>
    <row r="19" spans="1:9" ht="15.6" thickTop="1" thickBot="1" x14ac:dyDescent="0.35">
      <c r="A19" s="119"/>
      <c r="B19" s="28" t="s">
        <v>382</v>
      </c>
      <c r="C19" s="115"/>
      <c r="D19" s="13">
        <v>0</v>
      </c>
      <c r="F19" t="str">
        <f t="shared" si="2"/>
        <v>DO NOT ADD</v>
      </c>
      <c r="G19">
        <f t="shared" si="3"/>
        <v>0</v>
      </c>
      <c r="I19">
        <v>1</v>
      </c>
    </row>
    <row r="20" spans="1:9" ht="15.6" thickTop="1" thickBot="1" x14ac:dyDescent="0.35">
      <c r="A20" s="119"/>
      <c r="B20" s="28" t="s">
        <v>231</v>
      </c>
      <c r="C20" s="28"/>
      <c r="D20" s="13">
        <v>0</v>
      </c>
      <c r="F20" t="str">
        <f t="shared" si="2"/>
        <v>DO NOT ADD</v>
      </c>
      <c r="G20">
        <f t="shared" si="3"/>
        <v>0</v>
      </c>
      <c r="H20" t="s">
        <v>444</v>
      </c>
      <c r="I20">
        <v>1</v>
      </c>
    </row>
    <row r="21" spans="1:9" ht="15.6" thickTop="1" thickBot="1" x14ac:dyDescent="0.35">
      <c r="A21" s="119"/>
      <c r="B21" s="28" t="s">
        <v>232</v>
      </c>
      <c r="C21" s="28"/>
      <c r="D21" s="13">
        <v>0</v>
      </c>
      <c r="F21" t="str">
        <f t="shared" si="2"/>
        <v>DO NOT ADD</v>
      </c>
      <c r="G21">
        <f t="shared" si="3"/>
        <v>0</v>
      </c>
      <c r="I21">
        <v>1</v>
      </c>
    </row>
    <row r="22" spans="1:9" ht="15.6" thickTop="1" thickBot="1" x14ac:dyDescent="0.35">
      <c r="A22" s="119"/>
      <c r="B22" s="28" t="s">
        <v>322</v>
      </c>
      <c r="C22" s="28"/>
      <c r="D22" s="13">
        <v>1</v>
      </c>
      <c r="F22" t="str">
        <f t="shared" si="2"/>
        <v>Can be added</v>
      </c>
      <c r="G22">
        <f t="shared" si="3"/>
        <v>1</v>
      </c>
      <c r="I22">
        <v>1</v>
      </c>
    </row>
    <row r="23" spans="1:9" ht="44.4" thickTop="1" thickBot="1" x14ac:dyDescent="0.35">
      <c r="A23" s="119"/>
      <c r="B23" s="30" t="s">
        <v>224</v>
      </c>
      <c r="C23" s="28" t="s">
        <v>295</v>
      </c>
      <c r="D23" s="13">
        <v>1</v>
      </c>
      <c r="F23" t="str">
        <f t="shared" si="2"/>
        <v>Can be added</v>
      </c>
      <c r="G23">
        <f t="shared" si="3"/>
        <v>1</v>
      </c>
      <c r="I23">
        <v>1</v>
      </c>
    </row>
    <row r="24" spans="1:9" ht="15.6" thickTop="1" thickBot="1" x14ac:dyDescent="0.35">
      <c r="A24" s="119"/>
      <c r="B24" s="28" t="s">
        <v>225</v>
      </c>
      <c r="C24" s="116" t="s">
        <v>296</v>
      </c>
      <c r="D24" s="13">
        <v>1</v>
      </c>
      <c r="E24" s="25"/>
      <c r="F24" t="str">
        <f t="shared" si="2"/>
        <v>Can be added</v>
      </c>
      <c r="G24">
        <f t="shared" si="3"/>
        <v>1</v>
      </c>
      <c r="I24">
        <v>1</v>
      </c>
    </row>
    <row r="25" spans="1:9" ht="15.6" thickTop="1" thickBot="1" x14ac:dyDescent="0.35">
      <c r="A25" s="119"/>
      <c r="B25" s="28" t="s">
        <v>445</v>
      </c>
      <c r="C25" s="119"/>
      <c r="D25" s="13">
        <v>0</v>
      </c>
      <c r="E25" s="25"/>
      <c r="F25" t="str">
        <f t="shared" si="2"/>
        <v>DO NOT ADD</v>
      </c>
      <c r="G25">
        <f t="shared" si="3"/>
        <v>0</v>
      </c>
      <c r="I25">
        <v>1</v>
      </c>
    </row>
    <row r="26" spans="1:9" ht="44.4" thickTop="1" thickBot="1" x14ac:dyDescent="0.35">
      <c r="A26" s="119"/>
      <c r="B26" s="28" t="s">
        <v>391</v>
      </c>
      <c r="C26" s="114"/>
      <c r="D26" s="13">
        <v>0</v>
      </c>
      <c r="E26" s="25"/>
      <c r="F26" t="str">
        <f t="shared" si="2"/>
        <v>DO NOT ADD</v>
      </c>
      <c r="G26">
        <f t="shared" si="3"/>
        <v>0</v>
      </c>
      <c r="I26">
        <v>1</v>
      </c>
    </row>
    <row r="27" spans="1:9" ht="15.6" thickTop="1" thickBot="1" x14ac:dyDescent="0.35">
      <c r="A27" s="119"/>
      <c r="B27" s="28" t="s">
        <v>226</v>
      </c>
      <c r="C27" s="114"/>
      <c r="D27" s="13">
        <v>0</v>
      </c>
      <c r="E27" s="25"/>
      <c r="F27" t="str">
        <f t="shared" si="2"/>
        <v>DO NOT ADD</v>
      </c>
      <c r="G27">
        <f t="shared" si="3"/>
        <v>0</v>
      </c>
      <c r="I27">
        <v>1</v>
      </c>
    </row>
    <row r="28" spans="1:9" ht="15.6" thickTop="1" thickBot="1" x14ac:dyDescent="0.35">
      <c r="A28" s="119"/>
      <c r="B28" s="28" t="s">
        <v>227</v>
      </c>
      <c r="C28" s="114"/>
      <c r="D28" s="13">
        <v>1</v>
      </c>
      <c r="E28" s="6"/>
      <c r="F28" t="str">
        <f t="shared" si="2"/>
        <v>Can be added</v>
      </c>
      <c r="G28">
        <f t="shared" si="3"/>
        <v>1</v>
      </c>
      <c r="I28">
        <v>1</v>
      </c>
    </row>
    <row r="29" spans="1:9" ht="15.6" thickTop="1" thickBot="1" x14ac:dyDescent="0.35">
      <c r="A29" s="119"/>
      <c r="B29" s="28" t="s">
        <v>228</v>
      </c>
      <c r="C29" s="114"/>
      <c r="D29" s="13">
        <v>1</v>
      </c>
      <c r="E29" s="6"/>
      <c r="F29" t="str">
        <f t="shared" si="2"/>
        <v>Can be added</v>
      </c>
      <c r="G29">
        <f t="shared" si="3"/>
        <v>1</v>
      </c>
      <c r="I29">
        <v>1</v>
      </c>
    </row>
    <row r="30" spans="1:9" ht="15.6" thickTop="1" thickBot="1" x14ac:dyDescent="0.35">
      <c r="A30" s="119"/>
      <c r="B30" s="28" t="s">
        <v>276</v>
      </c>
      <c r="C30" s="120"/>
      <c r="D30" s="13">
        <v>0</v>
      </c>
      <c r="E30" s="6"/>
      <c r="F30" t="str">
        <f t="shared" si="2"/>
        <v>DO NOT ADD</v>
      </c>
      <c r="G30">
        <f t="shared" si="3"/>
        <v>0</v>
      </c>
      <c r="I30">
        <v>1</v>
      </c>
    </row>
    <row r="31" spans="1:9" ht="15.6" thickTop="1" thickBot="1" x14ac:dyDescent="0.35">
      <c r="A31" s="119"/>
      <c r="B31" s="28" t="s">
        <v>277</v>
      </c>
      <c r="C31" s="120"/>
      <c r="D31" s="13">
        <v>0</v>
      </c>
      <c r="E31" s="6"/>
      <c r="F31" t="str">
        <f t="shared" si="2"/>
        <v>DO NOT ADD</v>
      </c>
      <c r="G31">
        <f t="shared" si="3"/>
        <v>0</v>
      </c>
      <c r="I31">
        <v>1</v>
      </c>
    </row>
    <row r="32" spans="1:9" ht="15.6" thickTop="1" thickBot="1" x14ac:dyDescent="0.35">
      <c r="A32" s="119"/>
      <c r="B32" s="28" t="s">
        <v>278</v>
      </c>
      <c r="C32" s="121"/>
      <c r="D32" s="13">
        <v>0</v>
      </c>
      <c r="E32" s="6"/>
      <c r="F32" t="str">
        <f t="shared" si="2"/>
        <v>DO NOT ADD</v>
      </c>
      <c r="G32">
        <f t="shared" si="3"/>
        <v>0</v>
      </c>
      <c r="I32">
        <v>1</v>
      </c>
    </row>
    <row r="33" spans="1:9" ht="30" thickTop="1" thickBot="1" x14ac:dyDescent="0.35">
      <c r="A33" s="114"/>
      <c r="B33" s="28" t="s">
        <v>240</v>
      </c>
      <c r="C33" s="28" t="s">
        <v>246</v>
      </c>
      <c r="D33" s="13">
        <v>1</v>
      </c>
      <c r="E33" s="6"/>
      <c r="F33" t="str">
        <f t="shared" si="2"/>
        <v>Can be added</v>
      </c>
      <c r="G33">
        <f t="shared" si="3"/>
        <v>1</v>
      </c>
      <c r="I33">
        <v>1</v>
      </c>
    </row>
    <row r="34" spans="1:9" ht="30" thickTop="1" thickBot="1" x14ac:dyDescent="0.35">
      <c r="A34" s="114"/>
      <c r="B34" s="28" t="s">
        <v>389</v>
      </c>
      <c r="C34" s="28" t="s">
        <v>390</v>
      </c>
      <c r="D34" s="13">
        <v>1</v>
      </c>
      <c r="E34" s="6"/>
      <c r="F34" t="str">
        <f t="shared" si="2"/>
        <v>Can be added</v>
      </c>
      <c r="G34">
        <f t="shared" si="3"/>
        <v>1</v>
      </c>
      <c r="I34">
        <v>1</v>
      </c>
    </row>
    <row r="35" spans="1:9" ht="15.6" thickTop="1" thickBot="1" x14ac:dyDescent="0.35">
      <c r="A35" s="114"/>
      <c r="B35" s="28" t="s">
        <v>241</v>
      </c>
      <c r="C35" s="28" t="s">
        <v>247</v>
      </c>
      <c r="D35" s="13">
        <v>1</v>
      </c>
      <c r="E35" s="6"/>
      <c r="F35" t="str">
        <f t="shared" si="2"/>
        <v>Can be added</v>
      </c>
      <c r="G35">
        <f t="shared" si="3"/>
        <v>1</v>
      </c>
      <c r="I35">
        <v>1</v>
      </c>
    </row>
    <row r="36" spans="1:9" ht="15.6" thickTop="1" thickBot="1" x14ac:dyDescent="0.35">
      <c r="A36" s="114"/>
      <c r="B36" s="28" t="s">
        <v>242</v>
      </c>
      <c r="C36" s="28" t="s">
        <v>243</v>
      </c>
      <c r="D36" s="13">
        <v>1</v>
      </c>
      <c r="E36" s="6"/>
      <c r="F36" t="str">
        <f t="shared" si="2"/>
        <v>Can be added</v>
      </c>
      <c r="G36">
        <f t="shared" si="3"/>
        <v>1</v>
      </c>
      <c r="I36">
        <v>1</v>
      </c>
    </row>
    <row r="37" spans="1:9" ht="30" thickTop="1" thickBot="1" x14ac:dyDescent="0.35">
      <c r="A37" s="114"/>
      <c r="B37" s="28" t="s">
        <v>244</v>
      </c>
      <c r="C37" s="28" t="s">
        <v>245</v>
      </c>
      <c r="D37" s="13">
        <v>1</v>
      </c>
      <c r="E37" s="6"/>
      <c r="F37" t="str">
        <f t="shared" si="2"/>
        <v>Can be added</v>
      </c>
      <c r="G37">
        <f t="shared" si="3"/>
        <v>1</v>
      </c>
      <c r="I37">
        <v>1</v>
      </c>
    </row>
    <row r="38" spans="1:9" ht="15.6" thickTop="1" thickBot="1" x14ac:dyDescent="0.35">
      <c r="A38" s="114"/>
      <c r="B38" s="28" t="s">
        <v>352</v>
      </c>
      <c r="C38" s="28" t="s">
        <v>353</v>
      </c>
      <c r="D38" s="13">
        <v>1</v>
      </c>
      <c r="E38" s="6"/>
      <c r="F38" t="str">
        <f t="shared" si="2"/>
        <v>Can be added</v>
      </c>
      <c r="G38">
        <f t="shared" si="3"/>
        <v>1</v>
      </c>
      <c r="I38">
        <v>1</v>
      </c>
    </row>
    <row r="39" spans="1:9" ht="30" thickTop="1" thickBot="1" x14ac:dyDescent="0.35">
      <c r="A39" s="114"/>
      <c r="B39" s="28" t="s">
        <v>233</v>
      </c>
      <c r="C39" s="28" t="s">
        <v>237</v>
      </c>
      <c r="D39" s="13">
        <v>1</v>
      </c>
      <c r="E39" s="6"/>
      <c r="F39" t="str">
        <f t="shared" si="2"/>
        <v>Can be added</v>
      </c>
      <c r="G39">
        <f t="shared" si="3"/>
        <v>1</v>
      </c>
      <c r="I39">
        <v>1</v>
      </c>
    </row>
    <row r="40" spans="1:9" ht="30" thickTop="1" thickBot="1" x14ac:dyDescent="0.35">
      <c r="A40" s="114"/>
      <c r="B40" s="28" t="s">
        <v>234</v>
      </c>
      <c r="C40" s="28" t="s">
        <v>238</v>
      </c>
      <c r="D40" s="13">
        <v>1</v>
      </c>
      <c r="E40" s="6"/>
      <c r="F40" t="str">
        <f t="shared" si="2"/>
        <v>Can be added</v>
      </c>
      <c r="G40">
        <f t="shared" si="3"/>
        <v>1</v>
      </c>
      <c r="I40">
        <v>1</v>
      </c>
    </row>
    <row r="41" spans="1:9" ht="30" thickTop="1" thickBot="1" x14ac:dyDescent="0.35">
      <c r="A41" s="115"/>
      <c r="B41" s="28" t="s">
        <v>235</v>
      </c>
      <c r="C41" s="28" t="s">
        <v>239</v>
      </c>
      <c r="D41" s="13">
        <v>0</v>
      </c>
      <c r="E41" s="6"/>
      <c r="F41" t="str">
        <f t="shared" si="2"/>
        <v>DO NOT ADD</v>
      </c>
      <c r="G41">
        <f t="shared" si="3"/>
        <v>0</v>
      </c>
      <c r="I41">
        <v>1</v>
      </c>
    </row>
    <row r="42" spans="1:9" ht="15.6" thickTop="1" thickBot="1" x14ac:dyDescent="0.35">
      <c r="A42" s="111" t="s">
        <v>146</v>
      </c>
      <c r="B42" s="110"/>
      <c r="C42" s="110"/>
      <c r="D42" s="4">
        <f>SUM(D14:D41)</f>
        <v>17</v>
      </c>
      <c r="E42" s="51"/>
      <c r="F42" s="51"/>
      <c r="G42" s="44"/>
      <c r="I42" s="44">
        <f>SUM(I14:I41)</f>
        <v>28</v>
      </c>
    </row>
    <row r="43" spans="1:9" ht="15.6" thickTop="1" thickBot="1" x14ac:dyDescent="0.35">
      <c r="A43" s="122" t="s">
        <v>285</v>
      </c>
      <c r="B43" s="36" t="s">
        <v>249</v>
      </c>
      <c r="C43" s="36" t="s">
        <v>229</v>
      </c>
      <c r="D43" s="13">
        <v>1</v>
      </c>
      <c r="E43" s="6"/>
      <c r="F43" t="str">
        <f>IF(G43 = 0, "DO NOT ADD",IF( G43 = 1, "Can be added", IF(G43 = 2, "Is added")))</f>
        <v>Can be added</v>
      </c>
      <c r="G43">
        <f>SUM(D43:E43)</f>
        <v>1</v>
      </c>
      <c r="I43">
        <v>1</v>
      </c>
    </row>
    <row r="44" spans="1:9" ht="30" thickTop="1" thickBot="1" x14ac:dyDescent="0.35">
      <c r="A44" s="122"/>
      <c r="B44" s="36" t="s">
        <v>248</v>
      </c>
      <c r="C44" s="36" t="s">
        <v>274</v>
      </c>
      <c r="D44" s="13">
        <v>1</v>
      </c>
      <c r="E44" s="6"/>
      <c r="F44" t="str">
        <f t="shared" ref="F44:F70" si="4">IF(G44 = 0, "DO NOT ADD",IF( G44 = 1, "Can be added", IF(G44 = 2, "Is added")))</f>
        <v>Can be added</v>
      </c>
      <c r="G44">
        <f t="shared" ref="G44:G70" si="5">SUM(D44:E44)</f>
        <v>1</v>
      </c>
      <c r="I44">
        <v>1</v>
      </c>
    </row>
    <row r="45" spans="1:9" ht="15.6" thickTop="1" thickBot="1" x14ac:dyDescent="0.35">
      <c r="A45" s="122"/>
      <c r="B45" s="36" t="s">
        <v>250</v>
      </c>
      <c r="C45" s="123" t="s">
        <v>275</v>
      </c>
      <c r="D45" s="13">
        <v>1</v>
      </c>
      <c r="E45" s="6"/>
      <c r="F45" t="str">
        <f t="shared" si="4"/>
        <v>Can be added</v>
      </c>
      <c r="G45">
        <f t="shared" si="5"/>
        <v>1</v>
      </c>
      <c r="I45">
        <v>1</v>
      </c>
    </row>
    <row r="46" spans="1:9" ht="15.6" thickTop="1" thickBot="1" x14ac:dyDescent="0.35">
      <c r="A46" s="122"/>
      <c r="B46" s="36" t="s">
        <v>251</v>
      </c>
      <c r="C46" s="123"/>
      <c r="D46" s="13">
        <v>1</v>
      </c>
      <c r="E46" s="6"/>
      <c r="F46" t="str">
        <f t="shared" si="4"/>
        <v>Can be added</v>
      </c>
      <c r="G46">
        <f t="shared" si="5"/>
        <v>1</v>
      </c>
      <c r="I46">
        <v>1</v>
      </c>
    </row>
    <row r="47" spans="1:9" ht="15.6" thickTop="1" thickBot="1" x14ac:dyDescent="0.35">
      <c r="A47" s="122"/>
      <c r="B47" s="36" t="s">
        <v>252</v>
      </c>
      <c r="C47" s="123"/>
      <c r="D47" s="13">
        <v>1</v>
      </c>
      <c r="E47" s="6"/>
      <c r="F47" t="str">
        <f t="shared" si="4"/>
        <v>Can be added</v>
      </c>
      <c r="G47">
        <f t="shared" si="5"/>
        <v>1</v>
      </c>
      <c r="I47">
        <v>1</v>
      </c>
    </row>
    <row r="48" spans="1:9" ht="15.6" thickTop="1" thickBot="1" x14ac:dyDescent="0.35">
      <c r="A48" s="122"/>
      <c r="B48" s="36" t="s">
        <v>253</v>
      </c>
      <c r="C48" s="123"/>
      <c r="D48" s="13">
        <v>0</v>
      </c>
      <c r="E48" s="25"/>
      <c r="F48" t="str">
        <f t="shared" si="4"/>
        <v>DO NOT ADD</v>
      </c>
      <c r="G48">
        <f t="shared" si="5"/>
        <v>0</v>
      </c>
      <c r="H48" t="s">
        <v>446</v>
      </c>
      <c r="I48">
        <v>1</v>
      </c>
    </row>
    <row r="49" spans="1:9" ht="15.6" thickTop="1" thickBot="1" x14ac:dyDescent="0.35">
      <c r="A49" s="122"/>
      <c r="B49" s="36" t="s">
        <v>254</v>
      </c>
      <c r="C49" s="123"/>
      <c r="D49" s="13">
        <v>1</v>
      </c>
      <c r="E49" s="25"/>
      <c r="F49" t="str">
        <f t="shared" si="4"/>
        <v>Can be added</v>
      </c>
      <c r="G49">
        <f t="shared" si="5"/>
        <v>1</v>
      </c>
      <c r="I49">
        <v>1</v>
      </c>
    </row>
    <row r="50" spans="1:9" ht="15.6" thickTop="1" thickBot="1" x14ac:dyDescent="0.35">
      <c r="A50" s="122"/>
      <c r="B50" s="36" t="s">
        <v>255</v>
      </c>
      <c r="C50" s="123"/>
      <c r="D50" s="13">
        <v>1</v>
      </c>
      <c r="E50" s="25"/>
      <c r="F50" t="str">
        <f t="shared" si="4"/>
        <v>Can be added</v>
      </c>
      <c r="G50">
        <f t="shared" si="5"/>
        <v>1</v>
      </c>
      <c r="I50">
        <v>1</v>
      </c>
    </row>
    <row r="51" spans="1:9" ht="15.6" thickTop="1" thickBot="1" x14ac:dyDescent="0.35">
      <c r="A51" s="122"/>
      <c r="B51" s="36" t="s">
        <v>256</v>
      </c>
      <c r="C51" s="123"/>
      <c r="D51" s="13">
        <v>1</v>
      </c>
      <c r="E51" s="25"/>
      <c r="F51" t="str">
        <f t="shared" si="4"/>
        <v>Can be added</v>
      </c>
      <c r="G51">
        <f t="shared" si="5"/>
        <v>1</v>
      </c>
      <c r="I51">
        <v>1</v>
      </c>
    </row>
    <row r="52" spans="1:9" ht="15.6" thickTop="1" thickBot="1" x14ac:dyDescent="0.35">
      <c r="A52" s="122"/>
      <c r="B52" s="36" t="s">
        <v>257</v>
      </c>
      <c r="C52" s="123"/>
      <c r="D52" s="13">
        <v>1</v>
      </c>
      <c r="F52" t="str">
        <f t="shared" si="4"/>
        <v>Can be added</v>
      </c>
      <c r="G52">
        <f t="shared" si="5"/>
        <v>1</v>
      </c>
      <c r="I52">
        <v>1</v>
      </c>
    </row>
    <row r="53" spans="1:9" ht="15.6" thickTop="1" thickBot="1" x14ac:dyDescent="0.35">
      <c r="A53" s="122"/>
      <c r="B53" s="36" t="s">
        <v>258</v>
      </c>
      <c r="C53" s="123"/>
      <c r="D53" s="13">
        <v>1</v>
      </c>
      <c r="F53" t="str">
        <f t="shared" si="4"/>
        <v>Can be added</v>
      </c>
      <c r="G53">
        <f t="shared" si="5"/>
        <v>1</v>
      </c>
      <c r="I53">
        <v>1</v>
      </c>
    </row>
    <row r="54" spans="1:9" ht="15.6" thickTop="1" thickBot="1" x14ac:dyDescent="0.35">
      <c r="A54" s="122"/>
      <c r="B54" s="36" t="s">
        <v>259</v>
      </c>
      <c r="C54" s="123"/>
      <c r="D54" s="13">
        <v>1</v>
      </c>
      <c r="F54" t="str">
        <f t="shared" si="4"/>
        <v>Can be added</v>
      </c>
      <c r="G54">
        <f t="shared" si="5"/>
        <v>1</v>
      </c>
      <c r="I54">
        <v>1</v>
      </c>
    </row>
    <row r="55" spans="1:9" ht="15.6" thickTop="1" thickBot="1" x14ac:dyDescent="0.35">
      <c r="A55" s="122"/>
      <c r="B55" s="36" t="s">
        <v>260</v>
      </c>
      <c r="C55" s="123"/>
      <c r="D55" s="13">
        <v>0</v>
      </c>
      <c r="F55" t="str">
        <f t="shared" si="4"/>
        <v>DO NOT ADD</v>
      </c>
      <c r="G55">
        <f t="shared" si="5"/>
        <v>0</v>
      </c>
      <c r="I55">
        <v>1</v>
      </c>
    </row>
    <row r="56" spans="1:9" ht="15.6" thickTop="1" thickBot="1" x14ac:dyDescent="0.35">
      <c r="A56" s="122"/>
      <c r="B56" s="36" t="s">
        <v>261</v>
      </c>
      <c r="C56" s="123"/>
      <c r="D56" s="13">
        <v>1</v>
      </c>
      <c r="F56" t="str">
        <f t="shared" si="4"/>
        <v>Can be added</v>
      </c>
      <c r="G56">
        <f t="shared" si="5"/>
        <v>1</v>
      </c>
      <c r="I56">
        <v>1</v>
      </c>
    </row>
    <row r="57" spans="1:9" ht="15.6" thickTop="1" thickBot="1" x14ac:dyDescent="0.35">
      <c r="A57" s="122"/>
      <c r="B57" s="36" t="s">
        <v>262</v>
      </c>
      <c r="C57" s="123"/>
      <c r="D57" s="13">
        <v>0</v>
      </c>
      <c r="F57" t="str">
        <f t="shared" si="4"/>
        <v>DO NOT ADD</v>
      </c>
      <c r="G57">
        <f t="shared" si="5"/>
        <v>0</v>
      </c>
      <c r="I57">
        <v>1</v>
      </c>
    </row>
    <row r="58" spans="1:9" ht="15.6" thickTop="1" thickBot="1" x14ac:dyDescent="0.35">
      <c r="A58" s="122"/>
      <c r="B58" s="36" t="s">
        <v>392</v>
      </c>
      <c r="C58" s="123"/>
      <c r="D58" s="13">
        <v>1</v>
      </c>
      <c r="F58" t="str">
        <f t="shared" si="4"/>
        <v>Can be added</v>
      </c>
      <c r="G58">
        <f t="shared" si="5"/>
        <v>1</v>
      </c>
      <c r="I58">
        <v>1</v>
      </c>
    </row>
    <row r="59" spans="1:9" ht="15.6" thickTop="1" thickBot="1" x14ac:dyDescent="0.35">
      <c r="A59" s="122"/>
      <c r="B59" s="36" t="s">
        <v>392</v>
      </c>
      <c r="C59" s="123"/>
      <c r="D59" s="13">
        <v>0</v>
      </c>
      <c r="F59" t="str">
        <f t="shared" si="4"/>
        <v>DO NOT ADD</v>
      </c>
      <c r="G59">
        <f t="shared" si="5"/>
        <v>0</v>
      </c>
      <c r="I59">
        <v>1</v>
      </c>
    </row>
    <row r="60" spans="1:9" ht="15.6" thickTop="1" thickBot="1" x14ac:dyDescent="0.35">
      <c r="A60" s="122"/>
      <c r="B60" s="36" t="s">
        <v>263</v>
      </c>
      <c r="C60" s="123"/>
      <c r="D60" s="13">
        <v>1</v>
      </c>
      <c r="F60" t="str">
        <f t="shared" si="4"/>
        <v>Can be added</v>
      </c>
      <c r="G60">
        <f t="shared" si="5"/>
        <v>1</v>
      </c>
      <c r="I60">
        <v>1</v>
      </c>
    </row>
    <row r="61" spans="1:9" ht="15.6" thickTop="1" thickBot="1" x14ac:dyDescent="0.35">
      <c r="A61" s="122"/>
      <c r="B61" s="36" t="s">
        <v>264</v>
      </c>
      <c r="C61" s="123"/>
      <c r="D61" s="13">
        <v>0</v>
      </c>
      <c r="F61" t="str">
        <f t="shared" si="4"/>
        <v>DO NOT ADD</v>
      </c>
      <c r="G61">
        <f t="shared" si="5"/>
        <v>0</v>
      </c>
      <c r="I61">
        <v>1</v>
      </c>
    </row>
    <row r="62" spans="1:9" ht="15.6" thickTop="1" thickBot="1" x14ac:dyDescent="0.35">
      <c r="A62" s="122"/>
      <c r="B62" s="36" t="s">
        <v>265</v>
      </c>
      <c r="C62" s="123"/>
      <c r="D62" s="13">
        <v>1</v>
      </c>
      <c r="F62" t="str">
        <f t="shared" si="4"/>
        <v>Can be added</v>
      </c>
      <c r="G62">
        <f t="shared" si="5"/>
        <v>1</v>
      </c>
      <c r="I62">
        <v>1</v>
      </c>
    </row>
    <row r="63" spans="1:9" ht="15.6" thickTop="1" thickBot="1" x14ac:dyDescent="0.35">
      <c r="A63" s="122"/>
      <c r="B63" s="36" t="s">
        <v>266</v>
      </c>
      <c r="C63" s="123"/>
      <c r="D63" s="13">
        <v>0</v>
      </c>
      <c r="F63" t="str">
        <f t="shared" si="4"/>
        <v>DO NOT ADD</v>
      </c>
      <c r="G63">
        <f t="shared" si="5"/>
        <v>0</v>
      </c>
      <c r="I63">
        <v>1</v>
      </c>
    </row>
    <row r="64" spans="1:9" ht="15.6" thickTop="1" thickBot="1" x14ac:dyDescent="0.35">
      <c r="A64" s="122"/>
      <c r="B64" s="36" t="s">
        <v>267</v>
      </c>
      <c r="C64" s="123"/>
      <c r="D64" s="13">
        <v>0</v>
      </c>
      <c r="F64" t="str">
        <f t="shared" si="4"/>
        <v>DO NOT ADD</v>
      </c>
      <c r="G64">
        <f t="shared" si="5"/>
        <v>0</v>
      </c>
      <c r="I64">
        <v>1</v>
      </c>
    </row>
    <row r="65" spans="1:9" ht="15.6" thickTop="1" thickBot="1" x14ac:dyDescent="0.35">
      <c r="A65" s="122"/>
      <c r="B65" s="36" t="s">
        <v>268</v>
      </c>
      <c r="C65" s="123"/>
      <c r="D65" s="13">
        <v>0</v>
      </c>
      <c r="F65" t="str">
        <f t="shared" si="4"/>
        <v>DO NOT ADD</v>
      </c>
      <c r="G65">
        <f t="shared" si="5"/>
        <v>0</v>
      </c>
      <c r="I65">
        <v>1</v>
      </c>
    </row>
    <row r="66" spans="1:9" ht="15.6" thickTop="1" thickBot="1" x14ac:dyDescent="0.35">
      <c r="A66" s="122"/>
      <c r="B66" s="36" t="s">
        <v>269</v>
      </c>
      <c r="C66" s="123"/>
      <c r="D66" s="13">
        <v>1</v>
      </c>
      <c r="F66" t="str">
        <f t="shared" si="4"/>
        <v>Can be added</v>
      </c>
      <c r="G66">
        <f t="shared" si="5"/>
        <v>1</v>
      </c>
      <c r="I66">
        <v>1</v>
      </c>
    </row>
    <row r="67" spans="1:9" ht="15.6" thickTop="1" thickBot="1" x14ac:dyDescent="0.35">
      <c r="A67" s="122"/>
      <c r="B67" s="36" t="s">
        <v>270</v>
      </c>
      <c r="C67" s="123"/>
      <c r="D67" s="13">
        <v>1</v>
      </c>
      <c r="F67" t="str">
        <f t="shared" si="4"/>
        <v>Can be added</v>
      </c>
      <c r="G67">
        <f t="shared" si="5"/>
        <v>1</v>
      </c>
      <c r="I67">
        <v>1</v>
      </c>
    </row>
    <row r="68" spans="1:9" ht="15.6" thickTop="1" thickBot="1" x14ac:dyDescent="0.35">
      <c r="A68" s="122"/>
      <c r="B68" s="36" t="s">
        <v>271</v>
      </c>
      <c r="C68" s="123"/>
      <c r="D68" s="13">
        <v>1</v>
      </c>
      <c r="F68" t="str">
        <f t="shared" si="4"/>
        <v>Can be added</v>
      </c>
      <c r="G68">
        <f t="shared" si="5"/>
        <v>1</v>
      </c>
      <c r="I68">
        <v>1</v>
      </c>
    </row>
    <row r="69" spans="1:9" ht="15.6" thickTop="1" thickBot="1" x14ac:dyDescent="0.35">
      <c r="A69" s="98"/>
      <c r="B69" s="36" t="s">
        <v>272</v>
      </c>
      <c r="C69" s="123"/>
      <c r="D69" s="13">
        <v>1</v>
      </c>
      <c r="F69" t="str">
        <f t="shared" si="4"/>
        <v>Can be added</v>
      </c>
      <c r="G69">
        <f t="shared" si="5"/>
        <v>1</v>
      </c>
      <c r="I69">
        <v>1</v>
      </c>
    </row>
    <row r="70" spans="1:9" ht="15.6" thickTop="1" thickBot="1" x14ac:dyDescent="0.35">
      <c r="A70" s="98"/>
      <c r="B70" s="36" t="s">
        <v>273</v>
      </c>
      <c r="C70" s="123"/>
      <c r="D70" s="13">
        <v>1</v>
      </c>
      <c r="F70" t="str">
        <f t="shared" si="4"/>
        <v>Can be added</v>
      </c>
      <c r="G70">
        <f t="shared" si="5"/>
        <v>1</v>
      </c>
      <c r="I70">
        <v>1</v>
      </c>
    </row>
    <row r="71" spans="1:9" ht="15.6" thickTop="1" thickBot="1" x14ac:dyDescent="0.35">
      <c r="A71" s="100" t="s">
        <v>146</v>
      </c>
      <c r="B71" s="107"/>
      <c r="C71" s="108"/>
      <c r="D71" s="4">
        <f>SUM(D43:D70)</f>
        <v>20</v>
      </c>
      <c r="E71" s="44"/>
      <c r="F71" s="44"/>
      <c r="G71" s="44"/>
      <c r="I71" s="44">
        <f>SUM(I43:I70)</f>
        <v>28</v>
      </c>
    </row>
    <row r="72" spans="1:9" ht="15.6" thickTop="1" thickBot="1" x14ac:dyDescent="0.35">
      <c r="A72" s="28" t="s">
        <v>190</v>
      </c>
      <c r="B72" s="28"/>
      <c r="C72" s="28"/>
      <c r="D72" s="13"/>
      <c r="F72" t="str">
        <f>IF(G72 = 0, "DO NOT ADD",IF( G72 = 1, "Can be added", IF(G72 = 2, "Is added")))</f>
        <v>DO NOT ADD</v>
      </c>
      <c r="G72">
        <f>SUM(D72:E72)</f>
        <v>0</v>
      </c>
    </row>
    <row r="73" spans="1:9" ht="15.6" thickTop="1" thickBot="1" x14ac:dyDescent="0.35">
      <c r="A73" s="106" t="s">
        <v>146</v>
      </c>
      <c r="B73" s="107"/>
      <c r="C73" s="108"/>
      <c r="D73" s="4">
        <f>SUM(D72)</f>
        <v>0</v>
      </c>
      <c r="E73" s="44"/>
      <c r="F73" s="44"/>
      <c r="G73" s="44"/>
      <c r="I73" s="44"/>
    </row>
    <row r="74" spans="1:9" ht="15.6" thickTop="1" thickBot="1" x14ac:dyDescent="0.35">
      <c r="A74" s="36" t="s">
        <v>191</v>
      </c>
      <c r="B74" s="36"/>
      <c r="C74" s="36"/>
      <c r="D74" s="13"/>
      <c r="F74" t="str">
        <f>IF(G74 = 0, "DO NOT ADD",IF( G74 = 1, "Can be added", IF(G74 = 2, "Is added")))</f>
        <v>DO NOT ADD</v>
      </c>
      <c r="G74">
        <f>SUM(D74:E74)</f>
        <v>0</v>
      </c>
    </row>
    <row r="75" spans="1:9" ht="15.6" thickTop="1" thickBot="1" x14ac:dyDescent="0.35">
      <c r="A75" s="106" t="s">
        <v>146</v>
      </c>
      <c r="B75" s="107"/>
      <c r="C75" s="107"/>
      <c r="D75" s="11">
        <f>SUM(D74)</f>
        <v>0</v>
      </c>
      <c r="E75" s="44"/>
      <c r="F75" s="44"/>
      <c r="G75" s="44"/>
      <c r="I75" s="44"/>
    </row>
    <row r="76" spans="1:9" ht="15.6" thickTop="1" thickBot="1" x14ac:dyDescent="0.35">
      <c r="A76" s="28" t="s">
        <v>192</v>
      </c>
      <c r="B76" s="28"/>
      <c r="C76" s="28"/>
      <c r="D76" s="13"/>
      <c r="F76" t="str">
        <f>IF(G76 = 0, "DO NOT ADD",IF( G76 = 1, "Can be added", IF(G76 = 2, "Is added")))</f>
        <v>DO NOT ADD</v>
      </c>
      <c r="G76">
        <f>SUM(D76:E76)</f>
        <v>0</v>
      </c>
    </row>
    <row r="77" spans="1:9" ht="15.6" thickTop="1" thickBot="1" x14ac:dyDescent="0.35">
      <c r="A77" s="106" t="s">
        <v>146</v>
      </c>
      <c r="B77" s="107"/>
      <c r="C77" s="107"/>
      <c r="D77" s="11">
        <f>SUM(D76)</f>
        <v>0</v>
      </c>
      <c r="E77" s="44"/>
      <c r="F77" s="44"/>
      <c r="G77" s="44"/>
      <c r="I77" s="44"/>
    </row>
    <row r="78" spans="1:9" ht="15.6" thickTop="1" thickBot="1" x14ac:dyDescent="0.35">
      <c r="A78" s="36" t="s">
        <v>193</v>
      </c>
      <c r="B78" s="36"/>
      <c r="C78" s="36"/>
      <c r="D78" s="13"/>
      <c r="F78" t="str">
        <f>IF(G78 = 0, "DO NOT ADD",IF( G78 = 1, "Can be added", IF(G78 = 2, "Is added")))</f>
        <v>DO NOT ADD</v>
      </c>
      <c r="G78">
        <f>SUM(D78:E78)</f>
        <v>0</v>
      </c>
    </row>
    <row r="79" spans="1:9" ht="15.6" thickTop="1" thickBot="1" x14ac:dyDescent="0.35">
      <c r="A79" s="106" t="s">
        <v>146</v>
      </c>
      <c r="B79" s="107"/>
      <c r="C79" s="107"/>
      <c r="D79" s="11">
        <f>SUM(D78)</f>
        <v>0</v>
      </c>
      <c r="E79" s="44"/>
      <c r="F79" s="44"/>
      <c r="G79" s="44"/>
      <c r="I79" s="44"/>
    </row>
    <row r="80" spans="1:9" ht="15.6" thickTop="1" thickBot="1" x14ac:dyDescent="0.35">
      <c r="A80" s="28" t="s">
        <v>194</v>
      </c>
      <c r="B80" s="28"/>
      <c r="C80" s="28"/>
      <c r="D80" s="13">
        <v>0</v>
      </c>
      <c r="F80" t="str">
        <f>IF(G80 = 0, "DO NOT ADD",IF( G80 = 1, "Can be added", IF(G80 = 2, "Is added")))</f>
        <v>DO NOT ADD</v>
      </c>
      <c r="G80">
        <f>SUM(D80:E80)</f>
        <v>0</v>
      </c>
    </row>
    <row r="81" spans="1:9" ht="15.6" thickTop="1" thickBot="1" x14ac:dyDescent="0.35">
      <c r="A81" s="110" t="s">
        <v>146</v>
      </c>
      <c r="B81" s="110"/>
      <c r="C81" s="110"/>
      <c r="D81" s="4">
        <f>SUM(D80)</f>
        <v>0</v>
      </c>
      <c r="E81" s="44"/>
      <c r="F81" s="44"/>
      <c r="G81" s="44"/>
      <c r="I81" s="44"/>
    </row>
    <row r="82" spans="1:9" ht="15.6" thickTop="1" thickBot="1" x14ac:dyDescent="0.35">
      <c r="A82" s="109" t="s">
        <v>147</v>
      </c>
      <c r="B82" s="109"/>
      <c r="C82" s="109"/>
      <c r="D82" s="12">
        <f>SUM(D3, D13, D42, D71, D73, D75, D77, D79, D81)</f>
        <v>43</v>
      </c>
      <c r="E82" s="47">
        <f>F82/D82</f>
        <v>0</v>
      </c>
      <c r="F82">
        <f>SUM(E2,E4:E12,E14:E41,E43:E70,E72,E74,E76,E78,E80)</f>
        <v>0</v>
      </c>
      <c r="G82" t="s">
        <v>377</v>
      </c>
    </row>
    <row r="83" spans="1:9" ht="76.8" customHeight="1" thickTop="1" thickBot="1" x14ac:dyDescent="0.35">
      <c r="A83" s="109" t="s">
        <v>148</v>
      </c>
      <c r="B83" s="109"/>
      <c r="C83" s="109"/>
      <c r="D83" s="46">
        <f>D82/'Site Map QAHealth Rating'!G4</f>
        <v>0.66153846153846152</v>
      </c>
      <c r="E83" s="117" t="s">
        <v>374</v>
      </c>
      <c r="F83" s="118"/>
      <c r="G83" s="118"/>
    </row>
    <row r="84" spans="1:9" ht="15" thickTop="1" x14ac:dyDescent="0.3"/>
  </sheetData>
  <mergeCells count="18">
    <mergeCell ref="E83:G83"/>
    <mergeCell ref="A83:C83"/>
    <mergeCell ref="C24:C32"/>
    <mergeCell ref="A14:A41"/>
    <mergeCell ref="A43:A70"/>
    <mergeCell ref="C45:C70"/>
    <mergeCell ref="A71:C71"/>
    <mergeCell ref="A77:C77"/>
    <mergeCell ref="A79:C79"/>
    <mergeCell ref="A73:C73"/>
    <mergeCell ref="A3:C3"/>
    <mergeCell ref="A13:C13"/>
    <mergeCell ref="A82:C82"/>
    <mergeCell ref="A81:C81"/>
    <mergeCell ref="A42:C42"/>
    <mergeCell ref="A75:C75"/>
    <mergeCell ref="A4:A12"/>
    <mergeCell ref="C14:C19"/>
  </mergeCells>
  <conditionalFormatting sqref="D2 D4:D12 D43:D70 D72 D74 D76 D78 D80 D14:D41">
    <cfRule type="cellIs" dxfId="40" priority="7" operator="equal">
      <formula>1</formula>
    </cfRule>
    <cfRule type="cellIs" dxfId="39" priority="8" operator="equal">
      <formula>1</formula>
    </cfRule>
    <cfRule type="cellIs" dxfId="38" priority="9" operator="equal">
      <formula>0</formula>
    </cfRule>
  </conditionalFormatting>
  <conditionalFormatting sqref="F2 F4:F12 F43:F70 F72 F74 F76 F78 F80 F14:F41">
    <cfRule type="containsText" dxfId="37" priority="4" operator="containsText" text="Is added">
      <formula>NOT(ISERROR(SEARCH("Is added",F2)))</formula>
    </cfRule>
    <cfRule type="containsText" dxfId="36" priority="5" operator="containsText" text="Can be added">
      <formula>NOT(ISERROR(SEARCH("Can be added",F2)))</formula>
    </cfRule>
    <cfRule type="containsText" dxfId="35" priority="6" operator="containsText" text="DO NOT ADD">
      <formula>NOT(ISERROR(SEARCH("DO NOT ADD",F2)))</formula>
    </cfRule>
  </conditionalFormatting>
  <conditionalFormatting sqref="E82">
    <cfRule type="cellIs" dxfId="34" priority="1" operator="equal">
      <formula>1</formula>
    </cfRule>
    <cfRule type="cellIs" dxfId="33" priority="2" operator="lessThan">
      <formula>1</formula>
    </cfRule>
    <cfRule type="cellIs" dxfId="32" priority="3" operator="greaterThan">
      <formula>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zoomScale="60" zoomScaleNormal="60" workbookViewId="0">
      <selection activeCell="I16" sqref="I16"/>
    </sheetView>
  </sheetViews>
  <sheetFormatPr defaultRowHeight="14.4" x14ac:dyDescent="0.3"/>
  <cols>
    <col min="1" max="1" width="18.6640625" bestFit="1" customWidth="1"/>
    <col min="2" max="2" width="68.5546875" bestFit="1" customWidth="1"/>
    <col min="3" max="3" width="97.88671875" customWidth="1"/>
    <col min="4" max="4" width="17.77734375" bestFit="1" customWidth="1"/>
    <col min="6" max="6" width="14.77734375" bestFit="1" customWidth="1"/>
    <col min="7" max="7" width="23.44140625" bestFit="1" customWidth="1"/>
    <col min="8" max="8" width="103.77734375" bestFit="1" customWidth="1"/>
    <col min="9" max="9" width="31" bestFit="1" customWidth="1"/>
  </cols>
  <sheetData>
    <row r="1" spans="1:9" ht="30" thickTop="1" thickBot="1" x14ac:dyDescent="0.35">
      <c r="A1" s="27" t="s">
        <v>0</v>
      </c>
      <c r="B1" s="27" t="s">
        <v>2</v>
      </c>
      <c r="C1" s="27" t="s">
        <v>3</v>
      </c>
      <c r="D1" s="27" t="s">
        <v>98</v>
      </c>
      <c r="E1" s="4" t="s">
        <v>373</v>
      </c>
      <c r="F1" s="27" t="s">
        <v>376</v>
      </c>
      <c r="G1" s="43" t="s">
        <v>375</v>
      </c>
      <c r="I1" s="44" t="s">
        <v>450</v>
      </c>
    </row>
    <row r="2" spans="1:9" ht="15.6" thickTop="1" thickBot="1" x14ac:dyDescent="0.35">
      <c r="A2" s="124" t="s">
        <v>16</v>
      </c>
      <c r="B2" s="31" t="s">
        <v>19</v>
      </c>
      <c r="C2" s="31" t="s">
        <v>99</v>
      </c>
      <c r="D2" s="31">
        <v>1</v>
      </c>
      <c r="F2" t="str">
        <f>IF(G2 = 0, "DO NOT ADD",IF( G2 = 1, "Can be added", IF(G2 = 2, "Is added")))</f>
        <v>Can be added</v>
      </c>
      <c r="G2">
        <f>SUM(D2:E2)</f>
        <v>1</v>
      </c>
      <c r="I2">
        <v>1</v>
      </c>
    </row>
    <row r="3" spans="1:9" ht="30" thickTop="1" thickBot="1" x14ac:dyDescent="0.35">
      <c r="A3" s="124"/>
      <c r="B3" s="31" t="s">
        <v>20</v>
      </c>
      <c r="C3" s="31" t="s">
        <v>346</v>
      </c>
      <c r="D3" s="31">
        <v>1</v>
      </c>
      <c r="F3" t="str">
        <f t="shared" ref="F3:F14" si="0">IF(G3 = 0, "DO NOT ADD",IF( G3 = 1, "Can be added", IF(G3 = 2, "Is added")))</f>
        <v>Can be added</v>
      </c>
      <c r="G3">
        <f t="shared" ref="G3:G14" si="1">SUM(D3:E3)</f>
        <v>1</v>
      </c>
      <c r="I3">
        <v>1</v>
      </c>
    </row>
    <row r="4" spans="1:9" ht="15.6" thickTop="1" thickBot="1" x14ac:dyDescent="0.35">
      <c r="A4" s="124"/>
      <c r="B4" s="31" t="s">
        <v>21</v>
      </c>
      <c r="C4" s="31" t="s">
        <v>100</v>
      </c>
      <c r="D4" s="31">
        <v>1</v>
      </c>
      <c r="F4" t="str">
        <f t="shared" si="0"/>
        <v>Can be added</v>
      </c>
      <c r="G4">
        <f t="shared" si="1"/>
        <v>1</v>
      </c>
      <c r="I4">
        <v>1</v>
      </c>
    </row>
    <row r="5" spans="1:9" ht="15.6" thickTop="1" thickBot="1" x14ac:dyDescent="0.35">
      <c r="A5" s="124"/>
      <c r="B5" s="31" t="s">
        <v>22</v>
      </c>
      <c r="C5" s="31" t="s">
        <v>101</v>
      </c>
      <c r="D5" s="31">
        <v>1</v>
      </c>
      <c r="F5" t="str">
        <f t="shared" si="0"/>
        <v>Can be added</v>
      </c>
      <c r="G5">
        <f t="shared" si="1"/>
        <v>1</v>
      </c>
      <c r="I5">
        <v>1</v>
      </c>
    </row>
    <row r="6" spans="1:9" ht="30" thickTop="1" thickBot="1" x14ac:dyDescent="0.35">
      <c r="A6" s="124"/>
      <c r="B6" s="31" t="s">
        <v>57</v>
      </c>
      <c r="C6" s="31" t="s">
        <v>110</v>
      </c>
      <c r="D6" s="31">
        <v>1</v>
      </c>
      <c r="F6" t="str">
        <f t="shared" si="0"/>
        <v>Can be added</v>
      </c>
      <c r="G6">
        <f t="shared" si="1"/>
        <v>1</v>
      </c>
      <c r="I6">
        <v>1</v>
      </c>
    </row>
    <row r="7" spans="1:9" ht="30" thickTop="1" thickBot="1" x14ac:dyDescent="0.35">
      <c r="A7" s="124"/>
      <c r="B7" s="31" t="s">
        <v>103</v>
      </c>
      <c r="C7" s="31" t="s">
        <v>104</v>
      </c>
      <c r="D7" s="31">
        <v>1</v>
      </c>
      <c r="F7" t="str">
        <f t="shared" si="0"/>
        <v>Can be added</v>
      </c>
      <c r="G7">
        <f t="shared" si="1"/>
        <v>1</v>
      </c>
      <c r="I7">
        <v>1</v>
      </c>
    </row>
    <row r="8" spans="1:9" ht="15.6" thickTop="1" thickBot="1" x14ac:dyDescent="0.35">
      <c r="A8" s="124"/>
      <c r="B8" s="31" t="s">
        <v>26</v>
      </c>
      <c r="C8" s="31" t="s">
        <v>105</v>
      </c>
      <c r="D8" s="31">
        <v>1</v>
      </c>
      <c r="F8" t="str">
        <f t="shared" si="0"/>
        <v>Can be added</v>
      </c>
      <c r="G8">
        <f t="shared" si="1"/>
        <v>1</v>
      </c>
      <c r="I8">
        <v>1</v>
      </c>
    </row>
    <row r="9" spans="1:9" ht="15.6" thickTop="1" thickBot="1" x14ac:dyDescent="0.35">
      <c r="A9" s="124"/>
      <c r="B9" s="31" t="s">
        <v>23</v>
      </c>
      <c r="C9" s="31" t="s">
        <v>106</v>
      </c>
      <c r="D9" s="31">
        <v>1</v>
      </c>
      <c r="F9" t="str">
        <f t="shared" si="0"/>
        <v>Can be added</v>
      </c>
      <c r="G9">
        <f t="shared" si="1"/>
        <v>1</v>
      </c>
      <c r="I9">
        <v>1</v>
      </c>
    </row>
    <row r="10" spans="1:9" ht="30" thickTop="1" thickBot="1" x14ac:dyDescent="0.35">
      <c r="A10" s="124"/>
      <c r="B10" s="31" t="s">
        <v>24</v>
      </c>
      <c r="C10" s="31" t="s">
        <v>107</v>
      </c>
      <c r="D10" s="31">
        <v>1</v>
      </c>
      <c r="F10" t="str">
        <f t="shared" si="0"/>
        <v>Can be added</v>
      </c>
      <c r="G10">
        <f t="shared" si="1"/>
        <v>1</v>
      </c>
      <c r="I10">
        <v>1</v>
      </c>
    </row>
    <row r="11" spans="1:9" ht="15.6" thickTop="1" thickBot="1" x14ac:dyDescent="0.35">
      <c r="A11" s="124"/>
      <c r="B11" s="31" t="s">
        <v>25</v>
      </c>
      <c r="C11" s="31" t="s">
        <v>108</v>
      </c>
      <c r="D11" s="31">
        <v>0</v>
      </c>
      <c r="F11" t="str">
        <f t="shared" si="0"/>
        <v>DO NOT ADD</v>
      </c>
      <c r="G11">
        <f t="shared" si="1"/>
        <v>0</v>
      </c>
      <c r="I11">
        <v>1</v>
      </c>
    </row>
    <row r="12" spans="1:9" ht="15.6" thickTop="1" thickBot="1" x14ac:dyDescent="0.35">
      <c r="A12" s="124"/>
      <c r="B12" s="31" t="s">
        <v>27</v>
      </c>
      <c r="C12" s="31" t="s">
        <v>109</v>
      </c>
      <c r="D12" s="31">
        <v>1</v>
      </c>
      <c r="F12" t="str">
        <f t="shared" si="0"/>
        <v>Can be added</v>
      </c>
      <c r="G12">
        <f t="shared" si="1"/>
        <v>1</v>
      </c>
      <c r="I12">
        <v>1</v>
      </c>
    </row>
    <row r="13" spans="1:9" ht="15.6" thickTop="1" thickBot="1" x14ac:dyDescent="0.35">
      <c r="A13" s="124"/>
      <c r="B13" s="31" t="s">
        <v>28</v>
      </c>
      <c r="C13" s="31" t="s">
        <v>102</v>
      </c>
      <c r="D13" s="31">
        <v>1</v>
      </c>
      <c r="F13" t="str">
        <f t="shared" si="0"/>
        <v>Can be added</v>
      </c>
      <c r="G13">
        <f t="shared" si="1"/>
        <v>1</v>
      </c>
      <c r="I13">
        <v>1</v>
      </c>
    </row>
    <row r="14" spans="1:9" ht="15.6" thickTop="1" thickBot="1" x14ac:dyDescent="0.35">
      <c r="A14" s="99"/>
      <c r="B14" s="31" t="s">
        <v>369</v>
      </c>
      <c r="C14" s="31" t="s">
        <v>370</v>
      </c>
      <c r="D14" s="31">
        <v>1</v>
      </c>
      <c r="F14" t="str">
        <f t="shared" si="0"/>
        <v>Can be added</v>
      </c>
      <c r="G14">
        <f t="shared" si="1"/>
        <v>1</v>
      </c>
      <c r="I14">
        <v>1</v>
      </c>
    </row>
    <row r="15" spans="1:9" ht="15.6" thickTop="1" thickBot="1" x14ac:dyDescent="0.35">
      <c r="A15" s="100" t="s">
        <v>146</v>
      </c>
      <c r="B15" s="101"/>
      <c r="C15" s="102"/>
      <c r="D15" s="27">
        <f>SUM(D2:D14)</f>
        <v>12</v>
      </c>
      <c r="E15" s="44"/>
      <c r="F15" s="44"/>
      <c r="G15" s="44"/>
      <c r="I15" s="44">
        <f>SUM(I2:I14)</f>
        <v>13</v>
      </c>
    </row>
    <row r="16" spans="1:9" ht="15.6" thickTop="1" thickBot="1" x14ac:dyDescent="0.35">
      <c r="A16" s="130" t="s">
        <v>18</v>
      </c>
      <c r="B16" s="32" t="s">
        <v>29</v>
      </c>
      <c r="C16" s="129" t="s">
        <v>111</v>
      </c>
      <c r="D16" s="32">
        <v>1</v>
      </c>
      <c r="F16" t="str">
        <f>IF(G16 = 0, "DO NOT ADD",IF( G16 = 1, "Can be added", IF(G16 = 2, "Is added")))</f>
        <v>Can be added</v>
      </c>
      <c r="G16">
        <f>SUM(D16:E16)</f>
        <v>1</v>
      </c>
      <c r="I16">
        <v>1</v>
      </c>
    </row>
    <row r="17" spans="1:9" ht="15.6" thickTop="1" thickBot="1" x14ac:dyDescent="0.35">
      <c r="A17" s="130"/>
      <c r="B17" s="32" t="s">
        <v>30</v>
      </c>
      <c r="C17" s="114"/>
      <c r="D17" s="32">
        <v>1</v>
      </c>
      <c r="F17" t="str">
        <f t="shared" ref="F17:F24" si="2">IF(G17 = 0, "DO NOT ADD",IF( G17 = 1, "Can be added", IF(G17 = 2, "Is added")))</f>
        <v>Can be added</v>
      </c>
      <c r="G17">
        <f t="shared" ref="G17:G24" si="3">SUM(D17:E17)</f>
        <v>1</v>
      </c>
      <c r="I17">
        <v>1</v>
      </c>
    </row>
    <row r="18" spans="1:9" ht="15.6" thickTop="1" thickBot="1" x14ac:dyDescent="0.35">
      <c r="A18" s="130"/>
      <c r="B18" s="32" t="s">
        <v>31</v>
      </c>
      <c r="C18" s="114"/>
      <c r="D18" s="32">
        <v>1</v>
      </c>
      <c r="F18" t="str">
        <f t="shared" si="2"/>
        <v>Can be added</v>
      </c>
      <c r="G18">
        <f t="shared" si="3"/>
        <v>1</v>
      </c>
      <c r="I18">
        <v>1</v>
      </c>
    </row>
    <row r="19" spans="1:9" ht="15.6" thickTop="1" thickBot="1" x14ac:dyDescent="0.35">
      <c r="A19" s="130"/>
      <c r="B19" s="32" t="s">
        <v>347</v>
      </c>
      <c r="C19" s="114"/>
      <c r="D19" s="32">
        <v>1</v>
      </c>
      <c r="F19" t="str">
        <f t="shared" si="2"/>
        <v>Can be added</v>
      </c>
      <c r="G19">
        <f t="shared" si="3"/>
        <v>1</v>
      </c>
      <c r="I19">
        <v>1</v>
      </c>
    </row>
    <row r="20" spans="1:9" ht="15.6" thickTop="1" thickBot="1" x14ac:dyDescent="0.35">
      <c r="A20" s="130"/>
      <c r="B20" s="32" t="s">
        <v>32</v>
      </c>
      <c r="C20" s="114"/>
      <c r="D20" s="32">
        <v>1</v>
      </c>
      <c r="F20" t="str">
        <f t="shared" si="2"/>
        <v>Can be added</v>
      </c>
      <c r="G20">
        <f t="shared" si="3"/>
        <v>1</v>
      </c>
      <c r="I20">
        <v>1</v>
      </c>
    </row>
    <row r="21" spans="1:9" ht="15.6" thickTop="1" thickBot="1" x14ac:dyDescent="0.35">
      <c r="A21" s="130"/>
      <c r="B21" s="32" t="s">
        <v>34</v>
      </c>
      <c r="C21" s="114"/>
      <c r="D21" s="32">
        <v>1</v>
      </c>
      <c r="F21" t="str">
        <f t="shared" si="2"/>
        <v>Can be added</v>
      </c>
      <c r="G21">
        <f t="shared" si="3"/>
        <v>1</v>
      </c>
      <c r="I21">
        <v>1</v>
      </c>
    </row>
    <row r="22" spans="1:9" ht="15.6" thickTop="1" thickBot="1" x14ac:dyDescent="0.35">
      <c r="A22" s="130"/>
      <c r="B22" s="32" t="s">
        <v>35</v>
      </c>
      <c r="C22" s="114"/>
      <c r="D22" s="32">
        <v>1</v>
      </c>
      <c r="F22" t="str">
        <f t="shared" si="2"/>
        <v>Can be added</v>
      </c>
      <c r="G22">
        <f t="shared" si="3"/>
        <v>1</v>
      </c>
      <c r="H22" t="s">
        <v>441</v>
      </c>
      <c r="I22">
        <v>1</v>
      </c>
    </row>
    <row r="23" spans="1:9" ht="15.6" thickTop="1" thickBot="1" x14ac:dyDescent="0.35">
      <c r="A23" s="130"/>
      <c r="B23" s="32" t="s">
        <v>36</v>
      </c>
      <c r="C23" s="114"/>
      <c r="D23" s="32">
        <v>1</v>
      </c>
      <c r="F23" t="str">
        <f t="shared" si="2"/>
        <v>Can be added</v>
      </c>
      <c r="G23">
        <f t="shared" si="3"/>
        <v>1</v>
      </c>
      <c r="I23">
        <v>1</v>
      </c>
    </row>
    <row r="24" spans="1:9" ht="15.6" thickTop="1" thickBot="1" x14ac:dyDescent="0.35">
      <c r="A24" s="130"/>
      <c r="B24" s="32" t="s">
        <v>37</v>
      </c>
      <c r="C24" s="115"/>
      <c r="D24" s="32">
        <v>1</v>
      </c>
      <c r="F24" t="str">
        <f t="shared" si="2"/>
        <v>Can be added</v>
      </c>
      <c r="G24">
        <f t="shared" si="3"/>
        <v>1</v>
      </c>
      <c r="I24">
        <v>1</v>
      </c>
    </row>
    <row r="25" spans="1:9" ht="15.6" thickTop="1" thickBot="1" x14ac:dyDescent="0.35">
      <c r="A25" s="111" t="s">
        <v>146</v>
      </c>
      <c r="B25" s="110"/>
      <c r="C25" s="110"/>
      <c r="D25" s="27">
        <f>SUM(D16:D24)</f>
        <v>9</v>
      </c>
      <c r="E25" s="44"/>
      <c r="F25" s="44"/>
      <c r="G25" s="44"/>
      <c r="I25" s="44">
        <f>SUM(I16:I24)</f>
        <v>9</v>
      </c>
    </row>
    <row r="26" spans="1:9" ht="30" thickTop="1" thickBot="1" x14ac:dyDescent="0.35">
      <c r="A26" s="124" t="s">
        <v>38</v>
      </c>
      <c r="B26" s="31" t="s">
        <v>40</v>
      </c>
      <c r="C26" s="31" t="s">
        <v>112</v>
      </c>
      <c r="D26" s="31">
        <v>0</v>
      </c>
      <c r="F26" t="str">
        <f>IF(G26 = 0, "DO NOT ADD",IF( G26 = 1, "Can be added", IF(G26 = 2, "Is added")))</f>
        <v>DO NOT ADD</v>
      </c>
      <c r="G26">
        <f>SUM(D26:E26)</f>
        <v>0</v>
      </c>
      <c r="H26" t="s">
        <v>440</v>
      </c>
      <c r="I26">
        <v>1</v>
      </c>
    </row>
    <row r="27" spans="1:9" ht="15.6" thickTop="1" thickBot="1" x14ac:dyDescent="0.35">
      <c r="A27" s="124"/>
      <c r="B27" s="31" t="s">
        <v>41</v>
      </c>
      <c r="C27" s="31" t="s">
        <v>113</v>
      </c>
      <c r="D27" s="31">
        <v>1</v>
      </c>
      <c r="F27" t="str">
        <f t="shared" ref="F27:F37" si="4">IF(G27 = 0, "DO NOT ADD",IF( G27 = 1, "Can be added", IF(G27 = 2, "Is added")))</f>
        <v>Can be added</v>
      </c>
      <c r="G27">
        <f t="shared" ref="G27:G37" si="5">SUM(D27:E27)</f>
        <v>1</v>
      </c>
      <c r="I27">
        <v>1</v>
      </c>
    </row>
    <row r="28" spans="1:9" ht="15.6" thickTop="1" thickBot="1" x14ac:dyDescent="0.35">
      <c r="A28" s="124"/>
      <c r="B28" s="31" t="s">
        <v>42</v>
      </c>
      <c r="C28" s="31" t="s">
        <v>114</v>
      </c>
      <c r="D28" s="31">
        <v>1</v>
      </c>
      <c r="F28" t="str">
        <f t="shared" si="4"/>
        <v>Can be added</v>
      </c>
      <c r="G28">
        <f t="shared" si="5"/>
        <v>1</v>
      </c>
      <c r="I28">
        <v>1</v>
      </c>
    </row>
    <row r="29" spans="1:9" ht="15.6" thickTop="1" thickBot="1" x14ac:dyDescent="0.35">
      <c r="A29" s="124"/>
      <c r="B29" s="31" t="s">
        <v>43</v>
      </c>
      <c r="C29" s="125" t="s">
        <v>115</v>
      </c>
      <c r="D29" s="31">
        <v>1</v>
      </c>
      <c r="F29" t="str">
        <f t="shared" si="4"/>
        <v>Can be added</v>
      </c>
      <c r="G29">
        <f t="shared" si="5"/>
        <v>1</v>
      </c>
      <c r="I29">
        <v>1</v>
      </c>
    </row>
    <row r="30" spans="1:9" ht="15.6" thickTop="1" thickBot="1" x14ac:dyDescent="0.35">
      <c r="A30" s="124"/>
      <c r="B30" s="31" t="s">
        <v>44</v>
      </c>
      <c r="C30" s="114"/>
      <c r="D30" s="31">
        <v>1</v>
      </c>
      <c r="F30" t="str">
        <f t="shared" si="4"/>
        <v>Can be added</v>
      </c>
      <c r="G30">
        <f t="shared" si="5"/>
        <v>1</v>
      </c>
      <c r="I30">
        <v>1</v>
      </c>
    </row>
    <row r="31" spans="1:9" ht="15.6" thickTop="1" thickBot="1" x14ac:dyDescent="0.35">
      <c r="A31" s="124"/>
      <c r="B31" s="31" t="s">
        <v>45</v>
      </c>
      <c r="C31" s="114"/>
      <c r="D31" s="31">
        <v>1</v>
      </c>
      <c r="F31" t="str">
        <f t="shared" si="4"/>
        <v>Can be added</v>
      </c>
      <c r="G31">
        <f t="shared" si="5"/>
        <v>1</v>
      </c>
      <c r="H31" t="s">
        <v>438</v>
      </c>
      <c r="I31">
        <v>1</v>
      </c>
    </row>
    <row r="32" spans="1:9" ht="15.6" thickTop="1" thickBot="1" x14ac:dyDescent="0.35">
      <c r="A32" s="124"/>
      <c r="B32" s="31" t="s">
        <v>46</v>
      </c>
      <c r="C32" s="114"/>
      <c r="D32" s="31">
        <v>1</v>
      </c>
      <c r="F32" t="str">
        <f t="shared" si="4"/>
        <v>Can be added</v>
      </c>
      <c r="G32">
        <f t="shared" si="5"/>
        <v>1</v>
      </c>
      <c r="I32">
        <v>1</v>
      </c>
    </row>
    <row r="33" spans="1:9" ht="15.6" thickTop="1" thickBot="1" x14ac:dyDescent="0.35">
      <c r="A33" s="124"/>
      <c r="B33" s="31" t="s">
        <v>47</v>
      </c>
      <c r="C33" s="114"/>
      <c r="D33" s="31">
        <v>1</v>
      </c>
      <c r="F33" t="str">
        <f t="shared" si="4"/>
        <v>Can be added</v>
      </c>
      <c r="G33">
        <f t="shared" si="5"/>
        <v>1</v>
      </c>
      <c r="H33" t="s">
        <v>439</v>
      </c>
      <c r="I33">
        <v>1</v>
      </c>
    </row>
    <row r="34" spans="1:9" ht="15.6" thickTop="1" thickBot="1" x14ac:dyDescent="0.35">
      <c r="A34" s="124"/>
      <c r="B34" s="31" t="s">
        <v>48</v>
      </c>
      <c r="C34" s="114"/>
      <c r="D34" s="31">
        <v>1</v>
      </c>
      <c r="F34" t="str">
        <f t="shared" si="4"/>
        <v>Can be added</v>
      </c>
      <c r="G34">
        <f t="shared" si="5"/>
        <v>1</v>
      </c>
      <c r="H34" t="s">
        <v>439</v>
      </c>
      <c r="I34">
        <v>1</v>
      </c>
    </row>
    <row r="35" spans="1:9" ht="15.6" thickTop="1" thickBot="1" x14ac:dyDescent="0.35">
      <c r="A35" s="124"/>
      <c r="B35" s="31" t="s">
        <v>49</v>
      </c>
      <c r="C35" s="114"/>
      <c r="D35" s="31">
        <v>1</v>
      </c>
      <c r="F35" t="str">
        <f t="shared" si="4"/>
        <v>Can be added</v>
      </c>
      <c r="G35">
        <f t="shared" si="5"/>
        <v>1</v>
      </c>
      <c r="I35">
        <v>1</v>
      </c>
    </row>
    <row r="36" spans="1:9" ht="15.6" thickTop="1" thickBot="1" x14ac:dyDescent="0.35">
      <c r="A36" s="124"/>
      <c r="B36" s="31" t="s">
        <v>50</v>
      </c>
      <c r="C36" s="114"/>
      <c r="D36" s="31">
        <v>1</v>
      </c>
      <c r="F36" t="str">
        <f t="shared" si="4"/>
        <v>Can be added</v>
      </c>
      <c r="G36">
        <f t="shared" si="5"/>
        <v>1</v>
      </c>
      <c r="I36">
        <v>1</v>
      </c>
    </row>
    <row r="37" spans="1:9" ht="15.6" thickTop="1" thickBot="1" x14ac:dyDescent="0.35">
      <c r="A37" s="124"/>
      <c r="B37" s="31" t="s">
        <v>51</v>
      </c>
      <c r="C37" s="115"/>
      <c r="D37" s="31">
        <v>1</v>
      </c>
      <c r="F37" t="str">
        <f t="shared" si="4"/>
        <v>Can be added</v>
      </c>
      <c r="G37">
        <f t="shared" si="5"/>
        <v>1</v>
      </c>
      <c r="I37">
        <v>1</v>
      </c>
    </row>
    <row r="38" spans="1:9" ht="15.6" thickTop="1" thickBot="1" x14ac:dyDescent="0.35">
      <c r="A38" s="111" t="s">
        <v>146</v>
      </c>
      <c r="B38" s="110"/>
      <c r="C38" s="110"/>
      <c r="D38" s="27">
        <f>SUM(D26:D37)</f>
        <v>11</v>
      </c>
      <c r="E38" s="44"/>
      <c r="F38" s="44"/>
      <c r="G38" s="44"/>
      <c r="I38" s="44">
        <f>SUM(I26:I37)</f>
        <v>12</v>
      </c>
    </row>
    <row r="39" spans="1:9" ht="30.6" customHeight="1" thickTop="1" thickBot="1" x14ac:dyDescent="0.35">
      <c r="A39" s="129" t="s">
        <v>17</v>
      </c>
      <c r="B39" s="32" t="s">
        <v>19</v>
      </c>
      <c r="C39" s="32" t="s">
        <v>116</v>
      </c>
      <c r="D39" s="32">
        <v>1</v>
      </c>
      <c r="F39" t="str">
        <f>IF(G39 = 0, "DO NOT ADD",IF( G39 = 1, "Can be added", IF(G39 = 2, "Is added")))</f>
        <v>Can be added</v>
      </c>
      <c r="G39">
        <f>SUM(D39:E39)</f>
        <v>1</v>
      </c>
      <c r="I39">
        <v>1</v>
      </c>
    </row>
    <row r="40" spans="1:9" ht="15.6" thickTop="1" thickBot="1" x14ac:dyDescent="0.35">
      <c r="A40" s="132"/>
      <c r="B40" s="32" t="s">
        <v>52</v>
      </c>
      <c r="C40" s="32" t="s">
        <v>117</v>
      </c>
      <c r="D40" s="32">
        <v>1</v>
      </c>
      <c r="F40" t="str">
        <f t="shared" ref="F40:F52" si="6">IF(G40 = 0, "DO NOT ADD",IF( G40 = 1, "Can be added", IF(G40 = 2, "Is added")))</f>
        <v>Can be added</v>
      </c>
      <c r="G40">
        <f t="shared" ref="G40:G52" si="7">SUM(D40:E40)</f>
        <v>1</v>
      </c>
      <c r="I40">
        <v>1</v>
      </c>
    </row>
    <row r="41" spans="1:9" ht="15.6" thickTop="1" thickBot="1" x14ac:dyDescent="0.35">
      <c r="A41" s="132"/>
      <c r="B41" s="32" t="s">
        <v>53</v>
      </c>
      <c r="C41" s="32" t="s">
        <v>119</v>
      </c>
      <c r="D41" s="32">
        <v>1</v>
      </c>
      <c r="F41" t="str">
        <f t="shared" si="6"/>
        <v>Can be added</v>
      </c>
      <c r="G41">
        <f t="shared" si="7"/>
        <v>1</v>
      </c>
      <c r="I41">
        <v>1</v>
      </c>
    </row>
    <row r="42" spans="1:9" ht="15.6" thickTop="1" thickBot="1" x14ac:dyDescent="0.35">
      <c r="A42" s="132"/>
      <c r="B42" s="32" t="s">
        <v>54</v>
      </c>
      <c r="C42" s="32" t="s">
        <v>118</v>
      </c>
      <c r="D42" s="32">
        <v>1</v>
      </c>
      <c r="F42" t="str">
        <f t="shared" si="6"/>
        <v>Can be added</v>
      </c>
      <c r="G42">
        <f t="shared" si="7"/>
        <v>1</v>
      </c>
      <c r="I42">
        <v>1</v>
      </c>
    </row>
    <row r="43" spans="1:9" ht="30" thickTop="1" thickBot="1" x14ac:dyDescent="0.35">
      <c r="A43" s="132"/>
      <c r="B43" s="32" t="s">
        <v>55</v>
      </c>
      <c r="C43" s="32" t="s">
        <v>120</v>
      </c>
      <c r="D43" s="32">
        <v>0</v>
      </c>
      <c r="F43" t="str">
        <f t="shared" si="6"/>
        <v>DO NOT ADD</v>
      </c>
      <c r="G43">
        <f t="shared" si="7"/>
        <v>0</v>
      </c>
      <c r="H43" t="s">
        <v>442</v>
      </c>
      <c r="I43">
        <v>1</v>
      </c>
    </row>
    <row r="44" spans="1:9" ht="15.6" thickTop="1" thickBot="1" x14ac:dyDescent="0.35">
      <c r="A44" s="132"/>
      <c r="B44" s="32" t="s">
        <v>56</v>
      </c>
      <c r="C44" s="32" t="s">
        <v>121</v>
      </c>
      <c r="D44" s="32">
        <v>1</v>
      </c>
      <c r="F44" t="str">
        <f t="shared" si="6"/>
        <v>Can be added</v>
      </c>
      <c r="G44">
        <f t="shared" si="7"/>
        <v>1</v>
      </c>
      <c r="I44">
        <v>1</v>
      </c>
    </row>
    <row r="45" spans="1:9" ht="30" thickTop="1" thickBot="1" x14ac:dyDescent="0.35">
      <c r="A45" s="132"/>
      <c r="B45" s="32" t="s">
        <v>122</v>
      </c>
      <c r="C45" s="32" t="s">
        <v>123</v>
      </c>
      <c r="D45" s="32">
        <v>1</v>
      </c>
      <c r="F45" t="str">
        <f t="shared" si="6"/>
        <v>Can be added</v>
      </c>
      <c r="G45">
        <f t="shared" si="7"/>
        <v>1</v>
      </c>
      <c r="I45">
        <v>1</v>
      </c>
    </row>
    <row r="46" spans="1:9" ht="15.6" thickTop="1" thickBot="1" x14ac:dyDescent="0.35">
      <c r="A46" s="132"/>
      <c r="B46" s="32" t="s">
        <v>58</v>
      </c>
      <c r="C46" s="32" t="s">
        <v>126</v>
      </c>
      <c r="D46" s="32">
        <v>1</v>
      </c>
      <c r="F46" t="str">
        <f t="shared" si="6"/>
        <v>Can be added</v>
      </c>
      <c r="G46">
        <f t="shared" si="7"/>
        <v>1</v>
      </c>
      <c r="I46">
        <v>1</v>
      </c>
    </row>
    <row r="47" spans="1:9" ht="30" thickTop="1" thickBot="1" x14ac:dyDescent="0.35">
      <c r="A47" s="132"/>
      <c r="B47" s="32" t="s">
        <v>59</v>
      </c>
      <c r="C47" s="32" t="s">
        <v>127</v>
      </c>
      <c r="D47" s="32">
        <v>1</v>
      </c>
      <c r="F47" t="str">
        <f t="shared" si="6"/>
        <v>Can be added</v>
      </c>
      <c r="G47">
        <f t="shared" si="7"/>
        <v>1</v>
      </c>
      <c r="I47">
        <v>1</v>
      </c>
    </row>
    <row r="48" spans="1:9" ht="15.6" thickTop="1" thickBot="1" x14ac:dyDescent="0.35">
      <c r="A48" s="132"/>
      <c r="B48" s="32" t="s">
        <v>60</v>
      </c>
      <c r="C48" s="32" t="s">
        <v>128</v>
      </c>
      <c r="D48" s="32">
        <v>1</v>
      </c>
      <c r="F48" t="str">
        <f t="shared" si="6"/>
        <v>Can be added</v>
      </c>
      <c r="G48">
        <f t="shared" si="7"/>
        <v>1</v>
      </c>
      <c r="I48">
        <v>1</v>
      </c>
    </row>
    <row r="49" spans="1:9" ht="44.4" thickTop="1" thickBot="1" x14ac:dyDescent="0.35">
      <c r="A49" s="132"/>
      <c r="B49" s="32" t="s">
        <v>61</v>
      </c>
      <c r="C49" s="32" t="s">
        <v>129</v>
      </c>
      <c r="D49" s="32">
        <v>1</v>
      </c>
      <c r="F49" t="str">
        <f t="shared" si="6"/>
        <v>Can be added</v>
      </c>
      <c r="G49">
        <f t="shared" si="7"/>
        <v>1</v>
      </c>
      <c r="I49">
        <v>1</v>
      </c>
    </row>
    <row r="50" spans="1:9" ht="30" thickTop="1" thickBot="1" x14ac:dyDescent="0.35">
      <c r="A50" s="132"/>
      <c r="B50" s="32" t="s">
        <v>63</v>
      </c>
      <c r="C50" s="32" t="s">
        <v>130</v>
      </c>
      <c r="D50" s="32">
        <v>1</v>
      </c>
      <c r="F50" t="str">
        <f t="shared" si="6"/>
        <v>Can be added</v>
      </c>
      <c r="G50">
        <f t="shared" si="7"/>
        <v>1</v>
      </c>
      <c r="I50">
        <v>1</v>
      </c>
    </row>
    <row r="51" spans="1:9" ht="15.6" thickTop="1" thickBot="1" x14ac:dyDescent="0.35">
      <c r="A51" s="132"/>
      <c r="B51" s="29" t="s">
        <v>369</v>
      </c>
      <c r="C51" s="29" t="s">
        <v>370</v>
      </c>
      <c r="D51" s="32">
        <v>1</v>
      </c>
      <c r="F51" t="str">
        <f t="shared" si="6"/>
        <v>Can be added</v>
      </c>
      <c r="G51">
        <f t="shared" si="7"/>
        <v>1</v>
      </c>
      <c r="I51">
        <v>1</v>
      </c>
    </row>
    <row r="52" spans="1:9" ht="30" thickTop="1" thickBot="1" x14ac:dyDescent="0.35">
      <c r="A52" s="121"/>
      <c r="B52" s="32" t="s">
        <v>124</v>
      </c>
      <c r="C52" s="32" t="s">
        <v>125</v>
      </c>
      <c r="D52" s="32">
        <v>1</v>
      </c>
      <c r="F52" t="str">
        <f t="shared" si="6"/>
        <v>Can be added</v>
      </c>
      <c r="G52">
        <f t="shared" si="7"/>
        <v>1</v>
      </c>
      <c r="I52">
        <v>1</v>
      </c>
    </row>
    <row r="53" spans="1:9" ht="15.6" thickTop="1" thickBot="1" x14ac:dyDescent="0.35">
      <c r="A53" s="106" t="s">
        <v>146</v>
      </c>
      <c r="B53" s="101"/>
      <c r="C53" s="102"/>
      <c r="D53" s="27">
        <f>SUM(D39:D52)</f>
        <v>13</v>
      </c>
      <c r="E53" s="44"/>
      <c r="F53" s="44"/>
      <c r="G53" s="44"/>
      <c r="I53" s="44">
        <f>SUM(I39:I52)</f>
        <v>14</v>
      </c>
    </row>
    <row r="54" spans="1:9" ht="15.6" thickTop="1" thickBot="1" x14ac:dyDescent="0.35">
      <c r="A54" s="124" t="s">
        <v>62</v>
      </c>
      <c r="B54" s="31" t="s">
        <v>64</v>
      </c>
      <c r="C54" s="125" t="s">
        <v>131</v>
      </c>
      <c r="D54" s="31">
        <v>1</v>
      </c>
      <c r="F54" t="str">
        <f>IF(G54 = 0, "DO NOT ADD",IF( G54 = 1, "Can be added", IF(G54= 2, "Is added")))</f>
        <v>Can be added</v>
      </c>
      <c r="G54">
        <f>SUM(D54:E54)</f>
        <v>1</v>
      </c>
      <c r="I54">
        <v>1</v>
      </c>
    </row>
    <row r="55" spans="1:9" ht="15.6" thickTop="1" thickBot="1" x14ac:dyDescent="0.35">
      <c r="A55" s="124"/>
      <c r="B55" s="31" t="s">
        <v>65</v>
      </c>
      <c r="C55" s="114"/>
      <c r="D55" s="31">
        <v>1</v>
      </c>
      <c r="F55" t="str">
        <f t="shared" ref="F55:F66" si="8">IF(G55 = 0, "DO NOT ADD",IF( G55 = 1, "Can be added", IF(G55= 2, "Is added")))</f>
        <v>Can be added</v>
      </c>
      <c r="G55">
        <f t="shared" ref="G55:G66" si="9">SUM(D55:E55)</f>
        <v>1</v>
      </c>
      <c r="I55">
        <v>1</v>
      </c>
    </row>
    <row r="56" spans="1:9" ht="15.6" thickTop="1" thickBot="1" x14ac:dyDescent="0.35">
      <c r="A56" s="124"/>
      <c r="B56" s="31" t="s">
        <v>66</v>
      </c>
      <c r="C56" s="114"/>
      <c r="D56" s="31">
        <v>1</v>
      </c>
      <c r="F56" t="str">
        <f t="shared" si="8"/>
        <v>Can be added</v>
      </c>
      <c r="G56">
        <f t="shared" si="9"/>
        <v>1</v>
      </c>
      <c r="I56">
        <v>1</v>
      </c>
    </row>
    <row r="57" spans="1:9" ht="15.6" thickTop="1" thickBot="1" x14ac:dyDescent="0.35">
      <c r="A57" s="124"/>
      <c r="B57" s="31" t="s">
        <v>67</v>
      </c>
      <c r="C57" s="114"/>
      <c r="D57" s="31">
        <v>1</v>
      </c>
      <c r="F57" t="str">
        <f t="shared" si="8"/>
        <v>Can be added</v>
      </c>
      <c r="G57">
        <f t="shared" si="9"/>
        <v>1</v>
      </c>
      <c r="I57">
        <v>1</v>
      </c>
    </row>
    <row r="58" spans="1:9" ht="15.6" thickTop="1" thickBot="1" x14ac:dyDescent="0.35">
      <c r="A58" s="124"/>
      <c r="B58" s="31" t="s">
        <v>68</v>
      </c>
      <c r="C58" s="114"/>
      <c r="D58" s="31">
        <v>1</v>
      </c>
      <c r="F58" t="str">
        <f t="shared" si="8"/>
        <v>Can be added</v>
      </c>
      <c r="G58">
        <f t="shared" si="9"/>
        <v>1</v>
      </c>
      <c r="I58">
        <v>1</v>
      </c>
    </row>
    <row r="59" spans="1:9" ht="15.6" thickTop="1" thickBot="1" x14ac:dyDescent="0.35">
      <c r="A59" s="124"/>
      <c r="B59" s="31" t="s">
        <v>69</v>
      </c>
      <c r="C59" s="114"/>
      <c r="D59" s="31">
        <v>1</v>
      </c>
      <c r="F59" t="str">
        <f t="shared" si="8"/>
        <v>Can be added</v>
      </c>
      <c r="G59">
        <f t="shared" si="9"/>
        <v>1</v>
      </c>
      <c r="I59">
        <v>1</v>
      </c>
    </row>
    <row r="60" spans="1:9" ht="15.6" thickTop="1" thickBot="1" x14ac:dyDescent="0.35">
      <c r="A60" s="124"/>
      <c r="B60" s="31" t="s">
        <v>70</v>
      </c>
      <c r="C60" s="114"/>
      <c r="D60" s="31">
        <v>1</v>
      </c>
      <c r="F60" t="str">
        <f t="shared" si="8"/>
        <v>Can be added</v>
      </c>
      <c r="G60">
        <f t="shared" si="9"/>
        <v>1</v>
      </c>
      <c r="I60">
        <v>1</v>
      </c>
    </row>
    <row r="61" spans="1:9" ht="15.6" thickTop="1" thickBot="1" x14ac:dyDescent="0.35">
      <c r="A61" s="124"/>
      <c r="B61" s="31" t="s">
        <v>71</v>
      </c>
      <c r="C61" s="114"/>
      <c r="D61" s="31">
        <v>1</v>
      </c>
      <c r="F61" t="str">
        <f t="shared" si="8"/>
        <v>Can be added</v>
      </c>
      <c r="G61">
        <f t="shared" si="9"/>
        <v>1</v>
      </c>
      <c r="I61">
        <v>1</v>
      </c>
    </row>
    <row r="62" spans="1:9" ht="15.6" thickTop="1" thickBot="1" x14ac:dyDescent="0.35">
      <c r="A62" s="124"/>
      <c r="B62" s="31" t="s">
        <v>72</v>
      </c>
      <c r="C62" s="114"/>
      <c r="D62" s="31">
        <v>1</v>
      </c>
      <c r="F62" t="str">
        <f t="shared" si="8"/>
        <v>Can be added</v>
      </c>
      <c r="G62">
        <f t="shared" si="9"/>
        <v>1</v>
      </c>
      <c r="I62">
        <v>1</v>
      </c>
    </row>
    <row r="63" spans="1:9" ht="15.6" thickTop="1" thickBot="1" x14ac:dyDescent="0.35">
      <c r="A63" s="124"/>
      <c r="B63" s="31" t="s">
        <v>73</v>
      </c>
      <c r="C63" s="115"/>
      <c r="D63" s="31">
        <v>1</v>
      </c>
      <c r="F63" t="str">
        <f t="shared" si="8"/>
        <v>Can be added</v>
      </c>
      <c r="G63">
        <f t="shared" si="9"/>
        <v>1</v>
      </c>
      <c r="I63">
        <v>1</v>
      </c>
    </row>
    <row r="64" spans="1:9" ht="15.6" thickTop="1" thickBot="1" x14ac:dyDescent="0.35">
      <c r="A64" s="124"/>
      <c r="B64" s="31" t="s">
        <v>74</v>
      </c>
      <c r="C64" s="125" t="s">
        <v>132</v>
      </c>
      <c r="D64" s="31">
        <v>1</v>
      </c>
      <c r="F64" t="str">
        <f t="shared" si="8"/>
        <v>Can be added</v>
      </c>
      <c r="G64">
        <f t="shared" si="9"/>
        <v>1</v>
      </c>
      <c r="I64">
        <v>1</v>
      </c>
    </row>
    <row r="65" spans="1:9" ht="15.6" thickTop="1" thickBot="1" x14ac:dyDescent="0.35">
      <c r="A65" s="124"/>
      <c r="B65" s="31" t="s">
        <v>75</v>
      </c>
      <c r="C65" s="114"/>
      <c r="D65" s="31">
        <v>1</v>
      </c>
      <c r="F65" t="str">
        <f t="shared" si="8"/>
        <v>Can be added</v>
      </c>
      <c r="G65">
        <f t="shared" si="9"/>
        <v>1</v>
      </c>
      <c r="I65">
        <v>1</v>
      </c>
    </row>
    <row r="66" spans="1:9" ht="15.6" thickTop="1" thickBot="1" x14ac:dyDescent="0.35">
      <c r="A66" s="124"/>
      <c r="B66" s="31" t="s">
        <v>76</v>
      </c>
      <c r="C66" s="115"/>
      <c r="D66" s="31">
        <v>1</v>
      </c>
      <c r="F66" t="str">
        <f t="shared" si="8"/>
        <v>Can be added</v>
      </c>
      <c r="G66">
        <f t="shared" si="9"/>
        <v>1</v>
      </c>
      <c r="I66">
        <v>1</v>
      </c>
    </row>
    <row r="67" spans="1:9" ht="15.6" thickTop="1" thickBot="1" x14ac:dyDescent="0.35">
      <c r="A67" s="111" t="s">
        <v>146</v>
      </c>
      <c r="B67" s="110"/>
      <c r="C67" s="110"/>
      <c r="D67" s="27">
        <f>SUM(D54:D66)</f>
        <v>13</v>
      </c>
      <c r="E67" s="44"/>
      <c r="F67" s="44"/>
      <c r="G67" s="44"/>
      <c r="I67" s="44">
        <f>SUM(I54:I66)</f>
        <v>13</v>
      </c>
    </row>
    <row r="68" spans="1:9" ht="15.6" thickTop="1" thickBot="1" x14ac:dyDescent="0.35">
      <c r="A68" s="130" t="s">
        <v>39</v>
      </c>
      <c r="B68" s="32" t="s">
        <v>78</v>
      </c>
      <c r="C68" s="32" t="s">
        <v>133</v>
      </c>
      <c r="D68" s="32">
        <v>0</v>
      </c>
      <c r="F68" t="str">
        <f>IF(G68 = 0, "DO NOT ADD",IF( G68 = 1, "Can be added", IF(G68 = 2, "Is added")))</f>
        <v>DO NOT ADD</v>
      </c>
      <c r="G68">
        <f>SUM(D68:E68)</f>
        <v>0</v>
      </c>
      <c r="H68" t="s">
        <v>443</v>
      </c>
      <c r="I68">
        <v>1</v>
      </c>
    </row>
    <row r="69" spans="1:9" ht="15.6" thickTop="1" thickBot="1" x14ac:dyDescent="0.35">
      <c r="A69" s="130"/>
      <c r="B69" s="32" t="s">
        <v>134</v>
      </c>
      <c r="C69" s="129" t="s">
        <v>135</v>
      </c>
      <c r="D69" s="32">
        <v>1</v>
      </c>
      <c r="F69" t="str">
        <f t="shared" ref="F69:F83" si="10">IF(G69 = 0, "DO NOT ADD",IF( G69 = 1, "Can be added", IF(G69 = 2, "Is added")))</f>
        <v>Can be added</v>
      </c>
      <c r="G69">
        <f t="shared" ref="G69:G83" si="11">SUM(D69:E69)</f>
        <v>1</v>
      </c>
      <c r="I69">
        <v>1</v>
      </c>
    </row>
    <row r="70" spans="1:9" ht="15.6" thickTop="1" thickBot="1" x14ac:dyDescent="0.35">
      <c r="A70" s="130"/>
      <c r="B70" s="32" t="s">
        <v>79</v>
      </c>
      <c r="C70" s="114"/>
      <c r="D70" s="32">
        <v>1</v>
      </c>
      <c r="F70" t="str">
        <f t="shared" si="10"/>
        <v>Can be added</v>
      </c>
      <c r="G70">
        <f t="shared" si="11"/>
        <v>1</v>
      </c>
      <c r="I70">
        <v>1</v>
      </c>
    </row>
    <row r="71" spans="1:9" ht="15.6" thickTop="1" thickBot="1" x14ac:dyDescent="0.35">
      <c r="A71" s="130"/>
      <c r="B71" s="32" t="s">
        <v>80</v>
      </c>
      <c r="C71" s="114"/>
      <c r="D71" s="32">
        <v>1</v>
      </c>
      <c r="F71" t="str">
        <f t="shared" si="10"/>
        <v>Can be added</v>
      </c>
      <c r="G71">
        <f t="shared" si="11"/>
        <v>1</v>
      </c>
      <c r="I71">
        <v>1</v>
      </c>
    </row>
    <row r="72" spans="1:9" ht="15.6" thickTop="1" thickBot="1" x14ac:dyDescent="0.35">
      <c r="A72" s="130"/>
      <c r="B72" s="32" t="s">
        <v>81</v>
      </c>
      <c r="C72" s="114"/>
      <c r="D72" s="32">
        <v>1</v>
      </c>
      <c r="F72" t="str">
        <f t="shared" si="10"/>
        <v>Can be added</v>
      </c>
      <c r="G72">
        <f t="shared" si="11"/>
        <v>1</v>
      </c>
      <c r="I72">
        <v>1</v>
      </c>
    </row>
    <row r="73" spans="1:9" ht="15.6" thickTop="1" thickBot="1" x14ac:dyDescent="0.35">
      <c r="A73" s="130"/>
      <c r="B73" s="32" t="s">
        <v>82</v>
      </c>
      <c r="C73" s="114"/>
      <c r="D73" s="32">
        <v>1</v>
      </c>
      <c r="F73" t="str">
        <f t="shared" si="10"/>
        <v>Can be added</v>
      </c>
      <c r="G73">
        <f t="shared" si="11"/>
        <v>1</v>
      </c>
      <c r="I73">
        <v>1</v>
      </c>
    </row>
    <row r="74" spans="1:9" ht="15.6" thickTop="1" thickBot="1" x14ac:dyDescent="0.35">
      <c r="A74" s="130"/>
      <c r="B74" s="32" t="s">
        <v>83</v>
      </c>
      <c r="C74" s="114"/>
      <c r="D74" s="32">
        <v>1</v>
      </c>
      <c r="F74" t="str">
        <f t="shared" si="10"/>
        <v>Can be added</v>
      </c>
      <c r="G74">
        <f t="shared" si="11"/>
        <v>1</v>
      </c>
      <c r="I74">
        <v>1</v>
      </c>
    </row>
    <row r="75" spans="1:9" ht="15.6" thickTop="1" thickBot="1" x14ac:dyDescent="0.35">
      <c r="A75" s="130"/>
      <c r="B75" s="32" t="s">
        <v>84</v>
      </c>
      <c r="C75" s="114"/>
      <c r="D75" s="32">
        <v>1</v>
      </c>
      <c r="F75" t="str">
        <f t="shared" si="10"/>
        <v>Can be added</v>
      </c>
      <c r="G75">
        <f t="shared" si="11"/>
        <v>1</v>
      </c>
      <c r="I75">
        <v>1</v>
      </c>
    </row>
    <row r="76" spans="1:9" ht="15.6" thickTop="1" thickBot="1" x14ac:dyDescent="0.35">
      <c r="A76" s="130"/>
      <c r="B76" s="32" t="s">
        <v>85</v>
      </c>
      <c r="C76" s="114"/>
      <c r="D76" s="32">
        <v>1</v>
      </c>
      <c r="F76" t="str">
        <f t="shared" si="10"/>
        <v>Can be added</v>
      </c>
      <c r="G76">
        <f t="shared" si="11"/>
        <v>1</v>
      </c>
      <c r="I76">
        <v>1</v>
      </c>
    </row>
    <row r="77" spans="1:9" ht="15.6" thickTop="1" thickBot="1" x14ac:dyDescent="0.35">
      <c r="A77" s="130"/>
      <c r="B77" s="32" t="s">
        <v>86</v>
      </c>
      <c r="C77" s="114"/>
      <c r="D77" s="32">
        <v>1</v>
      </c>
      <c r="F77" t="str">
        <f t="shared" si="10"/>
        <v>Can be added</v>
      </c>
      <c r="G77">
        <f t="shared" si="11"/>
        <v>1</v>
      </c>
      <c r="I77">
        <v>1</v>
      </c>
    </row>
    <row r="78" spans="1:9" ht="15.6" thickTop="1" thickBot="1" x14ac:dyDescent="0.35">
      <c r="A78" s="130"/>
      <c r="B78" s="32" t="s">
        <v>87</v>
      </c>
      <c r="C78" s="114"/>
      <c r="D78" s="32">
        <v>1</v>
      </c>
      <c r="F78" t="str">
        <f t="shared" si="10"/>
        <v>Can be added</v>
      </c>
      <c r="G78">
        <f t="shared" si="11"/>
        <v>1</v>
      </c>
      <c r="I78">
        <v>1</v>
      </c>
    </row>
    <row r="79" spans="1:9" ht="15.6" thickTop="1" thickBot="1" x14ac:dyDescent="0.35">
      <c r="A79" s="130"/>
      <c r="B79" s="32" t="s">
        <v>88</v>
      </c>
      <c r="C79" s="114"/>
      <c r="D79" s="32">
        <v>1</v>
      </c>
      <c r="F79" t="str">
        <f t="shared" si="10"/>
        <v>Can be added</v>
      </c>
      <c r="G79">
        <f t="shared" si="11"/>
        <v>1</v>
      </c>
      <c r="I79">
        <v>1</v>
      </c>
    </row>
    <row r="80" spans="1:9" ht="15.6" thickTop="1" thickBot="1" x14ac:dyDescent="0.35">
      <c r="A80" s="130"/>
      <c r="B80" s="32" t="s">
        <v>89</v>
      </c>
      <c r="C80" s="114"/>
      <c r="D80" s="32">
        <v>1</v>
      </c>
      <c r="F80" t="str">
        <f t="shared" si="10"/>
        <v>Can be added</v>
      </c>
      <c r="G80">
        <f t="shared" si="11"/>
        <v>1</v>
      </c>
      <c r="I80">
        <v>1</v>
      </c>
    </row>
    <row r="81" spans="1:9" ht="15.6" thickTop="1" thickBot="1" x14ac:dyDescent="0.35">
      <c r="A81" s="130"/>
      <c r="B81" s="32" t="s">
        <v>90</v>
      </c>
      <c r="C81" s="114"/>
      <c r="D81" s="32">
        <v>1</v>
      </c>
      <c r="F81" t="str">
        <f t="shared" si="10"/>
        <v>Can be added</v>
      </c>
      <c r="G81">
        <f t="shared" si="11"/>
        <v>1</v>
      </c>
      <c r="I81">
        <v>1</v>
      </c>
    </row>
    <row r="82" spans="1:9" ht="15.6" thickTop="1" thickBot="1" x14ac:dyDescent="0.35">
      <c r="A82" s="130"/>
      <c r="B82" s="32" t="s">
        <v>91</v>
      </c>
      <c r="C82" s="114"/>
      <c r="D82" s="32">
        <v>1</v>
      </c>
      <c r="F82" t="str">
        <f t="shared" si="10"/>
        <v>Can be added</v>
      </c>
      <c r="G82">
        <f t="shared" si="11"/>
        <v>1</v>
      </c>
      <c r="I82">
        <v>1</v>
      </c>
    </row>
    <row r="83" spans="1:9" ht="15.6" thickTop="1" thickBot="1" x14ac:dyDescent="0.35">
      <c r="A83" s="130"/>
      <c r="B83" s="32" t="s">
        <v>92</v>
      </c>
      <c r="C83" s="115"/>
      <c r="D83" s="32">
        <v>1</v>
      </c>
      <c r="F83" t="str">
        <f t="shared" si="10"/>
        <v>Can be added</v>
      </c>
      <c r="G83">
        <f t="shared" si="11"/>
        <v>1</v>
      </c>
      <c r="I83">
        <v>1</v>
      </c>
    </row>
    <row r="84" spans="1:9" ht="15.6" thickTop="1" thickBot="1" x14ac:dyDescent="0.35">
      <c r="A84" s="111" t="s">
        <v>146</v>
      </c>
      <c r="B84" s="110"/>
      <c r="C84" s="110"/>
      <c r="D84" s="27">
        <f>SUM(D68:D83)</f>
        <v>15</v>
      </c>
      <c r="E84" s="44"/>
      <c r="F84" s="44"/>
      <c r="G84" s="44"/>
      <c r="I84" s="44">
        <f>SUM(I68:I83)</f>
        <v>16</v>
      </c>
    </row>
    <row r="85" spans="1:9" ht="44.4" thickTop="1" thickBot="1" x14ac:dyDescent="0.35">
      <c r="A85" s="124" t="s">
        <v>77</v>
      </c>
      <c r="B85" s="31" t="s">
        <v>93</v>
      </c>
      <c r="C85" s="31" t="s">
        <v>136</v>
      </c>
      <c r="D85" s="31">
        <v>1</v>
      </c>
      <c r="F85" t="str">
        <f>IF(G85 = 0, "DO NOT ADD",IF( G85 = 1, "Can be added", IF(G85 = 2, "Is added")))</f>
        <v>Can be added</v>
      </c>
      <c r="G85">
        <f>SUM(D85:E85)</f>
        <v>1</v>
      </c>
      <c r="I85">
        <v>1</v>
      </c>
    </row>
    <row r="86" spans="1:9" ht="15.6" thickTop="1" thickBot="1" x14ac:dyDescent="0.35">
      <c r="A86" s="124"/>
      <c r="B86" s="31" t="s">
        <v>94</v>
      </c>
      <c r="C86" s="125" t="s">
        <v>137</v>
      </c>
      <c r="D86" s="31">
        <v>1</v>
      </c>
      <c r="F86" t="str">
        <f t="shared" ref="F86:F88" si="12">IF(G86 = 0, "DO NOT ADD",IF( G86 = 1, "Can be added", IF(G86 = 2, "Is added")))</f>
        <v>Can be added</v>
      </c>
      <c r="G86">
        <f t="shared" ref="G86:G88" si="13">SUM(D86:E86)</f>
        <v>1</v>
      </c>
      <c r="I86">
        <v>1</v>
      </c>
    </row>
    <row r="87" spans="1:9" ht="15.6" thickTop="1" thickBot="1" x14ac:dyDescent="0.35">
      <c r="A87" s="124"/>
      <c r="B87" s="31" t="s">
        <v>95</v>
      </c>
      <c r="C87" s="114"/>
      <c r="D87" s="31">
        <v>1</v>
      </c>
      <c r="F87" t="str">
        <f t="shared" si="12"/>
        <v>Can be added</v>
      </c>
      <c r="G87">
        <f t="shared" si="13"/>
        <v>1</v>
      </c>
      <c r="I87">
        <v>1</v>
      </c>
    </row>
    <row r="88" spans="1:9" ht="15.6" thickTop="1" thickBot="1" x14ac:dyDescent="0.35">
      <c r="A88" s="124"/>
      <c r="B88" s="31" t="s">
        <v>96</v>
      </c>
      <c r="C88" s="115"/>
      <c r="D88" s="31">
        <v>1</v>
      </c>
      <c r="F88" t="str">
        <f t="shared" si="12"/>
        <v>Can be added</v>
      </c>
      <c r="G88">
        <f t="shared" si="13"/>
        <v>1</v>
      </c>
      <c r="I88">
        <v>1</v>
      </c>
    </row>
    <row r="89" spans="1:9" ht="15.6" thickTop="1" thickBot="1" x14ac:dyDescent="0.35">
      <c r="A89" s="111" t="s">
        <v>146</v>
      </c>
      <c r="B89" s="110"/>
      <c r="C89" s="110"/>
      <c r="D89" s="27">
        <f>SUM(D85:D88)</f>
        <v>4</v>
      </c>
      <c r="E89" s="44"/>
      <c r="F89" s="44"/>
      <c r="G89" s="44"/>
      <c r="I89" s="44">
        <f>SUM(I85:I88)</f>
        <v>4</v>
      </c>
    </row>
    <row r="90" spans="1:9" ht="30" thickTop="1" thickBot="1" x14ac:dyDescent="0.35">
      <c r="A90" s="32" t="s">
        <v>33</v>
      </c>
      <c r="B90" s="32" t="s">
        <v>97</v>
      </c>
      <c r="C90" s="32" t="s">
        <v>138</v>
      </c>
      <c r="D90" s="32">
        <v>1</v>
      </c>
      <c r="F90" t="str">
        <f>IF(G90 = 0, "DO NOT ADD",IF( G90 = 1, "Can be added", IF(G90 = 2, "Is added")))</f>
        <v>Can be added</v>
      </c>
      <c r="G90">
        <f>SUM(D90:E90)</f>
        <v>1</v>
      </c>
      <c r="I90">
        <v>1</v>
      </c>
    </row>
    <row r="91" spans="1:9" ht="15.6" thickTop="1" thickBot="1" x14ac:dyDescent="0.35">
      <c r="A91" s="126" t="s">
        <v>146</v>
      </c>
      <c r="B91" s="127"/>
      <c r="C91" s="128"/>
      <c r="D91" s="33">
        <f>D90</f>
        <v>1</v>
      </c>
      <c r="E91" s="44"/>
      <c r="F91" s="44"/>
      <c r="G91" s="44"/>
      <c r="I91" s="44">
        <f>SUM(I90)</f>
        <v>1</v>
      </c>
    </row>
    <row r="92" spans="1:9" ht="15.6" thickTop="1" thickBot="1" x14ac:dyDescent="0.35">
      <c r="A92" s="136" t="s">
        <v>147</v>
      </c>
      <c r="B92" s="107"/>
      <c r="C92" s="108"/>
      <c r="D92" s="34">
        <f>SUM(D15,D25, D38, D53, D67, D84, D89, D91)</f>
        <v>78</v>
      </c>
      <c r="E92" s="47">
        <f>F92/D92</f>
        <v>0</v>
      </c>
      <c r="F92">
        <f>SUM(E2:E14,E16:E24,E26:E37,E39:E52,E54:E66,E68:E83,E85:E88,E90)</f>
        <v>0</v>
      </c>
      <c r="G92" t="s">
        <v>377</v>
      </c>
    </row>
    <row r="93" spans="1:9" ht="97.8" customHeight="1" thickTop="1" thickBot="1" x14ac:dyDescent="0.35">
      <c r="A93" s="133" t="s">
        <v>148</v>
      </c>
      <c r="B93" s="134"/>
      <c r="C93" s="135"/>
      <c r="D93" s="56">
        <f>(D92/'Site Map QAHealth Rating'!G27)</f>
        <v>0.95121951219512191</v>
      </c>
      <c r="E93" s="117" t="s">
        <v>374</v>
      </c>
      <c r="F93" s="131"/>
      <c r="G93" s="131"/>
    </row>
    <row r="94" spans="1:9" ht="15" thickTop="1" x14ac:dyDescent="0.3"/>
  </sheetData>
  <mergeCells count="24">
    <mergeCell ref="E93:G93"/>
    <mergeCell ref="A15:C15"/>
    <mergeCell ref="A53:C53"/>
    <mergeCell ref="A67:C67"/>
    <mergeCell ref="C16:C24"/>
    <mergeCell ref="C29:C37"/>
    <mergeCell ref="A39:A52"/>
    <mergeCell ref="C54:C63"/>
    <mergeCell ref="A93:C93"/>
    <mergeCell ref="A85:A88"/>
    <mergeCell ref="A92:C92"/>
    <mergeCell ref="A2:A14"/>
    <mergeCell ref="C64:C66"/>
    <mergeCell ref="A84:C84"/>
    <mergeCell ref="A89:C89"/>
    <mergeCell ref="A91:C91"/>
    <mergeCell ref="C69:C83"/>
    <mergeCell ref="C86:C88"/>
    <mergeCell ref="A25:C25"/>
    <mergeCell ref="A38:C38"/>
    <mergeCell ref="A16:A24"/>
    <mergeCell ref="A26:A37"/>
    <mergeCell ref="A54:A66"/>
    <mergeCell ref="A68:A83"/>
  </mergeCells>
  <conditionalFormatting sqref="D39:D52 D54:D66 D68:D83 D85:D88 D90 D26:D37 D16:D24 D2:D14">
    <cfRule type="cellIs" dxfId="31" priority="7" operator="equal">
      <formula>0</formula>
    </cfRule>
    <cfRule type="cellIs" dxfId="30" priority="8" operator="equal">
      <formula>1</formula>
    </cfRule>
  </conditionalFormatting>
  <conditionalFormatting sqref="F68:F83 F90 F2:F14 F16:F24 F26:F37 F39:F52 F54:F66 F85:F88">
    <cfRule type="containsText" dxfId="29" priority="4" operator="containsText" text="Is added">
      <formula>NOT(ISERROR(SEARCH("Is added",F2)))</formula>
    </cfRule>
    <cfRule type="containsText" dxfId="28" priority="5" operator="containsText" text="Can be added">
      <formula>NOT(ISERROR(SEARCH("Can be added",F2)))</formula>
    </cfRule>
    <cfRule type="containsText" dxfId="27" priority="6" operator="containsText" text="DO NOT ADD">
      <formula>NOT(ISERROR(SEARCH("DO NOT ADD",F2)))</formula>
    </cfRule>
  </conditionalFormatting>
  <conditionalFormatting sqref="E92">
    <cfRule type="cellIs" dxfId="26" priority="1" operator="equal">
      <formula>1</formula>
    </cfRule>
    <cfRule type="cellIs" dxfId="25" priority="2" operator="lessThan">
      <formula>1</formula>
    </cfRule>
    <cfRule type="cellIs" dxfId="24" priority="3" operator="greaterThan">
      <formula>1</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C40" zoomScale="90" zoomScaleNormal="90" workbookViewId="0">
      <selection activeCell="I56" sqref="I56"/>
    </sheetView>
  </sheetViews>
  <sheetFormatPr defaultRowHeight="14.4" x14ac:dyDescent="0.3"/>
  <cols>
    <col min="1" max="1" width="30.5546875" bestFit="1" customWidth="1"/>
    <col min="2" max="2" width="63.21875" bestFit="1" customWidth="1"/>
    <col min="3" max="3" width="73" customWidth="1"/>
    <col min="4" max="4" width="17.77734375" bestFit="1" customWidth="1"/>
    <col min="5" max="5" width="11.44140625" bestFit="1" customWidth="1"/>
    <col min="6" max="6" width="12.109375" bestFit="1" customWidth="1"/>
    <col min="7" max="7" width="21.5546875" bestFit="1" customWidth="1"/>
    <col min="8" max="8" width="39.88671875" bestFit="1" customWidth="1"/>
    <col min="9" max="9" width="27.21875" bestFit="1" customWidth="1"/>
  </cols>
  <sheetData>
    <row r="1" spans="1:9" ht="30" thickTop="1" thickBot="1" x14ac:dyDescent="0.35">
      <c r="A1" s="27" t="s">
        <v>0</v>
      </c>
      <c r="B1" s="27" t="s">
        <v>2</v>
      </c>
      <c r="C1" s="27" t="s">
        <v>3</v>
      </c>
      <c r="D1" s="27" t="s">
        <v>98</v>
      </c>
      <c r="E1" s="4" t="s">
        <v>373</v>
      </c>
      <c r="F1" s="27" t="s">
        <v>376</v>
      </c>
      <c r="G1" s="43" t="s">
        <v>375</v>
      </c>
      <c r="H1" s="58" t="s">
        <v>427</v>
      </c>
      <c r="I1" s="44" t="s">
        <v>449</v>
      </c>
    </row>
    <row r="2" spans="1:9" ht="30" thickTop="1" thickBot="1" x14ac:dyDescent="0.35">
      <c r="A2" s="140" t="s">
        <v>139</v>
      </c>
      <c r="B2" s="28" t="s">
        <v>183</v>
      </c>
      <c r="C2" s="28" t="s">
        <v>299</v>
      </c>
      <c r="D2" s="26">
        <v>1</v>
      </c>
      <c r="F2" t="str">
        <f>IF(G2 = 0, "DO NOT ADD",IF( G2 = 1, "Can be added", IF(G2 = 2, "Is added")))</f>
        <v>Can be added</v>
      </c>
      <c r="G2">
        <f>SUM(D2:D2)</f>
        <v>1</v>
      </c>
      <c r="I2">
        <v>1</v>
      </c>
    </row>
    <row r="3" spans="1:9" ht="30" thickTop="1" thickBot="1" x14ac:dyDescent="0.35">
      <c r="A3" s="140"/>
      <c r="B3" s="28" t="s">
        <v>184</v>
      </c>
      <c r="C3" s="28" t="s">
        <v>300</v>
      </c>
      <c r="D3" s="26">
        <v>1</v>
      </c>
      <c r="F3" t="str">
        <f t="shared" ref="F3:F9" si="0">IF(G3 = 0, "DO NOT ADD",IF( G3 = 1, "Can be added", IF(G3 = 2, "Is added")))</f>
        <v>Can be added</v>
      </c>
      <c r="G3">
        <f t="shared" ref="G3:G9" si="1">SUM(D3:D3)</f>
        <v>1</v>
      </c>
      <c r="I3">
        <v>1</v>
      </c>
    </row>
    <row r="4" spans="1:9" ht="44.4" thickTop="1" thickBot="1" x14ac:dyDescent="0.35">
      <c r="A4" s="140"/>
      <c r="B4" s="28" t="s">
        <v>230</v>
      </c>
      <c r="C4" s="28" t="s">
        <v>301</v>
      </c>
      <c r="D4" s="26">
        <v>1</v>
      </c>
      <c r="F4" t="str">
        <f t="shared" si="0"/>
        <v>Can be added</v>
      </c>
      <c r="G4">
        <f t="shared" si="1"/>
        <v>1</v>
      </c>
      <c r="I4">
        <v>1</v>
      </c>
    </row>
    <row r="5" spans="1:9" ht="30" thickTop="1" thickBot="1" x14ac:dyDescent="0.35">
      <c r="A5" s="140"/>
      <c r="B5" s="35" t="s">
        <v>149</v>
      </c>
      <c r="C5" s="28" t="s">
        <v>302</v>
      </c>
      <c r="D5" s="26">
        <v>1</v>
      </c>
      <c r="F5" t="str">
        <f t="shared" si="0"/>
        <v>Can be added</v>
      </c>
      <c r="G5">
        <f t="shared" si="1"/>
        <v>1</v>
      </c>
      <c r="H5" t="s">
        <v>430</v>
      </c>
      <c r="I5">
        <v>1</v>
      </c>
    </row>
    <row r="6" spans="1:9" ht="15.6" thickTop="1" thickBot="1" x14ac:dyDescent="0.35">
      <c r="A6" s="140"/>
      <c r="B6" s="28" t="s">
        <v>150</v>
      </c>
      <c r="C6" s="28" t="s">
        <v>303</v>
      </c>
      <c r="D6" s="26">
        <v>0</v>
      </c>
      <c r="F6" t="str">
        <f t="shared" si="0"/>
        <v>DO NOT ADD</v>
      </c>
      <c r="G6">
        <f t="shared" si="1"/>
        <v>0</v>
      </c>
      <c r="H6" t="s">
        <v>431</v>
      </c>
      <c r="I6">
        <v>1</v>
      </c>
    </row>
    <row r="7" spans="1:9" ht="30" thickTop="1" thickBot="1" x14ac:dyDescent="0.35">
      <c r="A7" s="140"/>
      <c r="B7" s="140" t="s">
        <v>151</v>
      </c>
      <c r="C7" s="28" t="s">
        <v>304</v>
      </c>
      <c r="D7" s="26">
        <v>1</v>
      </c>
      <c r="F7" t="str">
        <f t="shared" si="0"/>
        <v>Can be added</v>
      </c>
      <c r="G7">
        <f t="shared" si="1"/>
        <v>1</v>
      </c>
      <c r="I7">
        <v>1</v>
      </c>
    </row>
    <row r="8" spans="1:9" ht="15.6" thickTop="1" thickBot="1" x14ac:dyDescent="0.35">
      <c r="A8" s="99"/>
      <c r="B8" s="99"/>
      <c r="C8" s="28" t="s">
        <v>354</v>
      </c>
      <c r="D8" s="26">
        <v>1</v>
      </c>
      <c r="F8" t="str">
        <f t="shared" si="0"/>
        <v>Can be added</v>
      </c>
      <c r="G8">
        <f t="shared" si="1"/>
        <v>1</v>
      </c>
      <c r="I8">
        <v>1</v>
      </c>
    </row>
    <row r="9" spans="1:9" ht="15.6" thickTop="1" thickBot="1" x14ac:dyDescent="0.35">
      <c r="A9" s="99"/>
      <c r="B9" s="99"/>
      <c r="C9" s="28" t="s">
        <v>355</v>
      </c>
      <c r="D9" s="26">
        <v>0</v>
      </c>
      <c r="F9" t="str">
        <f t="shared" si="0"/>
        <v>DO NOT ADD</v>
      </c>
      <c r="G9">
        <f t="shared" si="1"/>
        <v>0</v>
      </c>
      <c r="H9" t="s">
        <v>429</v>
      </c>
      <c r="I9">
        <v>1</v>
      </c>
    </row>
    <row r="10" spans="1:9" ht="15.6" thickTop="1" thickBot="1" x14ac:dyDescent="0.35">
      <c r="A10" s="146" t="s">
        <v>146</v>
      </c>
      <c r="B10" s="147"/>
      <c r="C10" s="148"/>
      <c r="D10" s="27">
        <f>SUM(D2:D9)</f>
        <v>6</v>
      </c>
      <c r="E10" s="44"/>
      <c r="F10" s="44"/>
      <c r="G10" s="44"/>
      <c r="I10" s="44">
        <f>SUM(I2:I9)</f>
        <v>8</v>
      </c>
    </row>
    <row r="11" spans="1:9" ht="15.6" thickTop="1" thickBot="1" x14ac:dyDescent="0.35">
      <c r="A11" s="123" t="s">
        <v>140</v>
      </c>
      <c r="B11" s="137" t="s">
        <v>317</v>
      </c>
      <c r="C11" s="36" t="s">
        <v>379</v>
      </c>
      <c r="D11" s="26">
        <v>1</v>
      </c>
      <c r="F11" t="str">
        <f>IF(G11 = 0, "DO NOT ADD",IF( G11 = 1, "Can be added", IF(G11 = 2, "Is added")))</f>
        <v>Can be added</v>
      </c>
      <c r="G11">
        <f>SUM(D11:E11)</f>
        <v>1</v>
      </c>
      <c r="I11">
        <v>1</v>
      </c>
    </row>
    <row r="12" spans="1:9" ht="15.6" thickTop="1" thickBot="1" x14ac:dyDescent="0.35">
      <c r="A12" s="123"/>
      <c r="B12" s="138"/>
      <c r="C12" s="36" t="s">
        <v>259</v>
      </c>
      <c r="D12" s="26">
        <v>1</v>
      </c>
      <c r="F12" t="str">
        <f t="shared" ref="F12:F29" si="2">IF(G12 = 0, "DO NOT ADD",IF( G12 = 1, "Can be added", IF(G12 = 2, "Is added")))</f>
        <v>Can be added</v>
      </c>
      <c r="G12">
        <f t="shared" ref="G12:G29" si="3">SUM(D12:E12)</f>
        <v>1</v>
      </c>
      <c r="I12">
        <v>1</v>
      </c>
    </row>
    <row r="13" spans="1:9" ht="15.6" thickTop="1" thickBot="1" x14ac:dyDescent="0.35">
      <c r="A13" s="123"/>
      <c r="B13" s="114"/>
      <c r="C13" s="36" t="s">
        <v>309</v>
      </c>
      <c r="D13" s="26">
        <v>1</v>
      </c>
      <c r="F13" t="str">
        <f t="shared" si="2"/>
        <v>Can be added</v>
      </c>
      <c r="G13">
        <f t="shared" si="3"/>
        <v>1</v>
      </c>
      <c r="I13">
        <v>1</v>
      </c>
    </row>
    <row r="14" spans="1:9" ht="15.6" thickTop="1" thickBot="1" x14ac:dyDescent="0.35">
      <c r="A14" s="123"/>
      <c r="B14" s="114"/>
      <c r="C14" s="36" t="s">
        <v>310</v>
      </c>
      <c r="D14" s="26">
        <v>1</v>
      </c>
      <c r="F14" t="str">
        <f t="shared" si="2"/>
        <v>Can be added</v>
      </c>
      <c r="G14">
        <f t="shared" si="3"/>
        <v>1</v>
      </c>
      <c r="I14">
        <v>1</v>
      </c>
    </row>
    <row r="15" spans="1:9" ht="15.6" thickTop="1" thickBot="1" x14ac:dyDescent="0.35">
      <c r="A15" s="123"/>
      <c r="B15" s="114"/>
      <c r="C15" s="36" t="s">
        <v>311</v>
      </c>
      <c r="D15" s="26">
        <v>1</v>
      </c>
      <c r="F15" t="str">
        <f t="shared" si="2"/>
        <v>Can be added</v>
      </c>
      <c r="G15">
        <f t="shared" si="3"/>
        <v>1</v>
      </c>
      <c r="I15">
        <v>1</v>
      </c>
    </row>
    <row r="16" spans="1:9" ht="15.6" thickTop="1" thickBot="1" x14ac:dyDescent="0.35">
      <c r="A16" s="123"/>
      <c r="B16" s="114"/>
      <c r="C16" s="36" t="s">
        <v>312</v>
      </c>
      <c r="D16" s="26">
        <v>1</v>
      </c>
      <c r="F16" t="str">
        <f t="shared" si="2"/>
        <v>Can be added</v>
      </c>
      <c r="G16">
        <f t="shared" si="3"/>
        <v>1</v>
      </c>
      <c r="I16">
        <v>1</v>
      </c>
    </row>
    <row r="17" spans="1:9" ht="15.6" thickTop="1" thickBot="1" x14ac:dyDescent="0.35">
      <c r="A17" s="123"/>
      <c r="B17" s="114"/>
      <c r="C17" s="36" t="s">
        <v>313</v>
      </c>
      <c r="D17" s="26">
        <v>1</v>
      </c>
      <c r="F17" t="str">
        <f t="shared" si="2"/>
        <v>Can be added</v>
      </c>
      <c r="G17">
        <f t="shared" si="3"/>
        <v>1</v>
      </c>
      <c r="I17">
        <v>1</v>
      </c>
    </row>
    <row r="18" spans="1:9" ht="15.6" thickTop="1" thickBot="1" x14ac:dyDescent="0.35">
      <c r="A18" s="123"/>
      <c r="B18" s="114"/>
      <c r="C18" s="36" t="s">
        <v>314</v>
      </c>
      <c r="D18" s="26">
        <v>1</v>
      </c>
      <c r="F18" t="str">
        <f t="shared" si="2"/>
        <v>Can be added</v>
      </c>
      <c r="G18">
        <f t="shared" si="3"/>
        <v>1</v>
      </c>
      <c r="I18">
        <v>1</v>
      </c>
    </row>
    <row r="19" spans="1:9" ht="15.6" thickTop="1" thickBot="1" x14ac:dyDescent="0.35">
      <c r="A19" s="123"/>
      <c r="B19" s="114"/>
      <c r="C19" s="36" t="s">
        <v>315</v>
      </c>
      <c r="D19" s="26">
        <v>1</v>
      </c>
      <c r="F19" t="str">
        <f t="shared" si="2"/>
        <v>Can be added</v>
      </c>
      <c r="G19">
        <f t="shared" si="3"/>
        <v>1</v>
      </c>
      <c r="I19">
        <v>1</v>
      </c>
    </row>
    <row r="20" spans="1:9" ht="15.6" thickTop="1" thickBot="1" x14ac:dyDescent="0.35">
      <c r="A20" s="123"/>
      <c r="B20" s="115"/>
      <c r="C20" s="36" t="s">
        <v>316</v>
      </c>
      <c r="D20" s="26">
        <v>0</v>
      </c>
      <c r="F20" t="str">
        <f t="shared" si="2"/>
        <v>DO NOT ADD</v>
      </c>
      <c r="G20">
        <f t="shared" si="3"/>
        <v>0</v>
      </c>
      <c r="I20">
        <v>1</v>
      </c>
    </row>
    <row r="21" spans="1:9" ht="30" thickTop="1" thickBot="1" x14ac:dyDescent="0.35">
      <c r="A21" s="123"/>
      <c r="B21" s="52" t="s">
        <v>380</v>
      </c>
      <c r="C21" s="36" t="s">
        <v>381</v>
      </c>
      <c r="D21" s="26">
        <v>1</v>
      </c>
      <c r="F21" t="str">
        <f t="shared" si="2"/>
        <v>Can be added</v>
      </c>
      <c r="G21">
        <f t="shared" si="3"/>
        <v>1</v>
      </c>
      <c r="I21">
        <v>1</v>
      </c>
    </row>
    <row r="22" spans="1:9" ht="15.6" thickTop="1" thickBot="1" x14ac:dyDescent="0.35">
      <c r="A22" s="123"/>
      <c r="B22" s="36" t="s">
        <v>152</v>
      </c>
      <c r="C22" s="123" t="s">
        <v>305</v>
      </c>
      <c r="D22" s="26">
        <v>1</v>
      </c>
      <c r="F22" t="str">
        <f t="shared" si="2"/>
        <v>Can be added</v>
      </c>
      <c r="G22">
        <f t="shared" si="3"/>
        <v>1</v>
      </c>
      <c r="I22">
        <v>1</v>
      </c>
    </row>
    <row r="23" spans="1:9" ht="15.6" thickTop="1" thickBot="1" x14ac:dyDescent="0.35">
      <c r="A23" s="123"/>
      <c r="B23" s="36" t="s">
        <v>153</v>
      </c>
      <c r="C23" s="99"/>
      <c r="D23" s="26">
        <v>1</v>
      </c>
      <c r="F23" t="str">
        <f t="shared" si="2"/>
        <v>Can be added</v>
      </c>
      <c r="G23">
        <f t="shared" si="3"/>
        <v>1</v>
      </c>
      <c r="I23">
        <v>1</v>
      </c>
    </row>
    <row r="24" spans="1:9" ht="15.6" thickTop="1" thickBot="1" x14ac:dyDescent="0.35">
      <c r="A24" s="123"/>
      <c r="B24" s="36" t="s">
        <v>154</v>
      </c>
      <c r="C24" s="99"/>
      <c r="D24" s="26">
        <v>0</v>
      </c>
      <c r="F24" t="str">
        <f t="shared" si="2"/>
        <v>DO NOT ADD</v>
      </c>
      <c r="G24">
        <f t="shared" si="3"/>
        <v>0</v>
      </c>
      <c r="H24" t="s">
        <v>431</v>
      </c>
      <c r="I24">
        <v>1</v>
      </c>
    </row>
    <row r="25" spans="1:9" ht="15.6" thickTop="1" thickBot="1" x14ac:dyDescent="0.35">
      <c r="A25" s="123"/>
      <c r="B25" s="36" t="s">
        <v>155</v>
      </c>
      <c r="C25" s="99"/>
      <c r="D25" s="26">
        <v>0</v>
      </c>
      <c r="F25" t="str">
        <f t="shared" si="2"/>
        <v>DO NOT ADD</v>
      </c>
      <c r="G25">
        <f t="shared" si="3"/>
        <v>0</v>
      </c>
      <c r="H25" t="s">
        <v>431</v>
      </c>
      <c r="I25">
        <v>1</v>
      </c>
    </row>
    <row r="26" spans="1:9" ht="15.6" thickTop="1" thickBot="1" x14ac:dyDescent="0.35">
      <c r="A26" s="123"/>
      <c r="B26" s="36" t="s">
        <v>308</v>
      </c>
      <c r="C26" s="99"/>
      <c r="D26" s="26">
        <v>0</v>
      </c>
      <c r="F26" t="str">
        <f t="shared" si="2"/>
        <v>DO NOT ADD</v>
      </c>
      <c r="G26">
        <f t="shared" si="3"/>
        <v>0</v>
      </c>
      <c r="H26" t="s">
        <v>431</v>
      </c>
      <c r="I26">
        <v>1</v>
      </c>
    </row>
    <row r="27" spans="1:9" ht="15.6" thickTop="1" thickBot="1" x14ac:dyDescent="0.35">
      <c r="A27" s="123"/>
      <c r="B27" s="36" t="s">
        <v>156</v>
      </c>
      <c r="C27" s="99"/>
      <c r="D27" s="26">
        <v>0</v>
      </c>
      <c r="F27" t="str">
        <f t="shared" si="2"/>
        <v>DO NOT ADD</v>
      </c>
      <c r="G27">
        <f t="shared" si="3"/>
        <v>0</v>
      </c>
      <c r="H27" t="s">
        <v>431</v>
      </c>
      <c r="I27">
        <v>1</v>
      </c>
    </row>
    <row r="28" spans="1:9" ht="15.6" thickTop="1" thickBot="1" x14ac:dyDescent="0.35">
      <c r="A28" s="123"/>
      <c r="B28" s="36" t="s">
        <v>157</v>
      </c>
      <c r="C28" s="36" t="s">
        <v>307</v>
      </c>
      <c r="D28" s="26">
        <v>0</v>
      </c>
      <c r="F28" t="str">
        <f t="shared" si="2"/>
        <v>DO NOT ADD</v>
      </c>
      <c r="G28">
        <f t="shared" si="3"/>
        <v>0</v>
      </c>
      <c r="H28" t="s">
        <v>431</v>
      </c>
      <c r="I28">
        <v>1</v>
      </c>
    </row>
    <row r="29" spans="1:9" ht="15.6" thickTop="1" thickBot="1" x14ac:dyDescent="0.35">
      <c r="A29" s="123"/>
      <c r="B29" s="36" t="s">
        <v>158</v>
      </c>
      <c r="C29" s="36" t="s">
        <v>306</v>
      </c>
      <c r="D29" s="26">
        <v>0</v>
      </c>
      <c r="F29" t="str">
        <f t="shared" si="2"/>
        <v>DO NOT ADD</v>
      </c>
      <c r="G29">
        <f t="shared" si="3"/>
        <v>0</v>
      </c>
      <c r="H29" t="s">
        <v>431</v>
      </c>
      <c r="I29">
        <v>1</v>
      </c>
    </row>
    <row r="30" spans="1:9" ht="15.6" thickTop="1" thickBot="1" x14ac:dyDescent="0.35">
      <c r="A30" s="110" t="s">
        <v>146</v>
      </c>
      <c r="B30" s="150"/>
      <c r="C30" s="150"/>
      <c r="D30" s="27">
        <f>SUM(D11:D29)</f>
        <v>12</v>
      </c>
      <c r="E30" s="44"/>
      <c r="F30" s="44"/>
      <c r="G30" s="44"/>
      <c r="I30" s="44">
        <f>SUM(I11:I29)</f>
        <v>19</v>
      </c>
    </row>
    <row r="31" spans="1:9" ht="15.6" thickTop="1" thickBot="1" x14ac:dyDescent="0.35">
      <c r="A31" s="141" t="s">
        <v>236</v>
      </c>
      <c r="B31" s="28" t="s">
        <v>319</v>
      </c>
      <c r="C31" s="28"/>
      <c r="D31" s="26">
        <v>0</v>
      </c>
      <c r="F31" t="str">
        <f>IF(G31 = 0, "DO NOT ADD",IF( G31 = 1, "Can be added", IF(G231= 2, "Is added")))</f>
        <v>DO NOT ADD</v>
      </c>
      <c r="G31">
        <f>SUM(D31:E31)</f>
        <v>0</v>
      </c>
      <c r="I31">
        <v>1</v>
      </c>
    </row>
    <row r="32" spans="1:9" ht="15.6" thickTop="1" thickBot="1" x14ac:dyDescent="0.35">
      <c r="A32" s="142"/>
      <c r="B32" s="28" t="s">
        <v>215</v>
      </c>
      <c r="C32" s="144" t="s">
        <v>305</v>
      </c>
      <c r="D32" s="26">
        <v>0</v>
      </c>
      <c r="F32" t="str">
        <f t="shared" ref="F32:F41" si="4">IF(G32 = 0, "DO NOT ADD",IF( G32 = 1, "Can be added", IF(G232= 2, "Is added")))</f>
        <v>DO NOT ADD</v>
      </c>
      <c r="G32">
        <f t="shared" ref="G32:G41" si="5">SUM(D32:E32)</f>
        <v>0</v>
      </c>
      <c r="I32">
        <v>1</v>
      </c>
    </row>
    <row r="33" spans="1:9" ht="15.6" thickTop="1" thickBot="1" x14ac:dyDescent="0.35">
      <c r="A33" s="142"/>
      <c r="B33" s="28" t="s">
        <v>216</v>
      </c>
      <c r="C33" s="145"/>
      <c r="D33" s="26">
        <v>0</v>
      </c>
      <c r="F33" t="str">
        <f t="shared" si="4"/>
        <v>DO NOT ADD</v>
      </c>
      <c r="G33">
        <f t="shared" si="5"/>
        <v>0</v>
      </c>
      <c r="I33">
        <v>1</v>
      </c>
    </row>
    <row r="34" spans="1:9" ht="15.6" thickTop="1" thickBot="1" x14ac:dyDescent="0.35">
      <c r="A34" s="142"/>
      <c r="B34" s="28" t="s">
        <v>318</v>
      </c>
      <c r="C34" s="145"/>
      <c r="D34" s="26">
        <v>1</v>
      </c>
      <c r="F34" t="str">
        <f t="shared" si="4"/>
        <v>Can be added</v>
      </c>
      <c r="G34">
        <f t="shared" si="5"/>
        <v>1</v>
      </c>
      <c r="I34">
        <v>1</v>
      </c>
    </row>
    <row r="35" spans="1:9" ht="15.6" thickTop="1" thickBot="1" x14ac:dyDescent="0.35">
      <c r="A35" s="142"/>
      <c r="B35" s="28" t="s">
        <v>320</v>
      </c>
      <c r="C35" s="121"/>
      <c r="D35" s="26">
        <v>0</v>
      </c>
      <c r="F35" t="str">
        <f t="shared" si="4"/>
        <v>DO NOT ADD</v>
      </c>
      <c r="G35">
        <f t="shared" si="5"/>
        <v>0</v>
      </c>
      <c r="I35">
        <v>1</v>
      </c>
    </row>
    <row r="36" spans="1:9" ht="15.6" thickTop="1" thickBot="1" x14ac:dyDescent="0.35">
      <c r="A36" s="142"/>
      <c r="B36" s="28" t="s">
        <v>217</v>
      </c>
      <c r="C36" s="28" t="s">
        <v>324</v>
      </c>
      <c r="D36" s="26">
        <v>0</v>
      </c>
      <c r="F36" t="str">
        <f t="shared" si="4"/>
        <v>DO NOT ADD</v>
      </c>
      <c r="G36">
        <f t="shared" si="5"/>
        <v>0</v>
      </c>
      <c r="I36">
        <v>1</v>
      </c>
    </row>
    <row r="37" spans="1:9" ht="30" thickTop="1" thickBot="1" x14ac:dyDescent="0.35">
      <c r="A37" s="142"/>
      <c r="B37" s="28" t="s">
        <v>371</v>
      </c>
      <c r="C37" s="28" t="s">
        <v>372</v>
      </c>
      <c r="D37" s="26">
        <v>0</v>
      </c>
      <c r="F37" t="str">
        <f t="shared" si="4"/>
        <v>DO NOT ADD</v>
      </c>
      <c r="G37">
        <f t="shared" si="5"/>
        <v>0</v>
      </c>
      <c r="I37">
        <v>1</v>
      </c>
    </row>
    <row r="38" spans="1:9" ht="15.6" thickTop="1" thickBot="1" x14ac:dyDescent="0.35">
      <c r="A38" s="142"/>
      <c r="B38" s="28" t="s">
        <v>321</v>
      </c>
      <c r="C38" s="28" t="s">
        <v>325</v>
      </c>
      <c r="D38" s="26">
        <v>0</v>
      </c>
      <c r="F38" t="str">
        <f t="shared" si="4"/>
        <v>DO NOT ADD</v>
      </c>
      <c r="G38">
        <f t="shared" si="5"/>
        <v>0</v>
      </c>
      <c r="I38">
        <v>1</v>
      </c>
    </row>
    <row r="39" spans="1:9" ht="15.6" thickTop="1" thickBot="1" x14ac:dyDescent="0.35">
      <c r="A39" s="142"/>
      <c r="B39" s="28" t="s">
        <v>393</v>
      </c>
      <c r="C39" s="28"/>
      <c r="D39" s="26">
        <v>0</v>
      </c>
      <c r="F39" t="str">
        <f t="shared" si="4"/>
        <v>DO NOT ADD</v>
      </c>
      <c r="G39">
        <f t="shared" si="5"/>
        <v>0</v>
      </c>
      <c r="I39">
        <v>1</v>
      </c>
    </row>
    <row r="40" spans="1:9" ht="30" thickTop="1" thickBot="1" x14ac:dyDescent="0.35">
      <c r="A40" s="142"/>
      <c r="B40" s="28" t="s">
        <v>218</v>
      </c>
      <c r="C40" s="28" t="s">
        <v>326</v>
      </c>
      <c r="D40" s="26">
        <v>1</v>
      </c>
      <c r="F40" t="str">
        <f t="shared" si="4"/>
        <v>Can be added</v>
      </c>
      <c r="G40">
        <f t="shared" si="5"/>
        <v>1</v>
      </c>
      <c r="I40">
        <v>1</v>
      </c>
    </row>
    <row r="41" spans="1:9" ht="15.6" thickTop="1" thickBot="1" x14ac:dyDescent="0.35">
      <c r="A41" s="143"/>
      <c r="B41" s="28" t="s">
        <v>394</v>
      </c>
      <c r="C41" s="28" t="s">
        <v>395</v>
      </c>
      <c r="D41" s="26">
        <v>0</v>
      </c>
      <c r="F41" t="str">
        <f t="shared" si="4"/>
        <v>DO NOT ADD</v>
      </c>
      <c r="G41">
        <f t="shared" si="5"/>
        <v>0</v>
      </c>
      <c r="I41">
        <v>1</v>
      </c>
    </row>
    <row r="42" spans="1:9" ht="15.6" thickTop="1" thickBot="1" x14ac:dyDescent="0.35">
      <c r="A42" s="100" t="s">
        <v>146</v>
      </c>
      <c r="B42" s="107"/>
      <c r="C42" s="108"/>
      <c r="D42" s="27">
        <f>SUM(D31:D41)</f>
        <v>2</v>
      </c>
      <c r="E42" s="44"/>
      <c r="F42" s="57"/>
      <c r="G42" s="44"/>
      <c r="I42" s="44">
        <f>SUM(I31:I41)</f>
        <v>11</v>
      </c>
    </row>
    <row r="43" spans="1:9" ht="15.6" thickTop="1" thickBot="1" x14ac:dyDescent="0.35">
      <c r="A43" s="116" t="s">
        <v>161</v>
      </c>
      <c r="B43" s="28" t="s">
        <v>164</v>
      </c>
      <c r="C43" s="28" t="s">
        <v>327</v>
      </c>
      <c r="D43" s="26">
        <v>0</v>
      </c>
      <c r="F43" t="str">
        <f>IF(G43 = 0, "DO NOT ADD",IF( G43 = 1, "Can be added", IF(G43 = 2, "Is added")))</f>
        <v>DO NOT ADD</v>
      </c>
      <c r="G43">
        <f>SUM(D43:E43)</f>
        <v>0</v>
      </c>
      <c r="H43" t="s">
        <v>432</v>
      </c>
      <c r="I43">
        <v>1</v>
      </c>
    </row>
    <row r="44" spans="1:9" ht="15.6" thickTop="1" thickBot="1" x14ac:dyDescent="0.35">
      <c r="A44" s="119"/>
      <c r="B44" s="28" t="s">
        <v>165</v>
      </c>
      <c r="C44" s="28" t="s">
        <v>328</v>
      </c>
      <c r="D44" s="26">
        <v>1</v>
      </c>
      <c r="F44" t="str">
        <f t="shared" ref="F44:F49" si="6">IF(G44 = 0, "DO NOT ADD",IF( G44 = 1, "Can be added", IF(G44 = 2, "Is added")))</f>
        <v>Can be added</v>
      </c>
      <c r="G44">
        <f t="shared" ref="G44:G49" si="7">SUM(D44:E44)</f>
        <v>1</v>
      </c>
      <c r="I44">
        <v>1</v>
      </c>
    </row>
    <row r="45" spans="1:9" ht="15.6" thickTop="1" thickBot="1" x14ac:dyDescent="0.35">
      <c r="A45" s="119"/>
      <c r="B45" s="28" t="s">
        <v>166</v>
      </c>
      <c r="C45" s="28" t="s">
        <v>329</v>
      </c>
      <c r="D45" s="26">
        <v>1</v>
      </c>
      <c r="F45" t="str">
        <f t="shared" si="6"/>
        <v>Can be added</v>
      </c>
      <c r="G45">
        <f t="shared" si="7"/>
        <v>1</v>
      </c>
      <c r="I45">
        <v>1</v>
      </c>
    </row>
    <row r="46" spans="1:9" ht="15.6" thickTop="1" thickBot="1" x14ac:dyDescent="0.35">
      <c r="A46" s="119"/>
      <c r="B46" s="28" t="s">
        <v>167</v>
      </c>
      <c r="C46" s="28" t="s">
        <v>330</v>
      </c>
      <c r="D46" s="26">
        <v>1</v>
      </c>
      <c r="F46" t="str">
        <f t="shared" si="6"/>
        <v>Can be added</v>
      </c>
      <c r="G46">
        <f t="shared" si="7"/>
        <v>1</v>
      </c>
      <c r="I46">
        <v>1</v>
      </c>
    </row>
    <row r="47" spans="1:9" ht="15.6" thickTop="1" thickBot="1" x14ac:dyDescent="0.35">
      <c r="A47" s="119"/>
      <c r="B47" s="28" t="s">
        <v>168</v>
      </c>
      <c r="C47" s="28" t="s">
        <v>331</v>
      </c>
      <c r="D47" s="26">
        <v>1</v>
      </c>
      <c r="F47" t="str">
        <f t="shared" si="6"/>
        <v>Can be added</v>
      </c>
      <c r="G47">
        <f t="shared" si="7"/>
        <v>1</v>
      </c>
      <c r="I47">
        <v>1</v>
      </c>
    </row>
    <row r="48" spans="1:9" ht="15.6" thickTop="1" thickBot="1" x14ac:dyDescent="0.35">
      <c r="A48" s="119"/>
      <c r="B48" s="28" t="s">
        <v>169</v>
      </c>
      <c r="C48" s="116" t="s">
        <v>332</v>
      </c>
      <c r="D48" s="26">
        <v>1</v>
      </c>
      <c r="F48" t="str">
        <f t="shared" si="6"/>
        <v>Can be added</v>
      </c>
      <c r="G48">
        <f t="shared" si="7"/>
        <v>1</v>
      </c>
      <c r="I48">
        <v>1</v>
      </c>
    </row>
    <row r="49" spans="1:9" ht="15.6" thickTop="1" thickBot="1" x14ac:dyDescent="0.35">
      <c r="A49" s="149"/>
      <c r="B49" s="28" t="s">
        <v>170</v>
      </c>
      <c r="C49" s="115"/>
      <c r="D49" s="26">
        <v>1</v>
      </c>
      <c r="F49" t="str">
        <f t="shared" si="6"/>
        <v>Can be added</v>
      </c>
      <c r="G49">
        <f t="shared" si="7"/>
        <v>1</v>
      </c>
      <c r="I49">
        <v>1</v>
      </c>
    </row>
    <row r="50" spans="1:9" ht="15.6" thickTop="1" thickBot="1" x14ac:dyDescent="0.35">
      <c r="A50" s="106" t="s">
        <v>146</v>
      </c>
      <c r="B50" s="107"/>
      <c r="C50" s="108"/>
      <c r="D50" s="27">
        <f>SUM(D43:D49)</f>
        <v>6</v>
      </c>
      <c r="E50" s="44"/>
      <c r="F50" s="44"/>
      <c r="G50" s="44"/>
      <c r="I50" s="44">
        <f>SUM(I43:I49)</f>
        <v>7</v>
      </c>
    </row>
    <row r="51" spans="1:9" ht="30" thickTop="1" thickBot="1" x14ac:dyDescent="0.35">
      <c r="A51" s="36" t="s">
        <v>162</v>
      </c>
      <c r="B51" s="36" t="s">
        <v>175</v>
      </c>
      <c r="C51" s="36" t="s">
        <v>334</v>
      </c>
      <c r="D51" s="26">
        <v>1</v>
      </c>
      <c r="F51" t="str">
        <f>IF(G51 = 0, "DO NOT ADD",IF( G51 = 1, "Can be added", IF(G51 = 2, "Is added")))</f>
        <v>Can be added</v>
      </c>
      <c r="G51">
        <f>SUM(D51:E51)</f>
        <v>1</v>
      </c>
      <c r="I51">
        <v>1</v>
      </c>
    </row>
    <row r="52" spans="1:9" ht="15.6" thickTop="1" thickBot="1" x14ac:dyDescent="0.35">
      <c r="A52" s="106" t="s">
        <v>146</v>
      </c>
      <c r="B52" s="107"/>
      <c r="C52" s="108"/>
      <c r="D52" s="27">
        <f>D51</f>
        <v>1</v>
      </c>
      <c r="E52" s="44"/>
      <c r="F52" s="44"/>
      <c r="G52" s="44"/>
      <c r="I52" s="44">
        <f>SUM(I51)</f>
        <v>1</v>
      </c>
    </row>
    <row r="53" spans="1:9" ht="15.6" thickTop="1" thickBot="1" x14ac:dyDescent="0.35">
      <c r="A53" s="116" t="s">
        <v>163</v>
      </c>
      <c r="B53" s="28" t="s">
        <v>388</v>
      </c>
      <c r="C53" s="140" t="s">
        <v>333</v>
      </c>
      <c r="D53" s="26">
        <v>1</v>
      </c>
      <c r="F53" t="str">
        <f>IF(G53 = 0, "DO NOT ADD",IF( G53 = 1, "Can be added", IF(G53 = 2, "Is added")))</f>
        <v>Can be added</v>
      </c>
      <c r="G53">
        <f>SUM(D53:E53)</f>
        <v>1</v>
      </c>
      <c r="I53">
        <v>1</v>
      </c>
    </row>
    <row r="54" spans="1:9" ht="15.6" thickTop="1" thickBot="1" x14ac:dyDescent="0.35">
      <c r="A54" s="114"/>
      <c r="B54" s="28" t="s">
        <v>387</v>
      </c>
      <c r="C54" s="99"/>
      <c r="D54" s="26">
        <v>1</v>
      </c>
      <c r="F54" t="str">
        <f t="shared" ref="F54:F55" si="8">IF(G54 = 0, "DO NOT ADD",IF( G54 = 1, "Can be added", IF(G54 = 2, "Is added")))</f>
        <v>Can be added</v>
      </c>
      <c r="G54">
        <f t="shared" ref="G54:G55" si="9">SUM(D54:E54)</f>
        <v>1</v>
      </c>
      <c r="I54" s="165">
        <v>1</v>
      </c>
    </row>
    <row r="55" spans="1:9" ht="15.6" thickTop="1" thickBot="1" x14ac:dyDescent="0.35">
      <c r="A55" s="115"/>
      <c r="B55" s="28" t="s">
        <v>386</v>
      </c>
      <c r="C55" s="99"/>
      <c r="D55" s="26">
        <v>0</v>
      </c>
      <c r="F55" t="str">
        <f t="shared" si="8"/>
        <v>DO NOT ADD</v>
      </c>
      <c r="G55">
        <f t="shared" si="9"/>
        <v>0</v>
      </c>
      <c r="I55">
        <v>1</v>
      </c>
    </row>
    <row r="56" spans="1:9" ht="15.6" thickTop="1" thickBot="1" x14ac:dyDescent="0.35">
      <c r="A56" s="106" t="s">
        <v>146</v>
      </c>
      <c r="B56" s="107"/>
      <c r="C56" s="108"/>
      <c r="D56" s="27">
        <f>SUM(D53:D55)</f>
        <v>2</v>
      </c>
      <c r="E56" s="44"/>
      <c r="F56" s="44"/>
      <c r="G56" s="44"/>
      <c r="I56" s="44">
        <f>SUM(I53:I55)</f>
        <v>3</v>
      </c>
    </row>
    <row r="57" spans="1:9" ht="15.6" thickTop="1" thickBot="1" x14ac:dyDescent="0.35">
      <c r="A57" s="137" t="s">
        <v>145</v>
      </c>
      <c r="B57" s="36" t="s">
        <v>176</v>
      </c>
      <c r="C57" s="36" t="s">
        <v>335</v>
      </c>
      <c r="D57" s="26">
        <v>1</v>
      </c>
      <c r="F57" t="str">
        <f>IF(G57 = 0, "DO NOT ADD",IF( G57 = 1, "Can be added", IF(G57 = 2, "Is added")))</f>
        <v>Can be added</v>
      </c>
      <c r="G57">
        <f>SUM(D57:E57)</f>
        <v>1</v>
      </c>
      <c r="I57">
        <v>1</v>
      </c>
    </row>
    <row r="58" spans="1:9" ht="30" thickTop="1" thickBot="1" x14ac:dyDescent="0.35">
      <c r="A58" s="138"/>
      <c r="B58" s="36" t="s">
        <v>177</v>
      </c>
      <c r="C58" s="36" t="s">
        <v>336</v>
      </c>
      <c r="D58" s="26">
        <v>1</v>
      </c>
      <c r="F58" t="str">
        <f t="shared" ref="F58:F59" si="10">IF(G58 = 0, "DO NOT ADD",IF( G58 = 1, "Can be added", IF(G58 = 2, "Is added")))</f>
        <v>Can be added</v>
      </c>
      <c r="G58">
        <f t="shared" ref="G58:G59" si="11">SUM(D58:E58)</f>
        <v>1</v>
      </c>
      <c r="I58">
        <v>1</v>
      </c>
    </row>
    <row r="59" spans="1:9" ht="30" thickTop="1" thickBot="1" x14ac:dyDescent="0.35">
      <c r="A59" s="139"/>
      <c r="B59" s="36" t="s">
        <v>178</v>
      </c>
      <c r="C59" s="36" t="s">
        <v>337</v>
      </c>
      <c r="D59" s="26"/>
      <c r="F59" t="str">
        <f t="shared" si="10"/>
        <v>DO NOT ADD</v>
      </c>
      <c r="G59">
        <f t="shared" si="11"/>
        <v>0</v>
      </c>
      <c r="I59">
        <v>1</v>
      </c>
    </row>
    <row r="60" spans="1:9" ht="15.6" thickTop="1" thickBot="1" x14ac:dyDescent="0.35">
      <c r="A60" s="106" t="s">
        <v>146</v>
      </c>
      <c r="B60" s="107"/>
      <c r="C60" s="108"/>
      <c r="D60" s="27">
        <f>SUM(D57:D59)</f>
        <v>2</v>
      </c>
      <c r="E60" s="44"/>
      <c r="F60" s="44"/>
      <c r="G60" s="44"/>
      <c r="I60" s="44">
        <f>SUM(I57:I59)</f>
        <v>3</v>
      </c>
    </row>
    <row r="61" spans="1:9" ht="15.6" thickTop="1" thickBot="1" x14ac:dyDescent="0.35">
      <c r="A61" s="136" t="s">
        <v>147</v>
      </c>
      <c r="B61" s="107"/>
      <c r="C61" s="108"/>
      <c r="D61" s="34">
        <f>SUM(D10, D30, D42, D50, D52, D56, D60)</f>
        <v>31</v>
      </c>
      <c r="E61" s="47">
        <f>F61/D61</f>
        <v>0</v>
      </c>
      <c r="F61">
        <f>SUM(E2:E9,E11:E29,E31:E41,E43:E49,E51,E53:E55,E57:E59)</f>
        <v>0</v>
      </c>
      <c r="G61" t="s">
        <v>377</v>
      </c>
    </row>
    <row r="62" spans="1:9" ht="104.4" customHeight="1" thickTop="1" thickBot="1" x14ac:dyDescent="0.35">
      <c r="A62" s="133" t="s">
        <v>148</v>
      </c>
      <c r="B62" s="134"/>
      <c r="C62" s="135"/>
      <c r="D62" s="56">
        <f>D61/'Site Map QAHealth Rating'!G35</f>
        <v>0.59615384615384615</v>
      </c>
      <c r="E62" s="117" t="s">
        <v>374</v>
      </c>
      <c r="F62" s="131"/>
      <c r="G62" s="131"/>
    </row>
    <row r="63" spans="1:9" ht="15" thickTop="1" x14ac:dyDescent="0.3"/>
  </sheetData>
  <mergeCells count="22">
    <mergeCell ref="E62:G62"/>
    <mergeCell ref="B7:B9"/>
    <mergeCell ref="A2:A9"/>
    <mergeCell ref="A50:C50"/>
    <mergeCell ref="A61:C61"/>
    <mergeCell ref="A31:A41"/>
    <mergeCell ref="C48:C49"/>
    <mergeCell ref="B11:B20"/>
    <mergeCell ref="C32:C35"/>
    <mergeCell ref="A10:C10"/>
    <mergeCell ref="A43:A49"/>
    <mergeCell ref="A11:A29"/>
    <mergeCell ref="A30:C30"/>
    <mergeCell ref="A42:C42"/>
    <mergeCell ref="C22:C27"/>
    <mergeCell ref="A62:C62"/>
    <mergeCell ref="A52:C52"/>
    <mergeCell ref="A56:C56"/>
    <mergeCell ref="A60:C60"/>
    <mergeCell ref="A57:A59"/>
    <mergeCell ref="C53:C55"/>
    <mergeCell ref="A53:A55"/>
  </mergeCells>
  <conditionalFormatting sqref="D43:D49 D51 D53:D55 D57:D59 D2:D9 D31:D41 D11:D29">
    <cfRule type="cellIs" dxfId="23" priority="7" operator="equal">
      <formula>1</formula>
    </cfRule>
    <cfRule type="cellIs" dxfId="22" priority="8" operator="equal">
      <formula>0</formula>
    </cfRule>
  </conditionalFormatting>
  <conditionalFormatting sqref="E61">
    <cfRule type="cellIs" dxfId="21" priority="4" operator="greaterThan">
      <formula>1</formula>
    </cfRule>
    <cfRule type="cellIs" dxfId="20" priority="5" operator="lessThan">
      <formula>1</formula>
    </cfRule>
    <cfRule type="cellIs" dxfId="19" priority="6" operator="equal">
      <formula>1</formula>
    </cfRule>
  </conditionalFormatting>
  <conditionalFormatting sqref="F2:F9 F11:F29 F31:F41 F43:F49 F51 F53:F55 F57:F59">
    <cfRule type="containsText" dxfId="18" priority="1" operator="containsText" text="Can be added">
      <formula>NOT(ISERROR(SEARCH("Can be added",F2)))</formula>
    </cfRule>
    <cfRule type="containsText" dxfId="17" priority="2" operator="containsText" text="Is added">
      <formula>NOT(ISERROR(SEARCH("Is added",F2)))</formula>
    </cfRule>
    <cfRule type="containsText" dxfId="16"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10" zoomScaleNormal="110" workbookViewId="0">
      <selection activeCell="I9" sqref="I9"/>
    </sheetView>
  </sheetViews>
  <sheetFormatPr defaultRowHeight="14.4" x14ac:dyDescent="0.3"/>
  <cols>
    <col min="1" max="1" width="21.21875" bestFit="1" customWidth="1"/>
    <col min="2" max="2" width="18.5546875" bestFit="1" customWidth="1"/>
    <col min="3" max="3" width="26.77734375" customWidth="1"/>
    <col min="4" max="4" width="17.77734375" bestFit="1" customWidth="1"/>
    <col min="5" max="5" width="23.5546875" customWidth="1"/>
    <col min="6" max="6" width="11.88671875" bestFit="1" customWidth="1"/>
    <col min="7" max="7" width="21.109375" bestFit="1" customWidth="1"/>
  </cols>
  <sheetData>
    <row r="1" spans="1:9" ht="30" thickTop="1" thickBot="1" x14ac:dyDescent="0.35">
      <c r="A1" s="27" t="s">
        <v>0</v>
      </c>
      <c r="B1" s="27" t="s">
        <v>2</v>
      </c>
      <c r="C1" s="27" t="s">
        <v>3</v>
      </c>
      <c r="D1" s="27" t="s">
        <v>98</v>
      </c>
      <c r="E1" s="4" t="s">
        <v>384</v>
      </c>
      <c r="F1" s="27" t="s">
        <v>376</v>
      </c>
      <c r="G1" s="43" t="s">
        <v>375</v>
      </c>
      <c r="I1" s="44" t="s">
        <v>449</v>
      </c>
    </row>
    <row r="2" spans="1:9" ht="44.4" thickTop="1" thickBot="1" x14ac:dyDescent="0.35">
      <c r="A2" s="53" t="s">
        <v>203</v>
      </c>
      <c r="B2" s="37" t="s">
        <v>378</v>
      </c>
      <c r="C2" s="152" t="s">
        <v>338</v>
      </c>
      <c r="D2" s="26">
        <v>1</v>
      </c>
      <c r="F2" t="str">
        <f>IF(G2 = 0, "DO NOT ADD",IF( G2 = 1, "Can be added", IF(G2 = 2, "Is added")))</f>
        <v>Can be added</v>
      </c>
      <c r="G2">
        <f>SUM(D2:E2)</f>
        <v>1</v>
      </c>
      <c r="I2">
        <v>1</v>
      </c>
    </row>
    <row r="3" spans="1:9" ht="44.4" thickTop="1" thickBot="1" x14ac:dyDescent="0.35">
      <c r="A3" s="53" t="s">
        <v>204</v>
      </c>
      <c r="B3" s="26" t="s">
        <v>378</v>
      </c>
      <c r="C3" s="114"/>
      <c r="D3" s="26">
        <v>0</v>
      </c>
      <c r="F3" t="str">
        <f t="shared" ref="F3:F7" si="0">IF(G3 = 0, "DO NOT ADD",IF( G3 = 1, "Can be added", IF(G3 = 2, "Is added")))</f>
        <v>DO NOT ADD</v>
      </c>
      <c r="G3">
        <f t="shared" ref="G3:G7" si="1">SUM(D3:E3)</f>
        <v>0</v>
      </c>
      <c r="I3">
        <v>1</v>
      </c>
    </row>
    <row r="4" spans="1:9" ht="44.4" thickTop="1" thickBot="1" x14ac:dyDescent="0.35">
      <c r="A4" s="53" t="s">
        <v>205</v>
      </c>
      <c r="B4" s="26" t="s">
        <v>378</v>
      </c>
      <c r="C4" s="114"/>
      <c r="D4" s="26">
        <v>1</v>
      </c>
      <c r="F4" t="str">
        <f t="shared" si="0"/>
        <v>Can be added</v>
      </c>
      <c r="G4">
        <f t="shared" si="1"/>
        <v>1</v>
      </c>
      <c r="I4">
        <v>1</v>
      </c>
    </row>
    <row r="5" spans="1:9" ht="44.4" thickTop="1" thickBot="1" x14ac:dyDescent="0.35">
      <c r="A5" s="53" t="s">
        <v>206</v>
      </c>
      <c r="B5" s="26" t="s">
        <v>378</v>
      </c>
      <c r="C5" s="114"/>
      <c r="D5" s="26">
        <v>1</v>
      </c>
      <c r="F5" t="str">
        <f t="shared" si="0"/>
        <v>Can be added</v>
      </c>
      <c r="G5">
        <f t="shared" si="1"/>
        <v>1</v>
      </c>
      <c r="I5">
        <v>1</v>
      </c>
    </row>
    <row r="6" spans="1:9" ht="44.4" thickTop="1" thickBot="1" x14ac:dyDescent="0.35">
      <c r="A6" s="53" t="s">
        <v>207</v>
      </c>
      <c r="B6" s="26" t="s">
        <v>378</v>
      </c>
      <c r="C6" s="114"/>
      <c r="D6" s="26">
        <v>1</v>
      </c>
      <c r="F6" t="str">
        <f t="shared" si="0"/>
        <v>Can be added</v>
      </c>
      <c r="G6">
        <f t="shared" si="1"/>
        <v>1</v>
      </c>
      <c r="I6">
        <v>1</v>
      </c>
    </row>
    <row r="7" spans="1:9" ht="44.4" thickTop="1" thickBot="1" x14ac:dyDescent="0.35">
      <c r="A7" s="53" t="s">
        <v>208</v>
      </c>
      <c r="B7" s="26" t="s">
        <v>378</v>
      </c>
      <c r="C7" s="114"/>
      <c r="D7" s="26">
        <v>1</v>
      </c>
      <c r="F7" t="str">
        <f t="shared" si="0"/>
        <v>Can be added</v>
      </c>
      <c r="G7">
        <f t="shared" si="1"/>
        <v>1</v>
      </c>
      <c r="I7">
        <v>1</v>
      </c>
    </row>
    <row r="8" spans="1:9" ht="15.6" thickTop="1" thickBot="1" x14ac:dyDescent="0.35">
      <c r="A8" s="109" t="s">
        <v>147</v>
      </c>
      <c r="B8" s="109"/>
      <c r="C8" s="109"/>
      <c r="D8" s="34">
        <f>SUM(D2:D7)</f>
        <v>5</v>
      </c>
      <c r="E8" s="47">
        <f>F8/D8</f>
        <v>0</v>
      </c>
      <c r="F8">
        <f>SUM(E2:E7)</f>
        <v>0</v>
      </c>
      <c r="G8" t="s">
        <v>377</v>
      </c>
      <c r="I8" s="44">
        <f>SUM(I2:I7)</f>
        <v>6</v>
      </c>
    </row>
    <row r="9" spans="1:9" ht="188.4" thickTop="1" thickBot="1" x14ac:dyDescent="0.35">
      <c r="A9" s="151" t="s">
        <v>148</v>
      </c>
      <c r="B9" s="151"/>
      <c r="C9" s="151"/>
      <c r="D9" s="56">
        <f>D8/6</f>
        <v>0.83333333333333337</v>
      </c>
      <c r="E9" s="55" t="s">
        <v>374</v>
      </c>
    </row>
    <row r="10" spans="1:9" ht="15" thickTop="1" x14ac:dyDescent="0.3"/>
  </sheetData>
  <mergeCells count="3">
    <mergeCell ref="A8:C8"/>
    <mergeCell ref="A9:C9"/>
    <mergeCell ref="C2:C7"/>
  </mergeCells>
  <conditionalFormatting sqref="D2:D7">
    <cfRule type="cellIs" dxfId="15" priority="7" operator="equal">
      <formula>1</formula>
    </cfRule>
    <cfRule type="cellIs" dxfId="14" priority="8" operator="equal">
      <formula>0</formula>
    </cfRule>
  </conditionalFormatting>
  <conditionalFormatting sqref="E8">
    <cfRule type="cellIs" dxfId="13" priority="4" operator="equal">
      <formula>1</formula>
    </cfRule>
    <cfRule type="cellIs" dxfId="12" priority="5" operator="greaterThan">
      <formula>1</formula>
    </cfRule>
    <cfRule type="cellIs" dxfId="11" priority="6" operator="lessThan">
      <formula>1</formula>
    </cfRule>
  </conditionalFormatting>
  <conditionalFormatting sqref="F2:F7">
    <cfRule type="containsText" dxfId="10" priority="1" operator="containsText" text="Is added">
      <formula>NOT(ISERROR(SEARCH("Is added",F2)))</formula>
    </cfRule>
    <cfRule type="containsText" dxfId="9" priority="2" operator="containsText" text="Can be added">
      <formula>NOT(ISERROR(SEARCH("Can be added",F2)))</formula>
    </cfRule>
    <cfRule type="containsText" dxfId="8"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37" zoomScale="120" zoomScaleNormal="120" workbookViewId="0">
      <selection activeCell="D48" sqref="D48"/>
    </sheetView>
  </sheetViews>
  <sheetFormatPr defaultRowHeight="14.4" x14ac:dyDescent="0.3"/>
  <cols>
    <col min="1" max="1" width="21.6640625" bestFit="1" customWidth="1"/>
    <col min="2" max="2" width="51.44140625" bestFit="1" customWidth="1"/>
    <col min="3" max="3" width="18.44140625" bestFit="1" customWidth="1"/>
    <col min="4" max="4" width="19.109375" bestFit="1" customWidth="1"/>
    <col min="5" max="5" width="11.44140625" bestFit="1" customWidth="1"/>
    <col min="6" max="6" width="12" bestFit="1" customWidth="1"/>
    <col min="7" max="7" width="21" bestFit="1" customWidth="1"/>
    <col min="9" max="9" width="25.88671875" bestFit="1" customWidth="1"/>
  </cols>
  <sheetData>
    <row r="1" spans="1:9" ht="15.6" thickTop="1" thickBot="1" x14ac:dyDescent="0.35">
      <c r="A1" s="4" t="s">
        <v>0</v>
      </c>
      <c r="B1" s="4" t="s">
        <v>2</v>
      </c>
      <c r="C1" s="4" t="s">
        <v>3</v>
      </c>
      <c r="D1" s="4" t="s">
        <v>98</v>
      </c>
      <c r="E1" s="4" t="s">
        <v>384</v>
      </c>
      <c r="F1" s="27" t="s">
        <v>376</v>
      </c>
      <c r="G1" s="43" t="s">
        <v>375</v>
      </c>
      <c r="I1" s="64" t="s">
        <v>451</v>
      </c>
    </row>
    <row r="2" spans="1:9" ht="15.6" thickTop="1" thickBot="1" x14ac:dyDescent="0.35">
      <c r="A2" s="2" t="s">
        <v>201</v>
      </c>
      <c r="B2" s="2"/>
      <c r="C2" s="2"/>
      <c r="D2" s="2"/>
      <c r="F2" t="str">
        <f>IF(G2 = 0, "DO NOT ADD",IF( G2 = 1, "Can be added", IF(G2 = 2, "Is added")))</f>
        <v>DO NOT ADD</v>
      </c>
      <c r="G2">
        <f>SUM(D2:E2)</f>
        <v>0</v>
      </c>
    </row>
    <row r="3" spans="1:9" ht="15.6" thickTop="1" thickBot="1" x14ac:dyDescent="0.35">
      <c r="A3" s="103" t="s">
        <v>146</v>
      </c>
      <c r="B3" s="104"/>
      <c r="C3" s="105"/>
      <c r="D3" s="4">
        <f>SUM(D2)</f>
        <v>0</v>
      </c>
      <c r="E3" s="44"/>
      <c r="F3" s="44"/>
      <c r="G3" s="44"/>
      <c r="I3" s="44"/>
    </row>
    <row r="4" spans="1:9" ht="15.6" thickTop="1" thickBot="1" x14ac:dyDescent="0.35">
      <c r="A4" s="24" t="s">
        <v>202</v>
      </c>
      <c r="B4" s="24"/>
      <c r="C4" s="24"/>
      <c r="D4" s="24"/>
      <c r="F4" t="str">
        <f>IF(G4 = 0, "DO NOT ADD",IF( G4 = 1, "Can be added", IF(G4 = 2, "Is added")))</f>
        <v>DO NOT ADD</v>
      </c>
      <c r="G4">
        <f>SUM(D4:E4)</f>
        <v>0</v>
      </c>
    </row>
    <row r="5" spans="1:9" ht="15.6" thickTop="1" thickBot="1" x14ac:dyDescent="0.35">
      <c r="A5" s="103" t="s">
        <v>146</v>
      </c>
      <c r="B5" s="104"/>
      <c r="C5" s="105"/>
      <c r="D5" s="4">
        <f>SUM(D4)</f>
        <v>0</v>
      </c>
      <c r="E5" s="44"/>
      <c r="F5" s="44"/>
      <c r="G5" s="44"/>
      <c r="I5" s="44"/>
    </row>
    <row r="6" spans="1:9" ht="15.6" thickTop="1" thickBot="1" x14ac:dyDescent="0.35">
      <c r="A6" s="162" t="s">
        <v>141</v>
      </c>
      <c r="B6" s="2" t="s">
        <v>159</v>
      </c>
      <c r="C6" s="2"/>
      <c r="D6" s="1"/>
      <c r="F6" t="str">
        <f>IF(G6 = 0, "DO NOT ADD",IF( G6 = 1, "Can be added", IF(G6 = 2, "Is added")))</f>
        <v>DO NOT ADD</v>
      </c>
      <c r="G6">
        <f>SUM(D6:E6)</f>
        <v>0</v>
      </c>
      <c r="I6">
        <v>1</v>
      </c>
    </row>
    <row r="7" spans="1:9" ht="15.6" thickTop="1" thickBot="1" x14ac:dyDescent="0.35">
      <c r="A7" s="163"/>
      <c r="B7" s="2" t="s">
        <v>160</v>
      </c>
      <c r="C7" s="2"/>
      <c r="D7" s="1"/>
      <c r="F7" t="str">
        <f t="shared" ref="F7:F27" si="0">IF(G7 = 0, "DO NOT ADD",IF( G7 = 1, "Can be added", IF(G7 = 2, "Is added")))</f>
        <v>DO NOT ADD</v>
      </c>
      <c r="G7">
        <f t="shared" ref="G7:G27" si="1">SUM(D7:E7)</f>
        <v>0</v>
      </c>
      <c r="I7">
        <v>1</v>
      </c>
    </row>
    <row r="8" spans="1:9" ht="15.6" thickTop="1" thickBot="1" x14ac:dyDescent="0.35">
      <c r="A8" s="163"/>
      <c r="B8" s="2" t="s">
        <v>348</v>
      </c>
      <c r="C8" s="2"/>
      <c r="D8" s="1">
        <v>0</v>
      </c>
      <c r="F8" t="str">
        <f t="shared" si="0"/>
        <v>DO NOT ADD</v>
      </c>
      <c r="G8">
        <f t="shared" si="1"/>
        <v>0</v>
      </c>
      <c r="I8">
        <v>1</v>
      </c>
    </row>
    <row r="9" spans="1:9" ht="15.6" thickTop="1" thickBot="1" x14ac:dyDescent="0.35">
      <c r="A9" s="163"/>
      <c r="B9" s="2" t="s">
        <v>349</v>
      </c>
      <c r="C9" s="2"/>
      <c r="D9" s="1">
        <v>1</v>
      </c>
      <c r="F9" t="str">
        <f t="shared" si="0"/>
        <v>Can be added</v>
      </c>
      <c r="G9">
        <f t="shared" si="1"/>
        <v>1</v>
      </c>
      <c r="I9">
        <v>1</v>
      </c>
    </row>
    <row r="10" spans="1:9" ht="15.6" thickTop="1" thickBot="1" x14ac:dyDescent="0.35">
      <c r="A10" s="163"/>
      <c r="B10" s="2" t="s">
        <v>356</v>
      </c>
      <c r="C10" s="2"/>
      <c r="D10" s="1">
        <v>0</v>
      </c>
      <c r="F10" t="str">
        <f t="shared" si="0"/>
        <v>DO NOT ADD</v>
      </c>
      <c r="G10">
        <f t="shared" si="1"/>
        <v>0</v>
      </c>
      <c r="I10">
        <v>1</v>
      </c>
    </row>
    <row r="11" spans="1:9" ht="15.6" thickTop="1" thickBot="1" x14ac:dyDescent="0.35">
      <c r="A11" s="163"/>
      <c r="B11" s="2" t="s">
        <v>357</v>
      </c>
      <c r="C11" s="2"/>
      <c r="D11" s="1">
        <v>1</v>
      </c>
      <c r="F11" t="str">
        <f t="shared" si="0"/>
        <v>Can be added</v>
      </c>
      <c r="G11">
        <f t="shared" si="1"/>
        <v>1</v>
      </c>
      <c r="I11">
        <v>1</v>
      </c>
    </row>
    <row r="12" spans="1:9" ht="15.6" thickTop="1" thickBot="1" x14ac:dyDescent="0.35">
      <c r="A12" s="163"/>
      <c r="B12" s="2" t="s">
        <v>358</v>
      </c>
      <c r="C12" s="2"/>
      <c r="D12" s="1">
        <v>0</v>
      </c>
      <c r="F12" t="str">
        <f t="shared" si="0"/>
        <v>DO NOT ADD</v>
      </c>
      <c r="G12">
        <f t="shared" si="1"/>
        <v>0</v>
      </c>
      <c r="I12">
        <v>1</v>
      </c>
    </row>
    <row r="13" spans="1:9" ht="15.6" thickTop="1" thickBot="1" x14ac:dyDescent="0.35">
      <c r="A13" s="163"/>
      <c r="B13" s="2" t="s">
        <v>359</v>
      </c>
      <c r="C13" s="2"/>
      <c r="D13" s="1">
        <v>0</v>
      </c>
      <c r="F13" t="str">
        <f t="shared" si="0"/>
        <v>DO NOT ADD</v>
      </c>
      <c r="G13">
        <f t="shared" si="1"/>
        <v>0</v>
      </c>
      <c r="I13">
        <v>1</v>
      </c>
    </row>
    <row r="14" spans="1:9" ht="15.6" thickTop="1" thickBot="1" x14ac:dyDescent="0.35">
      <c r="A14" s="163"/>
      <c r="B14" s="2" t="s">
        <v>360</v>
      </c>
      <c r="C14" s="2"/>
      <c r="D14" s="1">
        <v>0</v>
      </c>
      <c r="F14" t="str">
        <f t="shared" si="0"/>
        <v>DO NOT ADD</v>
      </c>
      <c r="G14">
        <f t="shared" si="1"/>
        <v>0</v>
      </c>
      <c r="I14">
        <v>1</v>
      </c>
    </row>
    <row r="15" spans="1:9" ht="15.6" thickTop="1" thickBot="1" x14ac:dyDescent="0.35">
      <c r="A15" s="163"/>
      <c r="B15" s="2" t="s">
        <v>361</v>
      </c>
      <c r="C15" s="2"/>
      <c r="D15" s="1">
        <v>0</v>
      </c>
      <c r="F15" t="str">
        <f t="shared" si="0"/>
        <v>DO NOT ADD</v>
      </c>
      <c r="G15">
        <f t="shared" si="1"/>
        <v>0</v>
      </c>
      <c r="I15">
        <v>1</v>
      </c>
    </row>
    <row r="16" spans="1:9" ht="19.8" customHeight="1" thickTop="1" thickBot="1" x14ac:dyDescent="0.35">
      <c r="A16" s="163"/>
      <c r="B16" s="2" t="s">
        <v>362</v>
      </c>
      <c r="C16" s="2"/>
      <c r="D16" s="1">
        <v>0</v>
      </c>
      <c r="F16" t="str">
        <f t="shared" si="0"/>
        <v>DO NOT ADD</v>
      </c>
      <c r="G16">
        <f t="shared" si="1"/>
        <v>0</v>
      </c>
      <c r="I16">
        <v>1</v>
      </c>
    </row>
    <row r="17" spans="1:9" ht="15.6" thickTop="1" thickBot="1" x14ac:dyDescent="0.35">
      <c r="A17" s="163"/>
      <c r="B17" s="2" t="s">
        <v>363</v>
      </c>
      <c r="C17" s="2"/>
      <c r="D17" s="1"/>
      <c r="F17" t="str">
        <f t="shared" si="0"/>
        <v>DO NOT ADD</v>
      </c>
      <c r="G17">
        <f t="shared" si="1"/>
        <v>0</v>
      </c>
      <c r="I17">
        <v>1</v>
      </c>
    </row>
    <row r="18" spans="1:9" ht="15.6" thickTop="1" thickBot="1" x14ac:dyDescent="0.35">
      <c r="A18" s="163"/>
      <c r="B18" s="2" t="s">
        <v>364</v>
      </c>
      <c r="C18" s="2"/>
      <c r="D18" s="1">
        <v>0</v>
      </c>
      <c r="F18" t="str">
        <f t="shared" si="0"/>
        <v>DO NOT ADD</v>
      </c>
      <c r="G18">
        <f t="shared" si="1"/>
        <v>0</v>
      </c>
      <c r="I18">
        <v>1</v>
      </c>
    </row>
    <row r="19" spans="1:9" ht="15.6" thickTop="1" thickBot="1" x14ac:dyDescent="0.35">
      <c r="A19" s="163"/>
      <c r="B19" s="2" t="s">
        <v>365</v>
      </c>
      <c r="C19" s="2"/>
      <c r="D19" s="1"/>
      <c r="F19" t="str">
        <f t="shared" si="0"/>
        <v>DO NOT ADD</v>
      </c>
      <c r="G19">
        <f t="shared" si="1"/>
        <v>0</v>
      </c>
      <c r="I19">
        <v>1</v>
      </c>
    </row>
    <row r="20" spans="1:9" ht="15.6" thickTop="1" thickBot="1" x14ac:dyDescent="0.35">
      <c r="A20" s="163"/>
      <c r="B20" s="2" t="s">
        <v>366</v>
      </c>
      <c r="C20" s="2"/>
      <c r="D20" s="1"/>
      <c r="F20" t="str">
        <f t="shared" si="0"/>
        <v>DO NOT ADD</v>
      </c>
      <c r="G20">
        <f t="shared" si="1"/>
        <v>0</v>
      </c>
      <c r="I20">
        <v>1</v>
      </c>
    </row>
    <row r="21" spans="1:9" ht="15.6" thickTop="1" thickBot="1" x14ac:dyDescent="0.35">
      <c r="A21" s="163"/>
      <c r="B21" s="2" t="s">
        <v>367</v>
      </c>
      <c r="C21" s="2"/>
      <c r="D21" s="1"/>
      <c r="F21" t="str">
        <f t="shared" si="0"/>
        <v>DO NOT ADD</v>
      </c>
      <c r="G21">
        <f t="shared" si="1"/>
        <v>0</v>
      </c>
      <c r="I21">
        <v>1</v>
      </c>
    </row>
    <row r="22" spans="1:9" ht="15.6" thickTop="1" thickBot="1" x14ac:dyDescent="0.35">
      <c r="A22" s="163"/>
      <c r="B22" s="2" t="s">
        <v>368</v>
      </c>
      <c r="C22" s="2"/>
      <c r="D22" s="1"/>
      <c r="F22" t="str">
        <f t="shared" si="0"/>
        <v>DO NOT ADD</v>
      </c>
      <c r="G22">
        <f t="shared" si="1"/>
        <v>0</v>
      </c>
      <c r="I22">
        <v>1</v>
      </c>
    </row>
    <row r="23" spans="1:9" ht="15.6" thickTop="1" thickBot="1" x14ac:dyDescent="0.35">
      <c r="A23" s="163"/>
      <c r="B23" s="2" t="s">
        <v>396</v>
      </c>
      <c r="C23" s="2"/>
      <c r="D23" s="1">
        <v>1</v>
      </c>
      <c r="F23" t="str">
        <f t="shared" si="0"/>
        <v>Can be added</v>
      </c>
      <c r="G23">
        <f t="shared" si="1"/>
        <v>1</v>
      </c>
      <c r="I23">
        <v>1</v>
      </c>
    </row>
    <row r="24" spans="1:9" ht="15.6" thickTop="1" thickBot="1" x14ac:dyDescent="0.35">
      <c r="A24" s="163"/>
      <c r="B24" s="2" t="s">
        <v>397</v>
      </c>
      <c r="C24" s="2"/>
      <c r="D24" s="1">
        <v>1</v>
      </c>
      <c r="F24" t="str">
        <f t="shared" si="0"/>
        <v>Can be added</v>
      </c>
      <c r="G24">
        <f t="shared" si="1"/>
        <v>1</v>
      </c>
      <c r="I24">
        <v>1</v>
      </c>
    </row>
    <row r="25" spans="1:9" ht="15.6" thickTop="1" thickBot="1" x14ac:dyDescent="0.35">
      <c r="A25" s="163"/>
      <c r="B25" s="2" t="s">
        <v>398</v>
      </c>
      <c r="C25" s="2"/>
      <c r="D25" s="1">
        <v>1</v>
      </c>
      <c r="F25" t="str">
        <f t="shared" si="0"/>
        <v>Can be added</v>
      </c>
      <c r="G25">
        <f t="shared" si="1"/>
        <v>1</v>
      </c>
      <c r="I25">
        <v>1</v>
      </c>
    </row>
    <row r="26" spans="1:9" ht="15.6" thickTop="1" thickBot="1" x14ac:dyDescent="0.35">
      <c r="A26" s="163"/>
      <c r="B26" s="2" t="s">
        <v>399</v>
      </c>
      <c r="C26" s="2"/>
      <c r="D26" s="1">
        <v>1</v>
      </c>
      <c r="F26" t="str">
        <f t="shared" si="0"/>
        <v>Can be added</v>
      </c>
      <c r="G26">
        <f t="shared" si="1"/>
        <v>1</v>
      </c>
      <c r="I26">
        <v>1</v>
      </c>
    </row>
    <row r="27" spans="1:9" ht="15.6" thickTop="1" thickBot="1" x14ac:dyDescent="0.35">
      <c r="A27" s="164"/>
      <c r="B27" s="2" t="s">
        <v>400</v>
      </c>
      <c r="C27" s="2"/>
      <c r="D27" s="1">
        <v>0</v>
      </c>
      <c r="F27" t="str">
        <f t="shared" si="0"/>
        <v>DO NOT ADD</v>
      </c>
      <c r="G27">
        <f t="shared" si="1"/>
        <v>0</v>
      </c>
      <c r="I27">
        <v>1</v>
      </c>
    </row>
    <row r="28" spans="1:9" ht="15.6" thickTop="1" thickBot="1" x14ac:dyDescent="0.35">
      <c r="A28" s="59"/>
      <c r="B28" s="4"/>
      <c r="C28" s="4"/>
      <c r="D28" s="4">
        <f>SUM(D6:D27)</f>
        <v>6</v>
      </c>
      <c r="E28" s="44"/>
      <c r="F28" s="44"/>
      <c r="G28" s="44"/>
      <c r="I28" s="44">
        <f>SUM(I6:I27)</f>
        <v>22</v>
      </c>
    </row>
    <row r="29" spans="1:9" ht="15.6" thickTop="1" thickBot="1" x14ac:dyDescent="0.35">
      <c r="A29" s="159" t="s">
        <v>428</v>
      </c>
      <c r="B29" s="24" t="s">
        <v>401</v>
      </c>
      <c r="C29" s="24"/>
      <c r="D29" s="1">
        <v>1</v>
      </c>
      <c r="F29" t="str">
        <f>IF(G29 = 0, "DO NOT ADD",IF( G29 = 1, "Can be added", IF(G29 = 2, "Is added")))</f>
        <v>Can be added</v>
      </c>
      <c r="G29">
        <f>SUM(D29:E29)</f>
        <v>1</v>
      </c>
      <c r="I29">
        <v>1</v>
      </c>
    </row>
    <row r="30" spans="1:9" ht="15.6" thickTop="1" thickBot="1" x14ac:dyDescent="0.35">
      <c r="A30" s="160"/>
      <c r="B30" s="24" t="s">
        <v>402</v>
      </c>
      <c r="C30" s="24"/>
      <c r="D30" s="1">
        <v>0</v>
      </c>
      <c r="F30" t="str">
        <f t="shared" ref="F30:F35" si="2">IF(G30 = 0, "DO NOT ADD",IF( G30 = 1, "Can be added", IF(G30 = 2, "Is added")))</f>
        <v>DO NOT ADD</v>
      </c>
      <c r="G30">
        <f t="shared" ref="G30:G35" si="3">SUM(D30:E30)</f>
        <v>0</v>
      </c>
      <c r="I30">
        <v>1</v>
      </c>
    </row>
    <row r="31" spans="1:9" ht="15.6" thickTop="1" thickBot="1" x14ac:dyDescent="0.35">
      <c r="A31" s="160"/>
      <c r="B31" s="24" t="s">
        <v>403</v>
      </c>
      <c r="C31" s="24"/>
      <c r="D31" s="1">
        <v>1</v>
      </c>
      <c r="F31" t="str">
        <f t="shared" si="2"/>
        <v>Can be added</v>
      </c>
      <c r="G31">
        <f t="shared" si="3"/>
        <v>1</v>
      </c>
      <c r="I31">
        <v>1</v>
      </c>
    </row>
    <row r="32" spans="1:9" ht="15.6" thickTop="1" thickBot="1" x14ac:dyDescent="0.35">
      <c r="A32" s="160"/>
      <c r="B32" s="24" t="s">
        <v>404</v>
      </c>
      <c r="C32" s="24"/>
      <c r="D32" s="1">
        <v>0</v>
      </c>
      <c r="F32" t="str">
        <f t="shared" si="2"/>
        <v>DO NOT ADD</v>
      </c>
      <c r="G32">
        <f t="shared" si="3"/>
        <v>0</v>
      </c>
      <c r="I32">
        <v>1</v>
      </c>
    </row>
    <row r="33" spans="1:9" ht="15.6" thickTop="1" thickBot="1" x14ac:dyDescent="0.35">
      <c r="A33" s="160"/>
      <c r="B33" s="24" t="s">
        <v>405</v>
      </c>
      <c r="C33" s="24"/>
      <c r="D33" s="1">
        <v>1</v>
      </c>
      <c r="F33" t="str">
        <f t="shared" si="2"/>
        <v>Can be added</v>
      </c>
      <c r="G33">
        <f t="shared" si="3"/>
        <v>1</v>
      </c>
      <c r="I33">
        <v>1</v>
      </c>
    </row>
    <row r="34" spans="1:9" ht="15.6" thickTop="1" thickBot="1" x14ac:dyDescent="0.35">
      <c r="A34" s="160"/>
      <c r="B34" s="24" t="s">
        <v>406</v>
      </c>
      <c r="C34" s="24"/>
      <c r="D34" s="1">
        <v>0</v>
      </c>
      <c r="F34" t="str">
        <f t="shared" si="2"/>
        <v>DO NOT ADD</v>
      </c>
      <c r="G34">
        <f t="shared" si="3"/>
        <v>0</v>
      </c>
      <c r="I34">
        <v>1</v>
      </c>
    </row>
    <row r="35" spans="1:9" ht="15.6" thickTop="1" thickBot="1" x14ac:dyDescent="0.35">
      <c r="A35" s="161"/>
      <c r="B35" s="24" t="s">
        <v>407</v>
      </c>
      <c r="C35" s="24"/>
      <c r="D35" s="1">
        <v>0</v>
      </c>
      <c r="F35" t="str">
        <f t="shared" si="2"/>
        <v>DO NOT ADD</v>
      </c>
      <c r="G35">
        <f t="shared" si="3"/>
        <v>0</v>
      </c>
      <c r="I35">
        <v>1</v>
      </c>
    </row>
    <row r="36" spans="1:9" ht="15.6" thickTop="1" thickBot="1" x14ac:dyDescent="0.35">
      <c r="A36" s="60"/>
      <c r="B36" s="4"/>
      <c r="C36" s="4"/>
      <c r="D36" s="4">
        <f>SUM(D29:D35)</f>
        <v>3</v>
      </c>
      <c r="E36" s="44"/>
      <c r="F36" s="44"/>
      <c r="G36" s="44"/>
      <c r="I36" s="44">
        <f>SUM(I29:I35)</f>
        <v>7</v>
      </c>
    </row>
    <row r="37" spans="1:9" ht="15.6" thickTop="1" thickBot="1" x14ac:dyDescent="0.35">
      <c r="A37" s="157" t="s">
        <v>408</v>
      </c>
      <c r="B37" s="2" t="s">
        <v>409</v>
      </c>
      <c r="C37" s="2"/>
      <c r="D37" s="1">
        <v>1</v>
      </c>
      <c r="F37" t="str">
        <f>IF(G37 = 0, "DO NOT ADD",IF( G37 = 1, "Can be added", IF(G37 = 2, "Is added")))</f>
        <v>Can be added</v>
      </c>
      <c r="G37">
        <f>SUM(D37:E37)</f>
        <v>1</v>
      </c>
      <c r="I37">
        <v>1</v>
      </c>
    </row>
    <row r="38" spans="1:9" ht="15.6" thickTop="1" thickBot="1" x14ac:dyDescent="0.35">
      <c r="A38" s="157"/>
      <c r="B38" s="2" t="s">
        <v>410</v>
      </c>
      <c r="C38" s="2"/>
      <c r="D38" s="1">
        <v>0</v>
      </c>
      <c r="F38" t="str">
        <f t="shared" ref="F38:F41" si="4">IF(G38 = 0, "DO NOT ADD",IF( G38 = 1, "Can be added", IF(G38 = 2, "Is added")))</f>
        <v>DO NOT ADD</v>
      </c>
      <c r="G38">
        <f t="shared" ref="G38:G41" si="5">SUM(D38:E38)</f>
        <v>0</v>
      </c>
      <c r="I38">
        <v>1</v>
      </c>
    </row>
    <row r="39" spans="1:9" ht="15.6" thickTop="1" thickBot="1" x14ac:dyDescent="0.35">
      <c r="A39" s="157"/>
      <c r="B39" s="2" t="s">
        <v>411</v>
      </c>
      <c r="C39" s="2"/>
      <c r="D39" s="1">
        <v>0</v>
      </c>
      <c r="F39" t="str">
        <f t="shared" si="4"/>
        <v>DO NOT ADD</v>
      </c>
      <c r="G39">
        <f t="shared" si="5"/>
        <v>0</v>
      </c>
      <c r="I39">
        <v>1</v>
      </c>
    </row>
    <row r="40" spans="1:9" ht="15.6" thickTop="1" thickBot="1" x14ac:dyDescent="0.35">
      <c r="A40" s="157"/>
      <c r="B40" s="2" t="s">
        <v>426</v>
      </c>
      <c r="C40" s="2"/>
      <c r="D40" s="1">
        <v>1</v>
      </c>
      <c r="F40" t="str">
        <f t="shared" si="4"/>
        <v>Can be added</v>
      </c>
      <c r="G40">
        <f t="shared" si="5"/>
        <v>1</v>
      </c>
      <c r="I40">
        <v>1</v>
      </c>
    </row>
    <row r="41" spans="1:9" ht="15.6" thickTop="1" thickBot="1" x14ac:dyDescent="0.35">
      <c r="A41" s="157"/>
      <c r="B41" s="2" t="s">
        <v>412</v>
      </c>
      <c r="C41" s="2"/>
      <c r="D41" s="1">
        <v>1</v>
      </c>
      <c r="F41" t="str">
        <f t="shared" si="4"/>
        <v>Can be added</v>
      </c>
      <c r="G41">
        <f t="shared" si="5"/>
        <v>1</v>
      </c>
      <c r="I41">
        <v>1</v>
      </c>
    </row>
    <row r="42" spans="1:9" ht="15.6" thickTop="1" thickBot="1" x14ac:dyDescent="0.35">
      <c r="A42" s="61"/>
      <c r="B42" s="4"/>
      <c r="C42" s="4"/>
      <c r="D42" s="4">
        <f>SUM(D37:D41)</f>
        <v>3</v>
      </c>
      <c r="E42" s="44"/>
      <c r="F42" s="44"/>
      <c r="G42" s="44"/>
      <c r="I42" s="44">
        <f>SUM(I37:I41)</f>
        <v>5</v>
      </c>
    </row>
    <row r="43" spans="1:9" ht="15.6" thickTop="1" thickBot="1" x14ac:dyDescent="0.35">
      <c r="A43" s="158" t="s">
        <v>413</v>
      </c>
      <c r="B43" s="24" t="s">
        <v>414</v>
      </c>
      <c r="C43" s="24"/>
      <c r="D43" s="1">
        <v>1</v>
      </c>
      <c r="F43" t="str">
        <f>IF(G43 = 0, "DO NOT ADD",IF( G43 = 1, "Can be added", IF(G43 = 2, "Is added")))</f>
        <v>Can be added</v>
      </c>
      <c r="G43">
        <f>SUM(D43:E43)</f>
        <v>1</v>
      </c>
      <c r="I43">
        <v>1</v>
      </c>
    </row>
    <row r="44" spans="1:9" ht="15.6" thickTop="1" thickBot="1" x14ac:dyDescent="0.35">
      <c r="A44" s="158"/>
      <c r="B44" s="24" t="s">
        <v>415</v>
      </c>
      <c r="C44" s="24"/>
      <c r="D44" s="1">
        <v>1</v>
      </c>
      <c r="F44" t="str">
        <f t="shared" ref="F44:F48" si="6">IF(G44 = 0, "DO NOT ADD",IF( G44 = 1, "Can be added", IF(G44 = 2, "Is added")))</f>
        <v>Can be added</v>
      </c>
      <c r="G44">
        <f t="shared" ref="G44:G48" si="7">SUM(D44:E44)</f>
        <v>1</v>
      </c>
      <c r="I44">
        <v>1</v>
      </c>
    </row>
    <row r="45" spans="1:9" ht="15.6" thickTop="1" thickBot="1" x14ac:dyDescent="0.35">
      <c r="A45" s="158"/>
      <c r="B45" s="24" t="s">
        <v>416</v>
      </c>
      <c r="C45" s="24"/>
      <c r="D45" s="1">
        <v>0</v>
      </c>
      <c r="F45" t="str">
        <f t="shared" si="6"/>
        <v>DO NOT ADD</v>
      </c>
      <c r="G45">
        <f t="shared" si="7"/>
        <v>0</v>
      </c>
      <c r="I45">
        <v>1</v>
      </c>
    </row>
    <row r="46" spans="1:9" ht="15.6" thickTop="1" thickBot="1" x14ac:dyDescent="0.35">
      <c r="A46" s="158"/>
      <c r="B46" s="24" t="s">
        <v>417</v>
      </c>
      <c r="C46" s="24"/>
      <c r="D46" s="1">
        <v>1</v>
      </c>
      <c r="F46" t="str">
        <f t="shared" si="6"/>
        <v>Can be added</v>
      </c>
      <c r="G46">
        <f t="shared" si="7"/>
        <v>1</v>
      </c>
      <c r="I46">
        <v>1</v>
      </c>
    </row>
    <row r="47" spans="1:9" ht="15.6" thickTop="1" thickBot="1" x14ac:dyDescent="0.35">
      <c r="A47" s="158"/>
      <c r="B47" s="24" t="s">
        <v>418</v>
      </c>
      <c r="C47" s="24"/>
      <c r="D47" s="1">
        <v>1</v>
      </c>
      <c r="F47" t="str">
        <f t="shared" si="6"/>
        <v>Can be added</v>
      </c>
      <c r="G47">
        <f t="shared" si="7"/>
        <v>1</v>
      </c>
      <c r="I47">
        <v>1</v>
      </c>
    </row>
    <row r="48" spans="1:9" ht="15.6" thickTop="1" thickBot="1" x14ac:dyDescent="0.35">
      <c r="A48" s="158"/>
      <c r="B48" s="24" t="s">
        <v>419</v>
      </c>
      <c r="C48" s="24"/>
      <c r="D48" s="1">
        <v>0</v>
      </c>
      <c r="F48" t="str">
        <f t="shared" si="6"/>
        <v>DO NOT ADD</v>
      </c>
      <c r="G48">
        <f t="shared" si="7"/>
        <v>0</v>
      </c>
      <c r="I48">
        <v>1</v>
      </c>
    </row>
    <row r="49" spans="1:9" ht="15.6" thickTop="1" thickBot="1" x14ac:dyDescent="0.35">
      <c r="A49" s="61"/>
      <c r="B49" s="4"/>
      <c r="C49" s="4"/>
      <c r="D49" s="4">
        <f>SUM(D43:D48)</f>
        <v>4</v>
      </c>
      <c r="E49" s="44"/>
      <c r="F49" s="44"/>
      <c r="G49" s="44"/>
      <c r="I49" s="44">
        <f>SUM(I43:I48)</f>
        <v>6</v>
      </c>
    </row>
    <row r="50" spans="1:9" ht="15.6" thickTop="1" thickBot="1" x14ac:dyDescent="0.35">
      <c r="A50" s="157" t="s">
        <v>420</v>
      </c>
      <c r="B50" s="2" t="s">
        <v>421</v>
      </c>
      <c r="C50" s="2"/>
      <c r="D50" s="1">
        <v>0</v>
      </c>
      <c r="F50" t="str">
        <f>IF(G50 = 0, "DO NOT ADD",IF( G50 = 1, "Can be added", IF(G50 = 2, "Is added")))</f>
        <v>DO NOT ADD</v>
      </c>
      <c r="G50">
        <f>SUM(D50:E50)</f>
        <v>0</v>
      </c>
      <c r="I50">
        <v>1</v>
      </c>
    </row>
    <row r="51" spans="1:9" ht="15.6" thickTop="1" thickBot="1" x14ac:dyDescent="0.35">
      <c r="A51" s="157"/>
      <c r="B51" s="2" t="s">
        <v>422</v>
      </c>
      <c r="C51" s="2"/>
      <c r="D51" s="1">
        <v>0</v>
      </c>
      <c r="F51" t="str">
        <f t="shared" ref="F51:F54" si="8">IF(G51 = 0, "DO NOT ADD",IF( G51 = 1, "Can be added", IF(G51 = 2, "Is added")))</f>
        <v>DO NOT ADD</v>
      </c>
      <c r="G51">
        <f t="shared" ref="G51:G54" si="9">SUM(D51:E51)</f>
        <v>0</v>
      </c>
      <c r="I51">
        <v>1</v>
      </c>
    </row>
    <row r="52" spans="1:9" ht="15.6" thickTop="1" thickBot="1" x14ac:dyDescent="0.35">
      <c r="A52" s="157"/>
      <c r="B52" s="2" t="s">
        <v>423</v>
      </c>
      <c r="C52" s="2"/>
      <c r="D52" s="1">
        <v>0</v>
      </c>
      <c r="F52" t="str">
        <f t="shared" si="8"/>
        <v>DO NOT ADD</v>
      </c>
      <c r="G52">
        <f t="shared" si="9"/>
        <v>0</v>
      </c>
      <c r="I52">
        <v>1</v>
      </c>
    </row>
    <row r="53" spans="1:9" ht="15.6" thickTop="1" thickBot="1" x14ac:dyDescent="0.35">
      <c r="A53" s="157"/>
      <c r="B53" s="2" t="s">
        <v>425</v>
      </c>
      <c r="C53" s="2"/>
      <c r="D53" s="1">
        <v>0</v>
      </c>
      <c r="F53" t="str">
        <f t="shared" si="8"/>
        <v>DO NOT ADD</v>
      </c>
      <c r="G53">
        <f t="shared" si="9"/>
        <v>0</v>
      </c>
      <c r="I53">
        <v>1</v>
      </c>
    </row>
    <row r="54" spans="1:9" ht="15.6" thickTop="1" thickBot="1" x14ac:dyDescent="0.35">
      <c r="A54" s="157"/>
      <c r="B54" s="2" t="s">
        <v>424</v>
      </c>
      <c r="C54" s="2"/>
      <c r="D54" s="1">
        <v>0</v>
      </c>
      <c r="F54" t="str">
        <f t="shared" si="8"/>
        <v>DO NOT ADD</v>
      </c>
      <c r="G54">
        <f t="shared" si="9"/>
        <v>0</v>
      </c>
      <c r="I54">
        <v>1</v>
      </c>
    </row>
    <row r="55" spans="1:9" ht="15.6" thickTop="1" thickBot="1" x14ac:dyDescent="0.35">
      <c r="A55" s="103" t="s">
        <v>146</v>
      </c>
      <c r="B55" s="104"/>
      <c r="C55" s="105"/>
      <c r="D55" s="4">
        <f>SUM(D50:D54)</f>
        <v>0</v>
      </c>
      <c r="E55" s="44"/>
      <c r="F55" s="44"/>
      <c r="G55" s="44"/>
      <c r="I55" s="44">
        <f>SUM(I50:I54)</f>
        <v>5</v>
      </c>
    </row>
    <row r="56" spans="1:9" ht="15.6" thickTop="1" thickBot="1" x14ac:dyDescent="0.35">
      <c r="A56" s="156" t="s">
        <v>147</v>
      </c>
      <c r="B56" s="104"/>
      <c r="C56" s="105"/>
      <c r="D56" s="12">
        <f>SUM(D3,D5,D28,D36,D42,D49)</f>
        <v>16</v>
      </c>
      <c r="E56" s="47">
        <f>F56/D56</f>
        <v>0</v>
      </c>
      <c r="F56">
        <f>SUM(E2,E4,E6:E27,E29:E35,E37:E41,E43:E48,E50:E54)</f>
        <v>0</v>
      </c>
      <c r="G56" t="s">
        <v>377</v>
      </c>
    </row>
    <row r="57" spans="1:9" ht="102" customHeight="1" thickTop="1" thickBot="1" x14ac:dyDescent="0.35">
      <c r="A57" s="153" t="s">
        <v>148</v>
      </c>
      <c r="B57" s="154"/>
      <c r="C57" s="155"/>
      <c r="D57" s="46">
        <f>D56/'Site Map QAHealth Rating'!G19</f>
        <v>0.35555555555555557</v>
      </c>
      <c r="E57" s="117" t="s">
        <v>374</v>
      </c>
      <c r="F57" s="131"/>
      <c r="G57" s="131"/>
    </row>
    <row r="58" spans="1:9" ht="15" thickTop="1" x14ac:dyDescent="0.3"/>
  </sheetData>
  <mergeCells count="11">
    <mergeCell ref="E57:G57"/>
    <mergeCell ref="A57:C57"/>
    <mergeCell ref="A55:C55"/>
    <mergeCell ref="A3:C3"/>
    <mergeCell ref="A5:C5"/>
    <mergeCell ref="A56:C56"/>
    <mergeCell ref="A37:A41"/>
    <mergeCell ref="A43:A48"/>
    <mergeCell ref="A50:A54"/>
    <mergeCell ref="A29:A35"/>
    <mergeCell ref="A6:A27"/>
  </mergeCells>
  <conditionalFormatting sqref="D6:D27 D50:D54 D43:D48 D37:D41 D29:D35">
    <cfRule type="cellIs" dxfId="7" priority="7" operator="equal">
      <formula>1</formula>
    </cfRule>
    <cfRule type="cellIs" dxfId="6" priority="8" operator="equal">
      <formula>0</formula>
    </cfRule>
  </conditionalFormatting>
  <conditionalFormatting sqref="E56">
    <cfRule type="cellIs" dxfId="5" priority="4" operator="equal">
      <formula>1</formula>
    </cfRule>
    <cfRule type="cellIs" dxfId="4" priority="5" operator="lessThan">
      <formula>1</formula>
    </cfRule>
    <cfRule type="cellIs" dxfId="3" priority="6" operator="greaterThan">
      <formula>1</formula>
    </cfRule>
  </conditionalFormatting>
  <conditionalFormatting sqref="F2 F4 F6:F27 F29:F35 F37:F41 F43:F48 F50:F54">
    <cfRule type="containsText" dxfId="2" priority="1" operator="containsText" text="Is added">
      <formula>NOT(ISERROR(SEARCH("Is added",F2)))</formula>
    </cfRule>
    <cfRule type="containsText" dxfId="1" priority="2" operator="containsText" text="Can be added">
      <formula>NOT(ISERROR(SEARCH("Can be added",F2)))</formula>
    </cfRule>
    <cfRule type="containsText" dxfId="0"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7" sqref="C17"/>
    </sheetView>
  </sheetViews>
  <sheetFormatPr defaultRowHeight="14.4" x14ac:dyDescent="0.3"/>
  <cols>
    <col min="1" max="1" width="12.21875" bestFit="1" customWidth="1"/>
    <col min="2" max="2" width="14.44140625" bestFit="1" customWidth="1"/>
    <col min="3" max="3" width="18.44140625" bestFit="1" customWidth="1"/>
    <col min="4" max="4" width="17.77734375" bestFit="1" customWidth="1"/>
    <col min="5" max="5" width="11.44140625" bestFit="1" customWidth="1"/>
    <col min="6" max="6" width="25.88671875" bestFit="1" customWidth="1"/>
  </cols>
  <sheetData>
    <row r="1" spans="1:4" ht="15.6" thickTop="1" thickBot="1" x14ac:dyDescent="0.35">
      <c r="A1" s="4" t="s">
        <v>0</v>
      </c>
      <c r="B1" s="4" t="s">
        <v>2</v>
      </c>
      <c r="C1" s="4" t="s">
        <v>3</v>
      </c>
      <c r="D1" s="4" t="s">
        <v>98</v>
      </c>
    </row>
    <row r="2" spans="1:4" ht="15.6" thickTop="1" thickBot="1" x14ac:dyDescent="0.35">
      <c r="A2" s="13" t="s">
        <v>195</v>
      </c>
      <c r="B2" t="s">
        <v>213</v>
      </c>
    </row>
    <row r="3" spans="1:4" ht="15.6" thickTop="1" thickBot="1" x14ac:dyDescent="0.35">
      <c r="A3" s="13" t="s">
        <v>196</v>
      </c>
      <c r="B3" t="s">
        <v>213</v>
      </c>
    </row>
    <row r="4" spans="1:4" ht="15.6" thickTop="1" thickBot="1" x14ac:dyDescent="0.35">
      <c r="A4" s="13" t="s">
        <v>197</v>
      </c>
      <c r="B4" t="s">
        <v>213</v>
      </c>
    </row>
    <row r="5" spans="1:4" ht="15.6" thickTop="1" thickBot="1" x14ac:dyDescent="0.35">
      <c r="A5" s="13" t="s">
        <v>198</v>
      </c>
    </row>
    <row r="6" spans="1:4" ht="15.6" thickTop="1" thickBot="1" x14ac:dyDescent="0.35">
      <c r="A6" s="13" t="s">
        <v>199</v>
      </c>
    </row>
    <row r="7" spans="1:4" ht="15.6" thickTop="1" thickBot="1" x14ac:dyDescent="0.35">
      <c r="A7" s="13" t="s">
        <v>200</v>
      </c>
    </row>
    <row r="8" spans="1:4" ht="1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1"/>
    </sheetView>
  </sheetViews>
  <sheetFormatPr defaultRowHeight="14.4" x14ac:dyDescent="0.3"/>
  <cols>
    <col min="1" max="1" width="11.109375" bestFit="1" customWidth="1"/>
    <col min="2" max="2" width="11.88671875" bestFit="1" customWidth="1"/>
    <col min="3" max="3" width="18.44140625" bestFit="1" customWidth="1"/>
    <col min="4" max="4" width="17.77734375" bestFit="1" customWidth="1"/>
    <col min="5" max="5" width="11.44140625" bestFit="1" customWidth="1"/>
    <col min="6" max="6" width="25.88671875" bestFit="1" customWidth="1"/>
  </cols>
  <sheetData>
    <row r="1" spans="1:4" ht="15.6" thickTop="1" thickBot="1" x14ac:dyDescent="0.35">
      <c r="A1" s="4" t="s">
        <v>0</v>
      </c>
      <c r="B1" s="4" t="s">
        <v>2</v>
      </c>
      <c r="C1" s="4" t="s">
        <v>3</v>
      </c>
      <c r="D1" s="4" t="s">
        <v>98</v>
      </c>
    </row>
    <row r="2" spans="1:4" ht="1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Site Map QAHealth Rating</vt:lpstr>
      <vt:lpstr>Home</vt:lpstr>
      <vt:lpstr>Explore</vt:lpstr>
      <vt:lpstr>DMDII Portal</vt:lpstr>
      <vt:lpstr>UserDrop-down</vt:lpstr>
      <vt:lpstr>Footer</vt:lpstr>
      <vt:lpstr>Assemble</vt:lpstr>
      <vt:lpstr>Learn</vt:lpstr>
      <vt:lpstr>Marketplace</vt:lpstr>
      <vt:lpstr>Dashboard</vt:lpstr>
      <vt:lpstr>Conglomoration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Marcin Welninski</cp:lastModifiedBy>
  <dcterms:created xsi:type="dcterms:W3CDTF">2016-09-30T20:29:57Z</dcterms:created>
  <dcterms:modified xsi:type="dcterms:W3CDTF">2016-10-25T17:31:00Z</dcterms:modified>
</cp:coreProperties>
</file>