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Downloads\"/>
    </mc:Choice>
  </mc:AlternateContent>
  <bookViews>
    <workbookView xWindow="0" yWindow="0" windowWidth="19368" windowHeight="9660" tabRatio="834"/>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s>
  <calcPr calcId="17102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5" i="2" l="1"/>
  <c r="E29" i="9" l="1"/>
  <c r="E28" i="9"/>
  <c r="E27" i="9"/>
  <c r="E26" i="9"/>
  <c r="G18" i="9" l="1"/>
  <c r="E25" i="9"/>
  <c r="D68" i="4"/>
  <c r="D25" i="9" s="1"/>
  <c r="I68" i="4"/>
  <c r="G67" i="4"/>
  <c r="F67" i="4" s="1"/>
  <c r="G66" i="4"/>
  <c r="F66" i="4"/>
  <c r="G65" i="4"/>
  <c r="F65" i="4" s="1"/>
  <c r="G64" i="4"/>
  <c r="F64" i="4" s="1"/>
  <c r="D95" i="2"/>
  <c r="G94" i="2"/>
  <c r="F94" i="2" s="1"/>
  <c r="G93" i="2"/>
  <c r="F93" i="2" s="1"/>
  <c r="G92" i="2"/>
  <c r="G90" i="2"/>
  <c r="G89" i="2"/>
  <c r="G88" i="2"/>
  <c r="G87" i="2"/>
  <c r="G86" i="2"/>
  <c r="G85" i="2"/>
  <c r="G84" i="2"/>
  <c r="G83" i="2"/>
  <c r="G81" i="2"/>
  <c r="G79" i="2"/>
  <c r="G78" i="2"/>
  <c r="G77" i="2"/>
  <c r="G75" i="2"/>
  <c r="G74" i="2"/>
  <c r="G73" i="2"/>
  <c r="G72" i="2"/>
  <c r="G71" i="2"/>
  <c r="G69" i="2"/>
  <c r="G68" i="2"/>
  <c r="G67" i="2"/>
  <c r="G66" i="2"/>
  <c r="G65" i="2"/>
  <c r="D4" i="11"/>
  <c r="D7" i="11"/>
  <c r="D10" i="11"/>
  <c r="D13" i="11"/>
  <c r="D17" i="11"/>
  <c r="D69" i="4" l="1"/>
  <c r="F25" i="9"/>
  <c r="D18" i="11"/>
  <c r="I17" i="11"/>
  <c r="E6" i="9" s="1"/>
  <c r="I13" i="11"/>
  <c r="E5" i="9" s="1"/>
  <c r="I10" i="11"/>
  <c r="E4" i="9" s="1"/>
  <c r="I7" i="11"/>
  <c r="E3" i="9" s="1"/>
  <c r="I4" i="11"/>
  <c r="G16" i="11"/>
  <c r="F16" i="11" s="1"/>
  <c r="G15" i="11"/>
  <c r="F15" i="11" s="1"/>
  <c r="G12" i="11"/>
  <c r="G9" i="11"/>
  <c r="F9" i="11" s="1"/>
  <c r="G6" i="11"/>
  <c r="G3" i="11"/>
  <c r="F3" i="11" s="1"/>
  <c r="F12" i="11"/>
  <c r="F6" i="11"/>
  <c r="F96" i="2"/>
  <c r="D91" i="2"/>
  <c r="I91" i="2"/>
  <c r="F90" i="2"/>
  <c r="F89" i="2"/>
  <c r="F88" i="2"/>
  <c r="F86" i="2"/>
  <c r="F85" i="2"/>
  <c r="F84" i="2"/>
  <c r="I5" i="4"/>
  <c r="F52" i="7"/>
  <c r="D52" i="7"/>
  <c r="I17" i="9"/>
  <c r="E17" i="9"/>
  <c r="G17" i="9" s="1"/>
  <c r="D17" i="9"/>
  <c r="I8" i="3"/>
  <c r="D8" i="3"/>
  <c r="D9" i="3" s="1"/>
  <c r="F9" i="3"/>
  <c r="G6" i="3"/>
  <c r="G5" i="3"/>
  <c r="G4" i="3"/>
  <c r="G3" i="3"/>
  <c r="F6" i="3"/>
  <c r="F5" i="3"/>
  <c r="F4" i="3"/>
  <c r="F3" i="3"/>
  <c r="G7" i="3"/>
  <c r="F7" i="3" s="1"/>
  <c r="G2" i="3"/>
  <c r="F2" i="3" s="1"/>
  <c r="I80" i="2"/>
  <c r="F79" i="2"/>
  <c r="I18" i="2"/>
  <c r="G17" i="2"/>
  <c r="F17" i="2" s="1"/>
  <c r="I8" i="2"/>
  <c r="G7" i="2"/>
  <c r="F7" i="2" s="1"/>
  <c r="G6" i="2"/>
  <c r="F6" i="2" s="1"/>
  <c r="G5" i="2"/>
  <c r="F5" i="2" s="1"/>
  <c r="G4" i="2"/>
  <c r="F4" i="2" s="1"/>
  <c r="D8" i="2"/>
  <c r="I26" i="9"/>
  <c r="I14" i="4"/>
  <c r="G13" i="4"/>
  <c r="F13" i="4" s="1"/>
  <c r="G12" i="4"/>
  <c r="F12" i="4" s="1"/>
  <c r="G11" i="4"/>
  <c r="F11" i="4" s="1"/>
  <c r="G10" i="4"/>
  <c r="F10" i="4" s="1"/>
  <c r="G9" i="4"/>
  <c r="F9" i="4" s="1"/>
  <c r="G8" i="4"/>
  <c r="F8" i="4" s="1"/>
  <c r="G4" i="4"/>
  <c r="F4" i="4" s="1"/>
  <c r="D5" i="4"/>
  <c r="D18" i="9" s="1"/>
  <c r="F23" i="5"/>
  <c r="I22" i="5"/>
  <c r="D22" i="5"/>
  <c r="G22" i="5" s="1"/>
  <c r="G21" i="5"/>
  <c r="F21" i="5" s="1"/>
  <c r="G20" i="5"/>
  <c r="F20" i="5" s="1"/>
  <c r="I19" i="5"/>
  <c r="D19" i="5"/>
  <c r="D28" i="9" s="1"/>
  <c r="G18" i="5"/>
  <c r="F18" i="5"/>
  <c r="G17" i="5"/>
  <c r="F17" i="5" s="1"/>
  <c r="G16" i="5"/>
  <c r="F16" i="5" s="1"/>
  <c r="G15" i="5"/>
  <c r="F15" i="5" s="1"/>
  <c r="I14" i="5"/>
  <c r="D14" i="5"/>
  <c r="D27" i="9" s="1"/>
  <c r="G13" i="5"/>
  <c r="F13" i="5" s="1"/>
  <c r="G12" i="5"/>
  <c r="F12" i="5" s="1"/>
  <c r="G11" i="5"/>
  <c r="F11" i="5" s="1"/>
  <c r="G10" i="5"/>
  <c r="F10" i="5" s="1"/>
  <c r="G9" i="5"/>
  <c r="F9" i="5" s="1"/>
  <c r="G8" i="5"/>
  <c r="F8" i="5"/>
  <c r="I7" i="5"/>
  <c r="D7" i="5"/>
  <c r="D26" i="9" s="1"/>
  <c r="G6" i="5"/>
  <c r="F6" i="5"/>
  <c r="G5" i="5"/>
  <c r="F5" i="5" s="1"/>
  <c r="G4" i="5"/>
  <c r="F4" i="5"/>
  <c r="G3" i="5"/>
  <c r="F3" i="5" s="1"/>
  <c r="G2" i="5"/>
  <c r="F2" i="5"/>
  <c r="F27" i="9" l="1"/>
  <c r="F26" i="9"/>
  <c r="F28" i="9"/>
  <c r="G26" i="9"/>
  <c r="F17" i="9"/>
  <c r="E9" i="3"/>
  <c r="D29" i="9"/>
  <c r="F29" i="9" s="1"/>
  <c r="D23" i="5"/>
  <c r="D9" i="9"/>
  <c r="E9" i="9"/>
  <c r="E16" i="9"/>
  <c r="E15" i="9"/>
  <c r="I82" i="2"/>
  <c r="E14" i="9" s="1"/>
  <c r="E13" i="9"/>
  <c r="F87" i="2"/>
  <c r="F78" i="2"/>
  <c r="G3" i="2"/>
  <c r="F3" i="2" s="1"/>
  <c r="E18" i="9"/>
  <c r="E19" i="9"/>
  <c r="F69" i="4"/>
  <c r="G7" i="4"/>
  <c r="F7" i="4" s="1"/>
  <c r="G3" i="4"/>
  <c r="F3" i="4" s="1"/>
  <c r="D14" i="4"/>
  <c r="D19" i="9" s="1"/>
  <c r="D24" i="5" l="1"/>
  <c r="H26" i="9" s="1"/>
  <c r="E23" i="5"/>
  <c r="F18" i="9"/>
  <c r="D76" i="2"/>
  <c r="I93" i="6"/>
  <c r="D93" i="6"/>
  <c r="G92" i="6"/>
  <c r="F92" i="6"/>
  <c r="G91" i="6"/>
  <c r="F91" i="6"/>
  <c r="I63" i="4" l="1"/>
  <c r="D63" i="4"/>
  <c r="G62" i="4"/>
  <c r="F62" i="4" s="1"/>
  <c r="I43" i="4"/>
  <c r="D43" i="4"/>
  <c r="G42" i="4"/>
  <c r="F42" i="4" s="1"/>
  <c r="D85" i="6"/>
  <c r="G84" i="6"/>
  <c r="F84" i="6"/>
  <c r="I85" i="6"/>
  <c r="G87" i="6"/>
  <c r="F87" i="6" s="1"/>
  <c r="I11" i="7"/>
  <c r="D11" i="7"/>
  <c r="G10" i="7"/>
  <c r="F10" i="7" s="1"/>
  <c r="D6" i="9" l="1"/>
  <c r="D5" i="9"/>
  <c r="D4" i="9"/>
  <c r="E2" i="9"/>
  <c r="G2" i="9" s="1"/>
  <c r="D19" i="11" s="1"/>
  <c r="F18" i="11"/>
  <c r="G14" i="11"/>
  <c r="F14" i="11" s="1"/>
  <c r="G11" i="11"/>
  <c r="F11" i="11" s="1"/>
  <c r="G8" i="11"/>
  <c r="F8" i="11" s="1"/>
  <c r="D3" i="9"/>
  <c r="G5" i="11"/>
  <c r="F5" i="11" s="1"/>
  <c r="D2" i="9"/>
  <c r="G2" i="11"/>
  <c r="F2" i="11" s="1"/>
  <c r="E41" i="9"/>
  <c r="I41" i="7"/>
  <c r="G40" i="7"/>
  <c r="F40" i="7" s="1"/>
  <c r="D41" i="7"/>
  <c r="D41" i="9" s="1"/>
  <c r="F2" i="9" l="1"/>
  <c r="F4" i="9"/>
  <c r="F3" i="9"/>
  <c r="F6" i="9"/>
  <c r="F5" i="9"/>
  <c r="I47" i="7"/>
  <c r="E43" i="9" s="1"/>
  <c r="E18" i="11" l="1"/>
  <c r="I2" i="9" s="1"/>
  <c r="E10" i="9"/>
  <c r="E24" i="9"/>
  <c r="E21" i="9"/>
  <c r="E37" i="9"/>
  <c r="E32" i="9"/>
  <c r="E8" i="9"/>
  <c r="E7" i="9"/>
  <c r="I34" i="4"/>
  <c r="E20" i="9" s="1"/>
  <c r="I49" i="4"/>
  <c r="E22" i="9" s="1"/>
  <c r="I56" i="4"/>
  <c r="E23" i="9" s="1"/>
  <c r="I7" i="8"/>
  <c r="E45" i="9" s="1"/>
  <c r="I51" i="7"/>
  <c r="E44" i="9" s="1"/>
  <c r="I43" i="7"/>
  <c r="E42" i="9" s="1"/>
  <c r="I39" i="7"/>
  <c r="E40" i="9" s="1"/>
  <c r="I31" i="7"/>
  <c r="E39" i="9" s="1"/>
  <c r="E38" i="9"/>
  <c r="I15" i="6"/>
  <c r="E30" i="9" s="1"/>
  <c r="I25" i="6"/>
  <c r="E31" i="9" s="1"/>
  <c r="I38" i="6"/>
  <c r="I53" i="6"/>
  <c r="E33" i="9" s="1"/>
  <c r="I67" i="6"/>
  <c r="E34" i="9" s="1"/>
  <c r="E35" i="9"/>
  <c r="E36" i="9"/>
  <c r="I95" i="6"/>
  <c r="I47" i="2"/>
  <c r="E11" i="9" s="1"/>
  <c r="I76" i="2"/>
  <c r="E12" i="9" s="1"/>
  <c r="I8" i="1"/>
  <c r="I5" i="1"/>
  <c r="G24" i="2"/>
  <c r="I7" i="9"/>
  <c r="D34" i="4"/>
  <c r="D20" i="9" s="1"/>
  <c r="D21" i="9"/>
  <c r="D49" i="4"/>
  <c r="D22" i="9" s="1"/>
  <c r="D56" i="4"/>
  <c r="D23" i="9" s="1"/>
  <c r="D24" i="9"/>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28" i="4"/>
  <c r="F28" i="4" s="1"/>
  <c r="G29" i="4"/>
  <c r="F29" i="4" s="1"/>
  <c r="G30" i="4"/>
  <c r="F30" i="4" s="1"/>
  <c r="G31" i="4"/>
  <c r="F31" i="4" s="1"/>
  <c r="G32" i="4"/>
  <c r="F32" i="4" s="1"/>
  <c r="G33" i="4"/>
  <c r="F33" i="4" s="1"/>
  <c r="G36" i="4"/>
  <c r="F36" i="4" s="1"/>
  <c r="G37" i="4"/>
  <c r="F37" i="4" s="1"/>
  <c r="G38" i="4"/>
  <c r="F38" i="4" s="1"/>
  <c r="G39" i="4"/>
  <c r="F39" i="4" s="1"/>
  <c r="G40" i="4"/>
  <c r="F40" i="4" s="1"/>
  <c r="G41" i="4"/>
  <c r="F41" i="4" s="1"/>
  <c r="G45" i="4"/>
  <c r="F45" i="4" s="1"/>
  <c r="G46" i="4"/>
  <c r="F46" i="4" s="1"/>
  <c r="G47" i="4"/>
  <c r="F47" i="4" s="1"/>
  <c r="G48" i="4"/>
  <c r="F48" i="4" s="1"/>
  <c r="G51" i="4"/>
  <c r="F51" i="4" s="1"/>
  <c r="G52" i="4"/>
  <c r="F52" i="4" s="1"/>
  <c r="G53" i="4"/>
  <c r="F53" i="4" s="1"/>
  <c r="G54" i="4"/>
  <c r="F54" i="4" s="1"/>
  <c r="G55" i="4"/>
  <c r="F55" i="4" s="1"/>
  <c r="G58" i="4"/>
  <c r="G59" i="4"/>
  <c r="G60" i="4"/>
  <c r="G61" i="4"/>
  <c r="F58" i="4"/>
  <c r="F59" i="4"/>
  <c r="F60" i="4"/>
  <c r="F61" i="4"/>
  <c r="G57" i="4"/>
  <c r="F57" i="4" s="1"/>
  <c r="G50" i="4"/>
  <c r="F50" i="4" s="1"/>
  <c r="G44" i="4"/>
  <c r="F44" i="4" s="1"/>
  <c r="G35" i="4"/>
  <c r="F35" i="4" s="1"/>
  <c r="G15" i="4"/>
  <c r="F15" i="4" s="1"/>
  <c r="G6" i="4"/>
  <c r="F6" i="4" s="1"/>
  <c r="G2" i="4"/>
  <c r="F2" i="4" s="1"/>
  <c r="F94" i="6"/>
  <c r="F88" i="6"/>
  <c r="F90" i="6"/>
  <c r="F86" i="6"/>
  <c r="F55" i="6"/>
  <c r="F57" i="6"/>
  <c r="F58" i="6"/>
  <c r="F59" i="6"/>
  <c r="F61" i="6"/>
  <c r="F62" i="6"/>
  <c r="F63" i="6"/>
  <c r="F65" i="6"/>
  <c r="F66" i="6"/>
  <c r="F54" i="6"/>
  <c r="F45" i="6"/>
  <c r="F49" i="6"/>
  <c r="F30" i="6"/>
  <c r="F24" i="6"/>
  <c r="F5" i="6"/>
  <c r="F9" i="6"/>
  <c r="F13" i="6"/>
  <c r="F14"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5" i="7"/>
  <c r="F45" i="7" s="1"/>
  <c r="G46" i="7"/>
  <c r="F46" i="7" s="1"/>
  <c r="G49" i="7"/>
  <c r="F49" i="7" s="1"/>
  <c r="G50" i="7"/>
  <c r="F50" i="7" s="1"/>
  <c r="G48" i="7"/>
  <c r="F48" i="7" s="1"/>
  <c r="G44" i="7"/>
  <c r="F44" i="7" s="1"/>
  <c r="G42" i="7"/>
  <c r="F42" i="7" s="1"/>
  <c r="G32" i="7"/>
  <c r="F32" i="7" s="1"/>
  <c r="G12" i="7"/>
  <c r="F12" i="7" s="1"/>
  <c r="G3" i="7"/>
  <c r="F3" i="7" s="1"/>
  <c r="G4" i="7"/>
  <c r="F4" i="7" s="1"/>
  <c r="G5" i="7"/>
  <c r="F5" i="7" s="1"/>
  <c r="G6" i="7"/>
  <c r="F6" i="7" s="1"/>
  <c r="G7" i="7"/>
  <c r="F7" i="7" s="1"/>
  <c r="G8" i="7"/>
  <c r="F8" i="7" s="1"/>
  <c r="G9" i="7"/>
  <c r="F9" i="7" s="1"/>
  <c r="G2" i="7"/>
  <c r="F2" i="7" s="1"/>
  <c r="F96" i="6"/>
  <c r="G94" i="6"/>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F68" i="6" s="1"/>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F39" i="6" s="1"/>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F11" i="6" s="1"/>
  <c r="G12" i="6"/>
  <c r="F12" i="6" s="1"/>
  <c r="G13" i="6"/>
  <c r="G14" i="6"/>
  <c r="G2" i="6"/>
  <c r="F2" i="6" s="1"/>
  <c r="D8" i="8" l="1"/>
  <c r="G45" i="9"/>
  <c r="F22" i="9"/>
  <c r="F21" i="9"/>
  <c r="F24" i="9"/>
  <c r="F23" i="9"/>
  <c r="E69" i="4"/>
  <c r="I18" i="9" s="1"/>
  <c r="D7" i="8"/>
  <c r="D45" i="9" s="1"/>
  <c r="F45" i="9" s="1"/>
  <c r="G64" i="2"/>
  <c r="F64" i="2" s="1"/>
  <c r="G39" i="2"/>
  <c r="F39" i="2" s="1"/>
  <c r="G30" i="2"/>
  <c r="F30" i="2" s="1"/>
  <c r="D47" i="7"/>
  <c r="D43" i="9" s="1"/>
  <c r="F43" i="9" s="1"/>
  <c r="F7" i="8"/>
  <c r="G3" i="8"/>
  <c r="F3" i="8" s="1"/>
  <c r="G4" i="8"/>
  <c r="F4" i="8" s="1"/>
  <c r="G5" i="8"/>
  <c r="F5" i="8" s="1"/>
  <c r="G6" i="8"/>
  <c r="F6" i="8" s="1"/>
  <c r="G2" i="8"/>
  <c r="G2" i="1"/>
  <c r="F24" i="2"/>
  <c r="D70" i="4" l="1"/>
  <c r="H18" i="9" s="1"/>
  <c r="G49" i="2"/>
  <c r="F49" i="2" s="1"/>
  <c r="G50" i="2"/>
  <c r="F50" i="2" s="1"/>
  <c r="G51" i="2"/>
  <c r="F51" i="2" s="1"/>
  <c r="G52" i="2"/>
  <c r="F52" i="2" s="1"/>
  <c r="G53" i="2"/>
  <c r="F53" i="2" s="1"/>
  <c r="G54" i="2"/>
  <c r="F54" i="2" s="1"/>
  <c r="G55" i="2"/>
  <c r="F55" i="2" s="1"/>
  <c r="G56" i="2"/>
  <c r="F56" i="2" s="1"/>
  <c r="G57" i="2"/>
  <c r="F57" i="2" s="1"/>
  <c r="G58" i="2"/>
  <c r="F58" i="2" s="1"/>
  <c r="G59" i="2"/>
  <c r="F59" i="2" s="1"/>
  <c r="G60" i="2"/>
  <c r="F60" i="2" s="1"/>
  <c r="G61" i="2"/>
  <c r="F61" i="2" s="1"/>
  <c r="G62" i="2"/>
  <c r="F62" i="2" s="1"/>
  <c r="G63" i="2"/>
  <c r="F63" i="2" s="1"/>
  <c r="F65" i="2"/>
  <c r="F66" i="2"/>
  <c r="F67" i="2"/>
  <c r="F68" i="2"/>
  <c r="F69" i="2"/>
  <c r="G70" i="2"/>
  <c r="F70" i="2" s="1"/>
  <c r="F71" i="2"/>
  <c r="F72" i="2"/>
  <c r="F73" i="2"/>
  <c r="F74" i="2"/>
  <c r="F75" i="2"/>
  <c r="G20" i="2"/>
  <c r="F20" i="2" s="1"/>
  <c r="G21" i="2"/>
  <c r="F21" i="2" s="1"/>
  <c r="G22" i="2"/>
  <c r="F22" i="2" s="1"/>
  <c r="G23" i="2"/>
  <c r="F23" i="2" s="1"/>
  <c r="G25" i="2"/>
  <c r="F25" i="2" s="1"/>
  <c r="G26" i="2"/>
  <c r="F26" i="2" s="1"/>
  <c r="G27" i="2"/>
  <c r="F27" i="2" s="1"/>
  <c r="G28" i="2"/>
  <c r="F28" i="2" s="1"/>
  <c r="G29" i="2"/>
  <c r="F29" i="2" s="1"/>
  <c r="G31" i="2"/>
  <c r="F31" i="2" s="1"/>
  <c r="G32" i="2"/>
  <c r="F32" i="2" s="1"/>
  <c r="G33" i="2"/>
  <c r="F33" i="2" s="1"/>
  <c r="G34" i="2"/>
  <c r="F34" i="2" s="1"/>
  <c r="G35" i="2"/>
  <c r="F35" i="2" s="1"/>
  <c r="G36" i="2"/>
  <c r="F36" i="2" s="1"/>
  <c r="G37" i="2"/>
  <c r="F37" i="2" s="1"/>
  <c r="G38" i="2"/>
  <c r="F38" i="2" s="1"/>
  <c r="G40" i="2"/>
  <c r="F40" i="2" s="1"/>
  <c r="G41" i="2"/>
  <c r="F41" i="2" s="1"/>
  <c r="G42" i="2"/>
  <c r="F42" i="2" s="1"/>
  <c r="G43" i="2"/>
  <c r="F43" i="2" s="1"/>
  <c r="G44" i="2"/>
  <c r="F44" i="2" s="1"/>
  <c r="G45" i="2"/>
  <c r="F45" i="2" s="1"/>
  <c r="G46" i="2"/>
  <c r="F46" i="2" s="1"/>
  <c r="G10" i="2"/>
  <c r="F10" i="2" s="1"/>
  <c r="G11" i="2"/>
  <c r="F11" i="2" s="1"/>
  <c r="G12" i="2"/>
  <c r="F12" i="2" s="1"/>
  <c r="G13" i="2"/>
  <c r="F13" i="2" s="1"/>
  <c r="G14" i="2"/>
  <c r="F14" i="2" s="1"/>
  <c r="G15" i="2"/>
  <c r="F15" i="2" s="1"/>
  <c r="G16" i="2"/>
  <c r="F16" i="2" s="1"/>
  <c r="F92" i="2"/>
  <c r="F83" i="2"/>
  <c r="F81" i="2"/>
  <c r="F77" i="2"/>
  <c r="G48" i="2"/>
  <c r="F48" i="2" s="1"/>
  <c r="G19" i="2"/>
  <c r="F19" i="2" s="1"/>
  <c r="G9" i="2"/>
  <c r="F9" i="2" s="1"/>
  <c r="G2" i="2"/>
  <c r="F2" i="2" s="1"/>
  <c r="F7" i="1"/>
  <c r="F6" i="1"/>
  <c r="G7" i="1"/>
  <c r="G6" i="1"/>
  <c r="G3" i="1"/>
  <c r="F3" i="1" s="1"/>
  <c r="G4" i="1"/>
  <c r="F4" i="1" s="1"/>
  <c r="F2" i="1"/>
  <c r="F9" i="1"/>
  <c r="D18" i="2"/>
  <c r="D15" i="6"/>
  <c r="G38" i="9"/>
  <c r="D53" i="7" s="1"/>
  <c r="G30" i="9"/>
  <c r="G9" i="9"/>
  <c r="D8" i="1"/>
  <c r="D51" i="7"/>
  <c r="D44" i="9" s="1"/>
  <c r="D39" i="7"/>
  <c r="D40" i="9" s="1"/>
  <c r="D31" i="7"/>
  <c r="D39" i="9" s="1"/>
  <c r="D38" i="9" l="1"/>
  <c r="F44" i="9"/>
  <c r="F40" i="9"/>
  <c r="D8" i="9"/>
  <c r="F8" i="9" s="1"/>
  <c r="D12" i="9"/>
  <c r="F12" i="9" s="1"/>
  <c r="D47" i="2"/>
  <c r="F9" i="9"/>
  <c r="F19" i="9"/>
  <c r="F20" i="9"/>
  <c r="D16" i="9"/>
  <c r="F16" i="9" s="1"/>
  <c r="D15" i="9"/>
  <c r="F15" i="9" s="1"/>
  <c r="D82" i="2"/>
  <c r="D80" i="2"/>
  <c r="D13" i="9" s="1"/>
  <c r="F13" i="9" s="1"/>
  <c r="D10" i="9"/>
  <c r="F10" i="9" s="1"/>
  <c r="D14" i="9" l="1"/>
  <c r="D96" i="2"/>
  <c r="D97" i="2" s="1"/>
  <c r="D11" i="9"/>
  <c r="F11" i="9" s="1"/>
  <c r="F41" i="9"/>
  <c r="E7" i="8"/>
  <c r="I45" i="9" s="1"/>
  <c r="D43" i="7"/>
  <c r="D42" i="9" s="1"/>
  <c r="D5" i="1"/>
  <c r="D7" i="9" s="1"/>
  <c r="F39" i="9"/>
  <c r="D95" i="6"/>
  <c r="D67" i="6"/>
  <c r="D53" i="6"/>
  <c r="D38" i="6"/>
  <c r="D25" i="6"/>
  <c r="F14" i="9" l="1"/>
  <c r="D31" i="9"/>
  <c r="F31" i="9" s="1"/>
  <c r="D96" i="6"/>
  <c r="E96" i="6" s="1"/>
  <c r="I30" i="9" s="1"/>
  <c r="D35" i="9"/>
  <c r="F35" i="9" s="1"/>
  <c r="H9" i="9"/>
  <c r="E96" i="2"/>
  <c r="I9" i="9" s="1"/>
  <c r="F7" i="9"/>
  <c r="G7" i="9"/>
  <c r="H45" i="9"/>
  <c r="F38" i="9"/>
  <c r="D37" i="9"/>
  <c r="F37" i="9" s="1"/>
  <c r="D36" i="9"/>
  <c r="D34" i="9"/>
  <c r="F34" i="9" s="1"/>
  <c r="D33" i="9"/>
  <c r="F33" i="9" s="1"/>
  <c r="D32" i="9"/>
  <c r="F32" i="9" s="1"/>
  <c r="D30" i="9"/>
  <c r="F30" i="9" s="1"/>
  <c r="D9" i="1"/>
  <c r="E9" i="1" s="1"/>
  <c r="H46" i="9" l="1"/>
  <c r="H2" i="9"/>
  <c r="D10" i="3"/>
  <c r="H17" i="9" s="1"/>
  <c r="F42" i="9"/>
  <c r="H38" i="9"/>
  <c r="E52" i="7"/>
  <c r="I38" i="9" s="1"/>
  <c r="D10" i="1"/>
  <c r="H7" i="9" s="1"/>
  <c r="D97" i="6"/>
  <c r="H30" i="9" s="1"/>
  <c r="F36" i="9"/>
  <c r="F2" i="8" l="1"/>
</calcChain>
</file>

<file path=xl/sharedStrings.xml><?xml version="1.0" encoding="utf-8"?>
<sst xmlns="http://schemas.openxmlformats.org/spreadsheetml/2006/main" count="726" uniqueCount="541">
  <si>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</si>
  <si>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</si>
  <si>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</si>
  <si>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</si>
  <si>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</si>
  <si>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</si>
  <si>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</si>
  <si>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</si>
  <si>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</si>
  <si>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</si>
  <si>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</si>
  <si>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</si>
  <si>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</si>
  <si>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</si>
  <si>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</si>
  <si>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</si>
  <si>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</si>
  <si>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</si>
  <si>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</si>
  <si>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</si>
  <si>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</si>
  <si>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</si>
  <si>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</si>
  <si>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</si>
  <si>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</si>
  <si>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</si>
  <si>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</si>
  <si>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</si>
  <si>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</si>
  <si>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</si>
  <si>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</si>
  <si>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</si>
  <si>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</si>
  <si>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</si>
  <si>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</si>
  <si>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</si>
  <si>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</si>
  <si>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</si>
  <si>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</si>
  <si>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</si>
  <si>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</si>
  <si>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</si>
  <si>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</si>
  <si>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</si>
  <si>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</si>
  <si>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</si>
  <si>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</si>
  <si>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</si>
  <si>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</si>
  <si>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</si>
  <si>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</si>
  <si>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</si>
  <si>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</si>
  <si>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</si>
  <si>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</si>
  <si>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</si>
  <si>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</si>
  <si>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</si>
  <si>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</si>
  <si>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</si>
  <si>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</si>
  <si>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</si>
  <si>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</si>
  <si>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</si>
  <si>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</si>
  <si>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</si>
  <si>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</si>
  <si>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</si>
  <si>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</si>
  <si>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</si>
  <si>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</si>
  <si>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</si>
  <si>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</si>
  <si>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</si>
  <si>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</si>
  <si>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</si>
  <si>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</si>
  <si>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</si>
  <si>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</si>
  <si>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</si>
  <si>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</si>
  <si>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</si>
  <si>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</si>
  <si>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</si>
  <si>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</si>
  <si>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</si>
  <si>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</si>
  <si>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</si>
  <si>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</si>
  <si>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</si>
  <si>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</si>
  <si>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</si>
  <si>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</si>
  <si>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</si>
  <si>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</si>
  <si>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</si>
  <si>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</si>
  <si>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</si>
  <si>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</si>
  <si>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</si>
  <si>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</si>
  <si>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</si>
  <si>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</si>
  <si>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</si>
  <si>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</si>
  <si>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</si>
  <si>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</si>
  <si>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</si>
  <si>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</si>
  <si>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</si>
  <si>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</si>
  <si>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</si>
  <si>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</si>
  <si>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</si>
  <si>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</si>
  <si>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</si>
  <si>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</si>
  <si>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</si>
  <si>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</si>
  <si>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</si>
  <si>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</si>
  <si>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</si>
  <si>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</si>
  <si>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</si>
  <si>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</si>
  <si>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</si>
  <si>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</si>
  <si>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</si>
  <si>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</si>
  <si>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</si>
  <si>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</si>
  <si>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</si>
  <si>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</si>
  <si>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</si>
  <si>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</si>
  <si>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</si>
  <si>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</si>
  <si>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</si>
  <si>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</si>
  <si>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</si>
  <si>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</si>
  <si>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</si>
  <si>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</si>
  <si>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</si>
  <si>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</si>
  <si>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</si>
  <si>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</si>
  <si>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</si>
  <si>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</si>
  <si>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</si>
  <si>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</si>
  <si>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</si>
  <si>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</si>
  <si>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</si>
  <si>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</si>
  <si>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</si>
  <si>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</si>
  <si>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</si>
  <si>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</si>
  <si>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</si>
  <si>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</si>
  <si>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</si>
  <si>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</si>
  <si>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</si>
  <si>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</si>
  <si>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</si>
  <si>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</si>
  <si>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</si>
  <si>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</si>
  <si>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</si>
  <si>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</si>
  <si>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</si>
  <si>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</si>
  <si>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</si>
  <si>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</si>
  <si>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</si>
  <si>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</si>
  <si>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</si>
  <si>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</si>
  <si>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</si>
  <si>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</si>
  <si>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</si>
  <si>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</si>
  <si>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</si>
  <si>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</si>
  <si>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</si>
  <si>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</si>
  <si>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</si>
  <si>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</si>
  <si>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</si>
  <si>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</si>
  <si>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All Projects</t>
  </si>
  <si>
    <t>Terms</t>
  </si>
  <si>
    <t>About DMC</t>
  </si>
  <si>
    <t>Contribute</t>
  </si>
  <si>
    <t>Workforce</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</si>
  <si>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</si>
  <si>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</si>
  <si>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</si>
  <si>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</si>
  <si>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</si>
  <si>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</si>
  <si>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</si>
  <si>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</si>
  <si>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</si>
  <si>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</si>
  <si>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</si>
  <si>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Browse By (Left hand side)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</si>
  <si>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</si>
  <si>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</si>
  <si>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</si>
  <si>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</si>
  <si>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</si>
  <si>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</si>
  <si>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</si>
  <si>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</si>
  <si>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</si>
  <si>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</si>
  <si>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</si>
  <si>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</si>
  <si>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</si>
  <si>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</si>
  <si>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</si>
  <si>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</si>
  <si>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</si>
  <si>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</si>
  <si>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</si>
  <si>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</si>
  <si>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</si>
  <si>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</si>
  <si>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</si>
  <si>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</si>
  <si>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</si>
  <si>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</si>
  <si>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</si>
  <si>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</si>
  <si>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</si>
  <si>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</si>
  <si>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</si>
  <si>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</si>
  <si>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</si>
  <si>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</si>
  <si>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</si>
  <si>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</si>
  <si>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</si>
  <si>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</si>
  <si>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</si>
  <si>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</si>
  <si>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</si>
  <si>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</si>
  <si>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</si>
  <si>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</si>
  <si>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</si>
  <si>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</si>
  <si>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</si>
  <si>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</si>
  <si>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</si>
  <si>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</si>
  <si>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</si>
  <si>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</si>
  <si>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</si>
  <si>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</si>
  <si>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</si>
  <si>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</si>
  <si>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</si>
  <si>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</si>
  <si>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</si>
  <si>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</si>
  <si>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</si>
  <si>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</si>
  <si>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</si>
  <si>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</si>
  <si>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</si>
  <si>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</si>
  <si>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</si>
  <si>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</si>
  <si>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</si>
  <si>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</si>
  <si>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</si>
  <si>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</si>
  <si>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</si>
  <si>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</si>
  <si>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</si>
  <si>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</si>
  <si>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</si>
  <si>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</si>
  <si>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</si>
  <si>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</si>
  <si>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</si>
  <si>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</si>
  <si>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</si>
  <si>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</si>
  <si>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</si>
  <si>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</si>
  <si>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</si>
  <si>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</si>
  <si>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</si>
  <si>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</si>
  <si>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</si>
  <si>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</si>
  <si>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</si>
  <si>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</si>
  <si>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</si>
  <si>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</si>
  <si>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View Storefront Redirects to Organization Storefront page</t>
  </si>
  <si>
    <t>Individual Organization Profile Page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</si>
  <si>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</si>
  <si>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</si>
  <si>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</si>
  <si>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</si>
  <si>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</si>
  <si>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</si>
  <si>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</si>
  <si>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</si>
  <si>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</si>
  <si>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</si>
  <si>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</si>
  <si>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</si>
  <si>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</si>
  <si>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</si>
  <si>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</si>
  <si>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</si>
  <si>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</si>
  <si>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</si>
  <si>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</si>
  <si>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</si>
  <si>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</si>
  <si>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</si>
  <si>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</si>
  <si>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</si>
  <si>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</si>
  <si>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</si>
  <si>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</si>
  <si>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</si>
  <si>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</si>
  <si>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</si>
  <si>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</si>
  <si>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</si>
  <si>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</si>
  <si>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</si>
  <si>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</si>
  <si>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</si>
  <si>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Clear Filter in Browse By</t>
  </si>
  <si>
    <t>Clicking on clear filter removes the filter you just createdin the browse by feature above</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</si>
  <si>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</si>
  <si>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</si>
  <si>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</si>
  <si>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</si>
  <si>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</si>
  <si>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</si>
  <si>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</si>
  <si>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</si>
  <si>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</si>
  <si>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</si>
  <si>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</si>
  <si>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</si>
  <si>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</si>
  <si>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</si>
  <si>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</si>
  <si>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</si>
  <si>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</si>
  <si>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</si>
  <si>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</si>
  <si>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Can add tags to project</t>
  </si>
  <si>
    <t>Can edit project</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</si>
  <si>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</si>
  <si>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</si>
  <si>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</si>
  <si>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</si>
  <si>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</si>
  <si>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</si>
  <si>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</si>
  <si>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</si>
  <si>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</si>
  <si>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</si>
  <si>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</si>
  <si>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</si>
  <si>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</si>
  <si>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</si>
  <si>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</si>
  <si>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</si>
  <si>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</si>
  <si>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</si>
  <si>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</si>
  <si>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</si>
  <si>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</si>
  <si>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</si>
  <si>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</si>
  <si>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</si>
  <si>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</si>
  <si>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</si>
  <si>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</si>
  <si>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</si>
  <si>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</si>
  <si>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</si>
  <si>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Sevices</t>
  </si>
  <si>
    <t>Tasks</t>
  </si>
  <si>
    <t>Discussions</t>
  </si>
  <si>
    <t>Team</t>
  </si>
  <si>
    <t>This was not working Friday</t>
  </si>
  <si>
    <t>this was not working friday</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</si>
  <si>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</si>
  <si>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</si>
  <si>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</si>
  <si>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</si>
  <si>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</si>
  <si>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</si>
  <si>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</si>
  <si>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</si>
  <si>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Able to visit my projects section</t>
  </si>
  <si>
    <t>In the user drop-down, select 'My Projects.' You should be redirected to the my projects section and see any projects you may have already created.</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</si>
  <si>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</si>
  <si>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</si>
  <si>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</si>
  <si>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</si>
  <si>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</si>
  <si>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</si>
  <si>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</si>
  <si>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</si>
  <si>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</si>
  <si>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</si>
  <si>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</si>
  <si>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</si>
  <si>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</si>
  <si>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</si>
  <si>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Project updates content and order</t>
  </si>
  <si>
    <t>only works in google chrome</t>
  </si>
  <si>
    <t>Able to add skill on list</t>
  </si>
  <si>
    <t>when doing, others added to project are kicked out and are not reinvite-able</t>
  </si>
  <si>
    <t>Services: run service added to project from marketplace</t>
  </si>
  <si>
    <t>invite new members to project</t>
  </si>
  <si>
    <t>Check the user profile page to make sure these items all show up.</t>
  </si>
  <si>
    <t>Project updaes can be deleted</t>
  </si>
  <si>
    <t>Project Documents can be deleted</t>
  </si>
  <si>
    <t>As a superuser click on delete next to the project document to delete it</t>
  </si>
  <si>
    <t>As a superuser click on delete next to the project update to delte it</t>
  </si>
  <si>
    <t>Be able to sort projects by the created date and alphabeticaly.</t>
  </si>
  <si>
    <t>Able to create both public projects where admin needs to provide approval and public projects where anyone can join.</t>
  </si>
  <si>
    <t>Able to invite people to a public project during the project creation process</t>
  </si>
  <si>
    <t>Able to create a private project</t>
  </si>
  <si>
    <t>Able to invite people to a private project during the project creation process</t>
  </si>
  <si>
    <t>Able to add services to public projects</t>
  </si>
  <si>
    <t>Able to add services to private projects</t>
  </si>
  <si>
    <t>Users are able to run services that have been added to a public projects</t>
  </si>
  <si>
    <t>Users are able to run services that have been added to a private projects</t>
  </si>
  <si>
    <t>Results are returned to the screen when running a public project.</t>
  </si>
  <si>
    <t>Results are returned to the screen when running a private project.</t>
  </si>
  <si>
    <t>After a service has been run, it is possible to view the results from the service runs. All users part of this project are able to view this.</t>
  </si>
  <si>
    <t>When more than one project is created, able to see all said projects in the "My Projects" section of the site.</t>
  </si>
  <si>
    <t>Able to visit each of the project home pages that have been created when more than one project has been created.</t>
  </si>
  <si>
    <t>Can add tags to a project during project creation</t>
  </si>
  <si>
    <t>Able to edit a project, especially when other users are added to project</t>
  </si>
  <si>
    <t>Able to visit project pages when more than one exists</t>
  </si>
  <si>
    <t>Can add documents to projects during project creation and after the project has already been created.</t>
  </si>
  <si>
    <t>Notes</t>
  </si>
  <si>
    <t>Browsing</t>
  </si>
  <si>
    <t>Compairing</t>
  </si>
  <si>
    <t>Service Cards</t>
  </si>
  <si>
    <t>Share Services</t>
  </si>
  <si>
    <t>Browse By Filter</t>
  </si>
  <si>
    <t>Analytical services, Solid Services, Data Services</t>
  </si>
  <si>
    <t>Able to filter by 12, 24, 48, 96</t>
  </si>
  <si>
    <t>Filter by</t>
  </si>
  <si>
    <t>Able to filter by author, rating, favorites, and date</t>
  </si>
  <si>
    <t>Search</t>
  </si>
  <si>
    <t>Able to search for a service</t>
  </si>
  <si>
    <t>Sort</t>
  </si>
  <si>
    <t>Able to sort by most popular services</t>
  </si>
  <si>
    <t>Comparing</t>
  </si>
  <si>
    <t>Able to compare up to 3 services</t>
  </si>
  <si>
    <t>Populated Fields</t>
  </si>
  <si>
    <t>Remove from compare</t>
  </si>
  <si>
    <t>Favorite it</t>
  </si>
  <si>
    <t>Remove all</t>
  </si>
  <si>
    <t>Add to project</t>
  </si>
  <si>
    <t>View Specifications</t>
  </si>
  <si>
    <t>View Statistics</t>
  </si>
  <si>
    <t>View Tags</t>
  </si>
  <si>
    <t>View Doucments</t>
  </si>
  <si>
    <t>Share Servies</t>
  </si>
  <si>
    <t>Select from Memebes</t>
  </si>
  <si>
    <t>Favorite Services</t>
  </si>
  <si>
    <t>Fill Out Part One of form</t>
  </si>
  <si>
    <t>Fill Out Part Two of form</t>
  </si>
  <si>
    <t>Finish the process and chaeck that you are able to see the published service</t>
  </si>
  <si>
    <t>Author with User Card</t>
  </si>
  <si>
    <t>Documents</t>
  </si>
  <si>
    <t>Change Name</t>
  </si>
  <si>
    <t>Change Service Type</t>
  </si>
  <si>
    <t>Change Service Description</t>
  </si>
  <si>
    <t>Tagging</t>
  </si>
  <si>
    <t>Ensure # of inputs &amp; outputs</t>
  </si>
  <si>
    <t>Application Upload</t>
  </si>
  <si>
    <t>Static Content</t>
  </si>
  <si>
    <t>Show</t>
  </si>
  <si>
    <t>Pagination</t>
  </si>
  <si>
    <t>Information Card</t>
  </si>
  <si>
    <t>User Card</t>
  </si>
  <si>
    <t>Able to Click on name, able to rate, able to view company, able ot view description, and able to add to a projects</t>
  </si>
  <si>
    <t>Can Click in information button and retrieve all information here</t>
  </si>
  <si>
    <t>All of the following items apear</t>
  </si>
  <si>
    <t>Event name, time range, location, description, drop-down arrow to see more</t>
  </si>
  <si>
    <t>All the following items appear</t>
  </si>
  <si>
    <t>Discussions you create</t>
  </si>
  <si>
    <t>Discussions you follow</t>
  </si>
  <si>
    <t>Discussions that are popuar</t>
  </si>
  <si>
    <t>Shopfloor</t>
  </si>
  <si>
    <t>How To Guides</t>
  </si>
  <si>
    <t>All of the these static pages do load</t>
  </si>
  <si>
    <t>Learn Subsections Pages</t>
  </si>
  <si>
    <t>removing form featured</t>
  </si>
  <si>
    <t>add to featured</t>
  </si>
  <si>
    <t>show filteed</t>
  </si>
  <si>
    <t>search storefront</t>
  </si>
  <si>
    <t>Featured Section</t>
  </si>
  <si>
    <t>Company Section</t>
  </si>
  <si>
    <t>Able to view and edit logo</t>
  </si>
  <si>
    <t>Able to view and edit description</t>
  </si>
  <si>
    <t>Able to view and edit Store Banner</t>
  </si>
  <si>
    <t>Able to view and not edit the organization name</t>
  </si>
  <si>
    <t>Able to view services in box</t>
  </si>
  <si>
    <t>Able to view tasks in box</t>
  </si>
  <si>
    <t>Able to view recent projects in box</t>
  </si>
  <si>
    <t>Able to view what you are following in box</t>
  </si>
  <si>
    <t>Able to view items in onboarding</t>
  </si>
  <si>
    <t>Able to click on view all and be redirected to appropriate page</t>
  </si>
  <si>
    <t>Create Profile</t>
  </si>
  <si>
    <t>Manage your account</t>
  </si>
  <si>
    <t>Clicking on these items should redirect you to the correct settings page to make these changes</t>
  </si>
  <si>
    <t>Able to click on view all, you are able to see all tasks</t>
  </si>
  <si>
    <t>view all taks does not list all task lists: https://dev-web2.opendmc.org/all.php#/tasks</t>
  </si>
  <si>
    <t>Able to view invited-to projects</t>
  </si>
  <si>
    <t>Able to view all public projeects</t>
  </si>
  <si>
    <t>Able to view my projects</t>
  </si>
  <si>
    <t>Information about the app making process</t>
  </si>
  <si>
    <t>Getting an app through the verification process</t>
  </si>
  <si>
    <t>Document Folders</t>
  </si>
  <si>
    <t>Documet Sharing</t>
  </si>
  <si>
    <t>Document Version Control</t>
  </si>
  <si>
    <t>Document Moving</t>
  </si>
  <si>
    <t>Advanced Document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</si>
</sst>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B4C7E7"/>
        <bgColor rgb="FF9DC3E6"/>
      </patternFill>
    </fill>
    <fill>
      <patternFill patternType="solid">
        <fgColor rgb="FF92D050"/>
        <bgColor rgb="FF969696"/>
      </patternFill>
    </fill>
    <fill>
      <patternFill patternType="solid">
        <fgColor rgb="FFFFD966"/>
        <bgColor rgb="FFFFFF99"/>
      </patternFill>
    </fill>
    <fill>
      <patternFill patternType="solid">
        <fgColor theme="8" tint="0.59999389629810485"/>
        <bgColor rgb="FF9DC3E6"/>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41">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0" borderId="0" xfId="0" applyAlignment="1">
      <alignment vertical="top" wrapText="1"/>
    </xf>
    <xf numFmtId="10" fontId="0" fillId="7" borderId="1" xfId="0" applyNumberFormat="1" applyFill="1" applyBorder="1" applyAlignment="1">
      <alignment vertical="top"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9" fontId="0" fillId="0" borderId="0" xfId="0" applyNumberFormat="1"/>
    <xf numFmtId="0" fontId="0" fillId="5" borderId="8" xfId="0" applyFill="1" applyBorder="1"/>
    <xf numFmtId="0" fontId="0" fillId="8" borderId="1" xfId="0" applyFill="1" applyBorder="1" applyAlignment="1">
      <alignment horizontal="left" vertical="center" wrapText="1"/>
    </xf>
    <xf numFmtId="0" fontId="0" fillId="0" borderId="0" xfId="0" applyAlignment="1">
      <alignment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wrapText="1"/>
    </xf>
    <xf numFmtId="0" fontId="0" fillId="0" borderId="1" xfId="0" applyFill="1" applyBorder="1" applyAlignment="1">
      <alignment vertical="center" wrapText="1"/>
    </xf>
    <xf numFmtId="10" fontId="0" fillId="0" borderId="1" xfId="0" applyNumberFormat="1" applyFill="1"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5" borderId="1" xfId="0" applyFill="1" applyBorder="1" applyAlignment="1">
      <alignment horizontal="left"/>
    </xf>
    <xf numFmtId="0" fontId="0" fillId="0" borderId="0" xfId="0" applyAlignment="1">
      <alignment horizontal="left"/>
    </xf>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8" borderId="4" xfId="0" applyFill="1" applyBorder="1" applyAlignment="1">
      <alignment vertical="center" wrapText="1"/>
    </xf>
    <xf numFmtId="10" fontId="0" fillId="0" borderId="1" xfId="0" applyNumberFormat="1" applyBorder="1"/>
    <xf numFmtId="0" fontId="0" fillId="0" borderId="0" xfId="0" applyAlignment="1">
      <alignment wrapText="1"/>
    </xf>
    <xf numFmtId="0" fontId="0" fillId="6" borderId="10" xfId="0" applyFill="1" applyBorder="1" applyAlignment="1">
      <alignment wrapText="1"/>
    </xf>
    <xf numFmtId="0" fontId="0" fillId="2" borderId="2" xfId="0" applyFill="1" applyBorder="1" applyAlignment="1">
      <alignment wrapText="1"/>
    </xf>
    <xf numFmtId="0" fontId="0" fillId="0" borderId="0" xfId="0" applyAlignment="1">
      <alignment wrapText="1"/>
    </xf>
    <xf numFmtId="0" fontId="0" fillId="6" borderId="12" xfId="0" applyFill="1" applyBorder="1" applyAlignment="1">
      <alignment wrapText="1"/>
    </xf>
    <xf numFmtId="0" fontId="0" fillId="0" borderId="0" xfId="0" applyAlignment="1">
      <alignment wrapText="1"/>
    </xf>
    <xf numFmtId="0" fontId="0" fillId="2" borderId="4" xfId="0" applyFill="1" applyBorder="1" applyAlignment="1">
      <alignment vertical="center" wrapText="1"/>
    </xf>
    <xf numFmtId="10" fontId="0" fillId="0" borderId="2" xfId="0" applyNumberFormat="1"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vertical="center"/>
    </xf>
    <xf numFmtId="0" fontId="0" fillId="8" borderId="1" xfId="0" applyFill="1" applyBorder="1" applyAlignment="1">
      <alignment vertical="center" wrapText="1"/>
    </xf>
    <xf numFmtId="0" fontId="0" fillId="0" borderId="0" xfId="0" applyAlignment="1">
      <alignment wrapText="1"/>
    </xf>
    <xf numFmtId="0" fontId="0" fillId="2" borderId="12" xfId="0" applyFill="1" applyBorder="1" applyAlignment="1">
      <alignment wrapText="1"/>
    </xf>
    <xf numFmtId="0" fontId="0" fillId="2" borderId="1" xfId="0" applyFill="1" applyBorder="1" applyAlignment="1">
      <alignment vertical="center"/>
    </xf>
    <xf numFmtId="0" fontId="0" fillId="8" borderId="1" xfId="0" applyFill="1" applyBorder="1" applyAlignment="1">
      <alignment vertical="center"/>
    </xf>
    <xf numFmtId="0" fontId="0" fillId="0" borderId="12" xfId="0" applyFill="1" applyBorder="1"/>
    <xf numFmtId="0" fontId="0" fillId="0" borderId="5" xfId="0" applyBorder="1"/>
    <xf numFmtId="0" fontId="0" fillId="0" borderId="7" xfId="0" applyBorder="1"/>
    <xf numFmtId="0" fontId="0" fillId="0" borderId="8" xfId="0" applyBorder="1"/>
    <xf numFmtId="0" fontId="0" fillId="10" borderId="1" xfId="0" applyFont="1" applyFill="1" applyBorder="1"/>
    <xf numFmtId="0" fontId="0" fillId="11" borderId="1" xfId="0" applyFill="1" applyBorder="1"/>
    <xf numFmtId="0" fontId="0" fillId="11" borderId="1" xfId="0" applyFont="1" applyFill="1" applyBorder="1" applyAlignment="1">
      <alignment wrapText="1"/>
    </xf>
    <xf numFmtId="0" fontId="0" fillId="4" borderId="1" xfId="0" applyFill="1" applyBorder="1"/>
    <xf numFmtId="0" fontId="0" fillId="6" borderId="2" xfId="0" applyFill="1" applyBorder="1" applyAlignment="1"/>
    <xf numFmtId="10" fontId="0" fillId="8" borderId="1" xfId="0" applyNumberFormat="1" applyFill="1" applyBorder="1" applyAlignment="1">
      <alignment horizontal="center"/>
    </xf>
    <xf numFmtId="10" fontId="0" fillId="6" borderId="1" xfId="0" applyNumberFormat="1" applyFill="1" applyBorder="1" applyAlignment="1">
      <alignment horizontal="center"/>
    </xf>
    <xf numFmtId="0" fontId="0" fillId="6" borderId="1" xfId="0" applyFill="1" applyBorder="1" applyAlignment="1">
      <alignment horizontal="left"/>
    </xf>
    <xf numFmtId="0" fontId="0" fillId="6" borderId="1" xfId="0" applyFill="1" applyBorder="1" applyAlignment="1">
      <alignment horizontal="right"/>
    </xf>
    <xf numFmtId="0" fontId="0" fillId="6" borderId="4" xfId="0" applyFill="1" applyBorder="1"/>
    <xf numFmtId="0" fontId="0" fillId="6" borderId="12" xfId="0" applyFill="1" applyBorder="1"/>
    <xf numFmtId="0" fontId="0" fillId="8" borderId="1" xfId="0" applyFill="1" applyBorder="1" applyAlignment="1">
      <alignment horizontal="right"/>
    </xf>
    <xf numFmtId="0" fontId="0" fillId="4" borderId="1" xfId="0" applyFill="1" applyBorder="1" applyAlignment="1">
      <alignment horizontal="left" vertical="center" wrapText="1"/>
    </xf>
    <xf numFmtId="0" fontId="0" fillId="4" borderId="12" xfId="0" applyFill="1" applyBorder="1"/>
    <xf numFmtId="0" fontId="0" fillId="4" borderId="1" xfId="0" applyFill="1" applyBorder="1" applyAlignment="1">
      <alignment horizontal="left" wrapText="1"/>
    </xf>
    <xf numFmtId="0" fontId="0" fillId="4" borderId="1" xfId="0" applyFill="1" applyBorder="1" applyAlignment="1">
      <alignment horizontal="left"/>
    </xf>
    <xf numFmtId="0" fontId="0" fillId="4" borderId="1" xfId="0" applyFill="1" applyBorder="1" applyAlignment="1">
      <alignment horizontal="right"/>
    </xf>
    <xf numFmtId="0" fontId="0" fillId="4" borderId="4" xfId="0" applyFill="1" applyBorder="1"/>
    <xf numFmtId="0" fontId="0" fillId="8" borderId="1" xfId="0" applyFont="1" applyFill="1" applyBorder="1" applyAlignment="1">
      <alignment horizontal="right"/>
    </xf>
    <xf numFmtId="0" fontId="0" fillId="13" borderId="1" xfId="0" applyFont="1" applyFill="1" applyBorder="1" applyAlignment="1">
      <alignment horizontal="right"/>
    </xf>
    <xf numFmtId="0" fontId="0" fillId="8" borderId="1" xfId="0" applyFill="1" applyBorder="1" applyAlignment="1">
      <alignment horizontal="right" vertical="center"/>
    </xf>
    <xf numFmtId="0" fontId="0" fillId="6" borderId="1" xfId="0" applyFill="1" applyBorder="1" applyAlignment="1">
      <alignment horizontal="right" vertical="center"/>
    </xf>
    <xf numFmtId="10" fontId="0" fillId="8" borderId="1" xfId="0" applyNumberFormat="1" applyFont="1" applyFill="1" applyBorder="1" applyAlignment="1">
      <alignment horizontal="center"/>
    </xf>
    <xf numFmtId="0" fontId="0" fillId="9" borderId="1" xfId="0" applyFill="1" applyBorder="1" applyAlignment="1">
      <alignment horizontal="left"/>
    </xf>
    <xf numFmtId="0" fontId="0" fillId="9" borderId="1" xfId="0" applyFill="1" applyBorder="1" applyAlignment="1">
      <alignment horizontal="right"/>
    </xf>
    <xf numFmtId="0" fontId="0" fillId="3" borderId="4" xfId="0" applyFill="1" applyBorder="1" applyAlignment="1">
      <alignment vertical="center"/>
    </xf>
    <xf numFmtId="0" fontId="0" fillId="8"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10" fontId="0" fillId="0" borderId="2" xfId="0" applyNumberFormat="1" applyFont="1" applyFill="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Fill="1" applyBorder="1" applyAlignment="1">
      <alignment horizontal="center" vertical="center"/>
    </xf>
    <xf numFmtId="10" fontId="0" fillId="0" borderId="4" xfId="0" applyNumberFormat="1"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vertical="center"/>
    </xf>
    <xf numFmtId="0" fontId="0" fillId="6" borderId="4" xfId="0" applyFill="1" applyBorder="1" applyAlignment="1">
      <alignment vertical="center"/>
    </xf>
    <xf numFmtId="10" fontId="0" fillId="0" borderId="3"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0" fontId="0" fillId="3" borderId="1" xfId="0" applyFill="1" applyBorder="1" applyAlignment="1">
      <alignment vertical="center"/>
    </xf>
    <xf numFmtId="0" fontId="0" fillId="8" borderId="1" xfId="0" applyFill="1" applyBorder="1" applyAlignment="1">
      <alignment vertical="center"/>
    </xf>
    <xf numFmtId="0" fontId="0" fillId="8" borderId="1" xfId="0" applyFill="1" applyBorder="1" applyAlignment="1">
      <alignment horizontal="right" vertical="center"/>
    </xf>
    <xf numFmtId="0" fontId="0" fillId="0" borderId="4" xfId="0" applyBorder="1" applyAlignment="1">
      <alignment vertical="center"/>
    </xf>
    <xf numFmtId="0" fontId="0" fillId="6" borderId="3"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8" borderId="2" xfId="0" applyFill="1" applyBorder="1" applyAlignment="1">
      <alignment vertical="center"/>
    </xf>
    <xf numFmtId="0" fontId="0" fillId="8" borderId="3" xfId="0" applyFill="1" applyBorder="1" applyAlignment="1">
      <alignment vertical="center"/>
    </xf>
    <xf numFmtId="0" fontId="2" fillId="5" borderId="1" xfId="0" applyFont="1" applyFill="1" applyBorder="1" applyAlignment="1">
      <alignment horizontal="right"/>
    </xf>
    <xf numFmtId="0" fontId="0" fillId="6" borderId="3" xfId="0" applyFill="1" applyBorder="1" applyAlignment="1">
      <alignment horizontal="center" vertical="center"/>
    </xf>
    <xf numFmtId="0" fontId="0" fillId="0" borderId="4" xfId="0" applyFill="1" applyBorder="1" applyAlignment="1">
      <alignment horizontal="center" vertical="center"/>
    </xf>
    <xf numFmtId="0" fontId="0" fillId="7" borderId="6" xfId="0" applyFill="1" applyBorder="1" applyAlignment="1">
      <alignment horizontal="right" vertical="top"/>
    </xf>
    <xf numFmtId="0" fontId="0" fillId="7" borderId="11" xfId="0" applyFill="1" applyBorder="1" applyAlignment="1">
      <alignment horizontal="right" vertical="top"/>
    </xf>
    <xf numFmtId="0" fontId="0" fillId="7" borderId="12" xfId="0" applyFill="1" applyBorder="1" applyAlignment="1">
      <alignment horizontal="right" vertical="top"/>
    </xf>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7" borderId="6" xfId="0" applyFill="1" applyBorder="1" applyAlignment="1">
      <alignment horizontal="right" vertical="center"/>
    </xf>
    <xf numFmtId="0" fontId="0" fillId="7" borderId="11" xfId="0" applyFill="1" applyBorder="1" applyAlignment="1">
      <alignment horizontal="right" vertical="center"/>
    </xf>
    <xf numFmtId="0" fontId="0" fillId="7" borderId="12" xfId="0" applyFill="1" applyBorder="1" applyAlignment="1">
      <alignment horizontal="right" vertical="center"/>
    </xf>
    <xf numFmtId="0" fontId="0" fillId="0" borderId="8" xfId="0" applyBorder="1" applyAlignment="1">
      <alignment wrapText="1"/>
    </xf>
    <xf numFmtId="0" fontId="0" fillId="0" borderId="0" xfId="0" applyAlignment="1">
      <alignment wrapText="1"/>
    </xf>
    <xf numFmtId="0" fontId="0" fillId="7" borderId="1" xfId="0" applyFill="1" applyBorder="1" applyAlignment="1">
      <alignment horizontal="right" vertical="top"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0" borderId="11" xfId="0" applyBorder="1" applyAlignment="1">
      <alignment horizontal="right" wrapText="1"/>
    </xf>
    <xf numFmtId="0" fontId="0" fillId="0" borderId="12" xfId="0" applyBorder="1" applyAlignment="1">
      <alignment horizontal="right" wrapText="1"/>
    </xf>
    <xf numFmtId="0" fontId="0" fillId="5" borderId="1" xfId="0" applyFill="1" applyBorder="1" applyAlignment="1">
      <alignment horizontal="right" wrapText="1"/>
    </xf>
    <xf numFmtId="0" fontId="0" fillId="0" borderId="1" xfId="0" applyBorder="1" applyAlignment="1">
      <alignment horizontal="right" wrapText="1"/>
    </xf>
    <xf numFmtId="0" fontId="0" fillId="7" borderId="1" xfId="0" applyFill="1" applyBorder="1" applyAlignment="1">
      <alignment horizontal="right" wrapText="1"/>
    </xf>
    <xf numFmtId="0" fontId="0" fillId="5" borderId="1" xfId="0" applyFill="1" applyBorder="1" applyAlignment="1">
      <alignment horizontal="right" vertical="center" wrapText="1"/>
    </xf>
    <xf numFmtId="0" fontId="0" fillId="5" borderId="6" xfId="0" applyFill="1" applyBorder="1" applyAlignment="1">
      <alignment horizontal="right" wrapText="1"/>
    </xf>
    <xf numFmtId="0" fontId="0" fillId="6" borderId="1" xfId="0" applyFill="1" applyBorder="1" applyAlignment="1">
      <alignment vertical="center" wrapText="1"/>
    </xf>
    <xf numFmtId="0" fontId="0" fillId="9" borderId="1" xfId="0"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2" xfId="0" applyFill="1" applyBorder="1" applyAlignment="1">
      <alignment vertical="center" wrapText="1"/>
    </xf>
    <xf numFmtId="0" fontId="0" fillId="4" borderId="1" xfId="0" applyFill="1" applyBorder="1" applyAlignment="1">
      <alignment vertical="center" wrapText="1"/>
    </xf>
    <xf numFmtId="0" fontId="0" fillId="2" borderId="3"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6" borderId="7" xfId="0" applyFill="1" applyBorder="1" applyAlignment="1">
      <alignment vertical="center" wrapText="1"/>
    </xf>
    <xf numFmtId="0" fontId="0" fillId="6" borderId="8" xfId="0" applyFill="1" applyBorder="1" applyAlignment="1">
      <alignment vertical="center" wrapText="1"/>
    </xf>
    <xf numFmtId="0" fontId="0" fillId="0" borderId="8" xfId="0"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4"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4" xfId="0" applyFill="1" applyBorder="1" applyAlignment="1">
      <alignment vertical="center" wrapText="1"/>
    </xf>
    <xf numFmtId="0" fontId="0" fillId="0" borderId="2" xfId="0" applyBorder="1" applyAlignment="1">
      <alignment vertical="center" wrapText="1"/>
    </xf>
    <xf numFmtId="0" fontId="0" fillId="0" borderId="11" xfId="0" applyBorder="1" applyAlignment="1">
      <alignment horizontal="right" vertical="top"/>
    </xf>
    <xf numFmtId="0" fontId="0" fillId="0" borderId="12" xfId="0" applyBorder="1" applyAlignment="1">
      <alignment horizontal="right" vertical="top"/>
    </xf>
    <xf numFmtId="0" fontId="0" fillId="5" borderId="1" xfId="0" applyFill="1" applyBorder="1" applyAlignment="1">
      <alignment horizontal="right"/>
    </xf>
    <xf numFmtId="0" fontId="0" fillId="0" borderId="1" xfId="0" applyBorder="1" applyAlignment="1">
      <alignment horizontal="right"/>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xf numFmtId="0" fontId="0" fillId="2" borderId="2" xfId="0" applyFill="1" applyBorder="1" applyAlignment="1">
      <alignment wrapText="1"/>
    </xf>
    <xf numFmtId="0" fontId="0" fillId="0" borderId="1" xfId="0" applyBorder="1" applyAlignment="1">
      <alignment vertical="center"/>
    </xf>
    <xf numFmtId="0" fontId="0" fillId="9" borderId="2" xfId="0" applyFill="1" applyBorder="1" applyAlignment="1">
      <alignment horizontal="left" vertical="center"/>
    </xf>
    <xf numFmtId="0" fontId="0" fillId="2" borderId="2" xfId="0" applyFill="1" applyBorder="1" applyAlignment="1">
      <alignment vertical="center"/>
    </xf>
    <xf numFmtId="0" fontId="0" fillId="7" borderId="11" xfId="0" applyFill="1" applyBorder="1" applyAlignment="1">
      <alignment horizontal="right"/>
    </xf>
    <xf numFmtId="0" fontId="0" fillId="7" borderId="12" xfId="0" applyFill="1" applyBorder="1" applyAlignment="1">
      <alignment horizontal="right"/>
    </xf>
    <xf numFmtId="0" fontId="0" fillId="0" borderId="2" xfId="0" applyFont="1" applyBorder="1" applyAlignment="1">
      <alignment vertical="center"/>
    </xf>
    <xf numFmtId="0" fontId="0" fillId="0" borderId="3" xfId="0" applyFont="1" applyBorder="1" applyAlignment="1">
      <alignment vertical="center"/>
    </xf>
    <xf numFmtId="0" fontId="0" fillId="11" borderId="1" xfId="0" applyFont="1" applyFill="1" applyBorder="1" applyAlignment="1">
      <alignment horizontal="right"/>
    </xf>
    <xf numFmtId="0" fontId="0" fillId="12" borderId="1" xfId="0" applyFont="1" applyFill="1" applyBorder="1" applyAlignment="1">
      <alignment horizontal="right"/>
    </xf>
    <xf numFmtId="0" fontId="0" fillId="12" borderId="1" xfId="0" applyFont="1" applyFill="1" applyBorder="1" applyAlignment="1">
      <alignment horizontal="right" vertical="top"/>
    </xf>
    <xf numFmtId="0" fontId="0" fillId="5" borderId="6" xfId="0" applyFill="1" applyBorder="1" applyAlignment="1">
      <alignment horizontal="right" vertical="center"/>
    </xf>
    <xf numFmtId="0" fontId="0" fillId="5" borderId="11" xfId="0" applyFill="1" applyBorder="1" applyAlignment="1">
      <alignment horizontal="right"/>
    </xf>
    <xf numFmtId="0" fontId="0" fillId="5" borderId="12" xfId="0" applyFill="1" applyBorder="1" applyAlignment="1">
      <alignment horizontal="right"/>
    </xf>
    <xf numFmtId="0" fontId="0" fillId="6" borderId="1" xfId="0" applyFill="1" applyBorder="1" applyAlignment="1">
      <alignment horizontal="left" vertical="center" wrapText="1"/>
    </xf>
    <xf numFmtId="0" fontId="0" fillId="4" borderId="1" xfId="0" applyFill="1" applyBorder="1" applyAlignment="1">
      <alignment horizontal="left" vertical="center" wrapText="1"/>
    </xf>
    <xf numFmtId="0" fontId="0" fillId="6" borderId="1" xfId="0" applyFill="1" applyBorder="1" applyAlignment="1">
      <alignment horizontal="left" vertical="center"/>
    </xf>
    <xf numFmtId="0" fontId="0" fillId="4" borderId="1" xfId="0" applyFill="1" applyBorder="1" applyAlignment="1">
      <alignment horizontal="left"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6" borderId="2" xfId="0" applyFill="1" applyBorder="1" applyAlignment="1">
      <alignment horizontal="left" wrapText="1"/>
    </xf>
    <xf numFmtId="0" fontId="0" fillId="6" borderId="4" xfId="0" applyFill="1" applyBorder="1" applyAlignment="1">
      <alignment horizontal="left" wrapText="1"/>
    </xf>
  </cellXfs>
  <cellStyles count="1">
    <cellStyle name="Normal" xfId="0" builtinId="0"/>
  </cellStyles>
  <dxfs count="108">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00B050"/>
        </patternFill>
      </fill>
    </dxf>
    <dxf>
      <fill>
        <patternFill>
          <bgColor rgb="FFFF0000"/>
        </patternFill>
      </fill>
    </dxf>
    <dxf>
      <fill>
        <patternFill>
          <bgColor rgb="FF0070C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5"/>
  <sheetViews>
    <sheetView tabSelected="1" zoomScale="70" zoomScaleNormal="70" workbookViewId="0">
      <selection activeCell="I9" sqref="I9:I16"/>
    </sheetView>
  </sheetViews>
  <sheetFormatPr defaultRowHeight="14.4" x14ac:dyDescent="0.3"/>
  <cols>
    <col min="1" max="1" width="14.88671875" bestFit="1" customWidth="1"/>
    <col min="2" max="2" width="31.1093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3" t="s">
        <v>14</v>
      </c>
      <c r="B1" s="13" t="s">
        <v>15</v>
      </c>
      <c r="C1" s="14" t="s">
        <v>180</v>
      </c>
      <c r="D1" s="14" t="s">
        <v>203</v>
      </c>
      <c r="E1" s="13" t="s">
        <v>178</v>
      </c>
      <c r="F1" s="13" t="s">
        <v>204</v>
      </c>
      <c r="G1" s="13" t="s">
        <v>177</v>
      </c>
      <c r="H1" s="13" t="s">
        <v>179</v>
      </c>
      <c r="I1" s="13" t="s">
        <v>353</v>
      </c>
    </row>
    <row r="2" spans="1:16" ht="15.6" thickTop="1" thickBot="1" x14ac:dyDescent="0.35">
      <c r="A2" s="116" t="s">
        <v>8</v>
      </c>
      <c r="B2" s="66" t="s">
        <v>394</v>
      </c>
      <c r="C2" s="67"/>
      <c r="D2" s="68">
        <f>Dashboard!D4</f>
        <v>2</v>
      </c>
      <c r="E2" s="108">
        <f>Dashboard!I4</f>
        <v>2</v>
      </c>
      <c r="F2" s="112">
        <f>D2/E2</f>
        <v>1</v>
      </c>
      <c r="G2" s="116">
        <f>SUM(E2:E6)</f>
        <v>9</v>
      </c>
      <c r="H2" s="121">
        <f>Dashboard!D19</f>
        <v>0.88888888888888884</v>
      </c>
      <c r="I2" s="121">
        <f>Dashboard!E18</f>
        <v>0</v>
      </c>
    </row>
    <row r="3" spans="1:16" ht="15.6" thickTop="1" thickBot="1" x14ac:dyDescent="0.35">
      <c r="A3" s="117"/>
      <c r="B3" s="66" t="s">
        <v>415</v>
      </c>
      <c r="C3" s="67"/>
      <c r="D3" s="68">
        <f>Dashboard!D7</f>
        <v>1</v>
      </c>
      <c r="E3" s="108">
        <f>Dashboard!I7</f>
        <v>2</v>
      </c>
      <c r="F3" s="112">
        <f t="shared" ref="F3:F6" si="0">D3/E3</f>
        <v>0.5</v>
      </c>
      <c r="G3" s="119"/>
      <c r="H3" s="122"/>
      <c r="I3" s="122"/>
    </row>
    <row r="4" spans="1:16" ht="15.6" thickTop="1" thickBot="1" x14ac:dyDescent="0.35">
      <c r="A4" s="117"/>
      <c r="B4" s="66" t="s">
        <v>416</v>
      </c>
      <c r="C4" s="67"/>
      <c r="D4" s="68">
        <f>Dashboard!D10</f>
        <v>2</v>
      </c>
      <c r="E4" s="108">
        <f>Dashboard!I10</f>
        <v>2</v>
      </c>
      <c r="F4" s="112">
        <f t="shared" si="0"/>
        <v>1</v>
      </c>
      <c r="G4" s="119"/>
      <c r="H4" s="122"/>
      <c r="I4" s="122"/>
    </row>
    <row r="5" spans="1:16" ht="15.6" thickTop="1" thickBot="1" x14ac:dyDescent="0.35">
      <c r="A5" s="117"/>
      <c r="B5" s="66" t="s">
        <v>417</v>
      </c>
      <c r="C5" s="67"/>
      <c r="D5" s="68">
        <f>Dashboard!D13</f>
        <v>1</v>
      </c>
      <c r="E5" s="108">
        <f>Dashboard!I13</f>
        <v>1</v>
      </c>
      <c r="F5" s="112">
        <f t="shared" si="0"/>
        <v>1</v>
      </c>
      <c r="G5" s="119"/>
      <c r="H5" s="122"/>
      <c r="I5" s="122"/>
    </row>
    <row r="6" spans="1:16" ht="15.6" thickTop="1" thickBot="1" x14ac:dyDescent="0.35">
      <c r="A6" s="118"/>
      <c r="B6" s="66" t="s">
        <v>418</v>
      </c>
      <c r="C6" s="67"/>
      <c r="D6" s="68">
        <f>Dashboard!D17</f>
        <v>2</v>
      </c>
      <c r="E6" s="108">
        <f>Dashboard!I17</f>
        <v>2</v>
      </c>
      <c r="F6" s="112">
        <f t="shared" si="0"/>
        <v>1</v>
      </c>
      <c r="G6" s="120"/>
      <c r="H6" s="123"/>
      <c r="I6" s="123"/>
    </row>
    <row r="7" spans="1:16" ht="15.6" thickTop="1" thickBot="1" x14ac:dyDescent="0.35">
      <c r="A7" s="126" t="s">
        <v>326</v>
      </c>
      <c r="B7" s="7" t="s">
        <v>183</v>
      </c>
      <c r="C7" s="7"/>
      <c r="D7" s="4">
        <f>Home!D5</f>
        <v>3</v>
      </c>
      <c r="E7" s="98">
        <f>Home!I5</f>
        <v>3</v>
      </c>
      <c r="F7" s="96">
        <f t="shared" ref="F7:F29" si="1">D7/E7</f>
        <v>1</v>
      </c>
      <c r="G7" s="127">
        <f>SUM(D7:D8)</f>
        <v>5</v>
      </c>
      <c r="H7" s="124">
        <f>Home!D10</f>
        <v>1</v>
      </c>
      <c r="I7" s="124">
        <f>Home!E9</f>
        <v>0</v>
      </c>
    </row>
    <row r="8" spans="1:16" ht="15.6" thickTop="1" thickBot="1" x14ac:dyDescent="0.35">
      <c r="A8" s="118"/>
      <c r="B8" s="7" t="s">
        <v>184</v>
      </c>
      <c r="C8" s="7"/>
      <c r="D8" s="4">
        <f>Home!D8</f>
        <v>2</v>
      </c>
      <c r="E8" s="98">
        <f>Home!I8</f>
        <v>2</v>
      </c>
      <c r="F8" s="96">
        <f t="shared" si="1"/>
        <v>1</v>
      </c>
      <c r="G8" s="128"/>
      <c r="H8" s="125"/>
      <c r="I8" s="125"/>
    </row>
    <row r="9" spans="1:16" ht="15.6" thickTop="1" thickBot="1" x14ac:dyDescent="0.35">
      <c r="A9" s="130" t="s">
        <v>9</v>
      </c>
      <c r="B9" s="3" t="s">
        <v>186</v>
      </c>
      <c r="C9" s="3"/>
      <c r="D9" s="4">
        <f>Explore!D8</f>
        <v>0</v>
      </c>
      <c r="E9" s="101">
        <f>Explore!I8</f>
        <v>6</v>
      </c>
      <c r="F9" s="95">
        <f t="shared" si="1"/>
        <v>0</v>
      </c>
      <c r="G9" s="134">
        <f>SUM(E9:E16)</f>
        <v>84</v>
      </c>
      <c r="H9" s="124">
        <f>Explore!D97</f>
        <v>0.47619047619047616</v>
      </c>
      <c r="I9" s="124">
        <f>Explore!E96</f>
        <v>0</v>
      </c>
    </row>
    <row r="10" spans="1:16" ht="15.6" thickTop="1" thickBot="1" x14ac:dyDescent="0.35">
      <c r="A10" s="130"/>
      <c r="B10" s="131" t="s">
        <v>187</v>
      </c>
      <c r="C10" s="3" t="s">
        <v>267</v>
      </c>
      <c r="D10" s="4">
        <f>Explore!D18</f>
        <v>4</v>
      </c>
      <c r="E10" s="101">
        <f>Explore!I18</f>
        <v>9</v>
      </c>
      <c r="F10" s="95">
        <f t="shared" si="1"/>
        <v>0.44444444444444442</v>
      </c>
      <c r="G10" s="134"/>
      <c r="H10" s="129"/>
      <c r="I10" s="129"/>
    </row>
    <row r="11" spans="1:16" ht="15.6" thickTop="1" thickBot="1" x14ac:dyDescent="0.35">
      <c r="A11" s="130"/>
      <c r="B11" s="132"/>
      <c r="C11" s="3" t="s">
        <v>318</v>
      </c>
      <c r="D11" s="4">
        <f>Explore!D47</f>
        <v>17</v>
      </c>
      <c r="E11" s="101">
        <f>Explore!I47</f>
        <v>28</v>
      </c>
      <c r="F11" s="95">
        <f t="shared" si="1"/>
        <v>0.6071428571428571</v>
      </c>
      <c r="G11" s="134"/>
      <c r="H11" s="129"/>
      <c r="I11" s="129"/>
    </row>
    <row r="12" spans="1:16" ht="15.6" thickTop="1" thickBot="1" x14ac:dyDescent="0.35">
      <c r="A12" s="130"/>
      <c r="B12" s="132"/>
      <c r="C12" s="3" t="s">
        <v>319</v>
      </c>
      <c r="D12" s="4">
        <f>Explore!D76</f>
        <v>15</v>
      </c>
      <c r="E12" s="101">
        <f>Explore!I76</f>
        <v>28</v>
      </c>
      <c r="F12" s="95">
        <f t="shared" si="1"/>
        <v>0.5357142857142857</v>
      </c>
      <c r="G12" s="134"/>
      <c r="H12" s="129"/>
      <c r="I12" s="129"/>
    </row>
    <row r="13" spans="1:16" ht="15.6" thickTop="1" thickBot="1" x14ac:dyDescent="0.35">
      <c r="A13" s="130"/>
      <c r="B13" s="3" t="s">
        <v>188</v>
      </c>
      <c r="C13" s="3"/>
      <c r="D13" s="4">
        <f>Explore!D80</f>
        <v>1</v>
      </c>
      <c r="E13" s="101">
        <f>Explore!I80</f>
        <v>1</v>
      </c>
      <c r="F13" s="95">
        <f t="shared" si="1"/>
        <v>1</v>
      </c>
      <c r="G13" s="134"/>
      <c r="H13" s="129"/>
      <c r="I13" s="129"/>
      <c r="P13" s="56"/>
    </row>
    <row r="14" spans="1:16" ht="15.6" thickTop="1" thickBot="1" x14ac:dyDescent="0.35">
      <c r="A14" s="130"/>
      <c r="B14" s="3" t="s">
        <v>189</v>
      </c>
      <c r="C14" s="3"/>
      <c r="D14" s="4">
        <f>Explore!D82</f>
        <v>1</v>
      </c>
      <c r="E14" s="101">
        <f>Explore!I82</f>
        <v>1</v>
      </c>
      <c r="F14" s="95">
        <f t="shared" si="1"/>
        <v>1</v>
      </c>
      <c r="G14" s="134"/>
      <c r="H14" s="129"/>
      <c r="I14" s="129"/>
    </row>
    <row r="15" spans="1:16" ht="15.6" thickTop="1" thickBot="1" x14ac:dyDescent="0.35">
      <c r="A15" s="130"/>
      <c r="B15" s="3" t="s">
        <v>190</v>
      </c>
      <c r="C15" s="3"/>
      <c r="D15" s="4">
        <f>Explore!D91</f>
        <v>0</v>
      </c>
      <c r="E15" s="101">
        <f>Explore!I91</f>
        <v>8</v>
      </c>
      <c r="F15" s="95">
        <f t="shared" si="1"/>
        <v>0</v>
      </c>
      <c r="G15" s="134"/>
      <c r="H15" s="129"/>
      <c r="I15" s="129"/>
    </row>
    <row r="16" spans="1:16" ht="15.6" thickTop="1" thickBot="1" x14ac:dyDescent="0.35">
      <c r="A16" s="130"/>
      <c r="B16" s="3" t="s">
        <v>191</v>
      </c>
      <c r="C16" s="3"/>
      <c r="D16" s="4">
        <f>Explore!D95</f>
        <v>2</v>
      </c>
      <c r="E16" s="101">
        <f>Explore!I95</f>
        <v>3</v>
      </c>
      <c r="F16" s="95">
        <f t="shared" si="1"/>
        <v>0.66666666666666663</v>
      </c>
      <c r="G16" s="134"/>
      <c r="H16" s="125"/>
      <c r="I16" s="125"/>
    </row>
    <row r="17" spans="1:9" ht="15.6" thickTop="1" thickBot="1" x14ac:dyDescent="0.35">
      <c r="A17" s="79" t="s">
        <v>10</v>
      </c>
      <c r="B17" s="7" t="s">
        <v>183</v>
      </c>
      <c r="C17" s="7"/>
      <c r="D17" s="4">
        <f>Learn!D8</f>
        <v>0</v>
      </c>
      <c r="E17" s="98">
        <f>Learn!I8</f>
        <v>6</v>
      </c>
      <c r="F17" s="96">
        <f t="shared" si="1"/>
        <v>0</v>
      </c>
      <c r="G17" s="94">
        <f>E17</f>
        <v>6</v>
      </c>
      <c r="H17" s="78">
        <f>Learn!D10</f>
        <v>0</v>
      </c>
      <c r="I17" s="78">
        <f>Learn!E8</f>
        <v>0</v>
      </c>
    </row>
    <row r="18" spans="1:9" ht="15.6" thickTop="1" thickBot="1" x14ac:dyDescent="0.35">
      <c r="A18" s="138" t="s">
        <v>11</v>
      </c>
      <c r="B18" s="3" t="s">
        <v>196</v>
      </c>
      <c r="C18" s="3"/>
      <c r="D18" s="4">
        <f>Assemble!D5</f>
        <v>1</v>
      </c>
      <c r="E18" s="101">
        <f>Assemble!I5</f>
        <v>3</v>
      </c>
      <c r="F18" s="95">
        <f>D18/E18</f>
        <v>0.33333333333333331</v>
      </c>
      <c r="G18" s="140">
        <f>SUM(E18:E25)</f>
        <v>59</v>
      </c>
      <c r="H18" s="124">
        <f>Assemble!D70</f>
        <v>0.49152542372881358</v>
      </c>
      <c r="I18" s="124">
        <f>Assemble!E69</f>
        <v>0</v>
      </c>
    </row>
    <row r="19" spans="1:9" ht="15.6" thickTop="1" thickBot="1" x14ac:dyDescent="0.35">
      <c r="A19" s="139"/>
      <c r="B19" s="3" t="s">
        <v>197</v>
      </c>
      <c r="C19" s="3"/>
      <c r="D19" s="4">
        <f>Assemble!D14</f>
        <v>0</v>
      </c>
      <c r="E19" s="101">
        <f>Assemble!I14</f>
        <v>8</v>
      </c>
      <c r="F19" s="95">
        <f t="shared" si="1"/>
        <v>0</v>
      </c>
      <c r="G19" s="141"/>
      <c r="H19" s="129"/>
      <c r="I19" s="129"/>
    </row>
    <row r="20" spans="1:9" ht="15.6" thickTop="1" thickBot="1" x14ac:dyDescent="0.35">
      <c r="A20" s="139"/>
      <c r="B20" s="131" t="s">
        <v>139</v>
      </c>
      <c r="C20" s="3" t="s">
        <v>139</v>
      </c>
      <c r="D20" s="4">
        <f>Assemble!D34</f>
        <v>11</v>
      </c>
      <c r="E20" s="101">
        <f>Assemble!I34</f>
        <v>19</v>
      </c>
      <c r="F20" s="95">
        <f t="shared" si="1"/>
        <v>0.57894736842105265</v>
      </c>
      <c r="G20" s="141"/>
      <c r="H20" s="129"/>
      <c r="I20" s="129"/>
    </row>
    <row r="21" spans="1:9" ht="15.6" thickTop="1" thickBot="1" x14ac:dyDescent="0.35">
      <c r="A21" s="117"/>
      <c r="B21" s="132"/>
      <c r="C21" s="3" t="s">
        <v>395</v>
      </c>
      <c r="D21" s="4">
        <f>Assemble!D43</f>
        <v>6</v>
      </c>
      <c r="E21" s="101">
        <f>Assemble!I43</f>
        <v>8</v>
      </c>
      <c r="F21" s="95">
        <f t="shared" si="1"/>
        <v>0.75</v>
      </c>
      <c r="G21" s="141"/>
      <c r="H21" s="117"/>
      <c r="I21" s="117"/>
    </row>
    <row r="22" spans="1:9" ht="15.6" thickTop="1" thickBot="1" x14ac:dyDescent="0.35">
      <c r="A22" s="117"/>
      <c r="B22" s="132"/>
      <c r="C22" s="3" t="s">
        <v>396</v>
      </c>
      <c r="D22" s="4">
        <f>Assemble!D49</f>
        <v>3</v>
      </c>
      <c r="E22" s="101">
        <f>Assemble!I49</f>
        <v>5</v>
      </c>
      <c r="F22" s="95">
        <f t="shared" si="1"/>
        <v>0.6</v>
      </c>
      <c r="G22" s="141"/>
      <c r="H22" s="117"/>
      <c r="I22" s="117"/>
    </row>
    <row r="23" spans="1:9" ht="15.6" thickTop="1" thickBot="1" x14ac:dyDescent="0.35">
      <c r="A23" s="117"/>
      <c r="B23" s="132"/>
      <c r="C23" s="3" t="s">
        <v>397</v>
      </c>
      <c r="D23" s="4">
        <f>Assemble!D56</f>
        <v>5</v>
      </c>
      <c r="E23" s="101">
        <f>Assemble!I56</f>
        <v>6</v>
      </c>
      <c r="F23" s="95">
        <f t="shared" si="1"/>
        <v>0.83333333333333337</v>
      </c>
      <c r="G23" s="141"/>
      <c r="H23" s="117"/>
      <c r="I23" s="117"/>
    </row>
    <row r="24" spans="1:9" ht="15.6" thickTop="1" thickBot="1" x14ac:dyDescent="0.35">
      <c r="A24" s="117"/>
      <c r="B24" s="136"/>
      <c r="C24" s="3" t="s">
        <v>398</v>
      </c>
      <c r="D24" s="4">
        <f>Assemble!D63</f>
        <v>3</v>
      </c>
      <c r="E24" s="101">
        <f>Assemble!I63</f>
        <v>6</v>
      </c>
      <c r="F24" s="95">
        <f t="shared" si="1"/>
        <v>0.5</v>
      </c>
      <c r="G24" s="141"/>
      <c r="H24" s="117"/>
      <c r="I24" s="117"/>
    </row>
    <row r="25" spans="1:9" ht="15.6" thickTop="1" thickBot="1" x14ac:dyDescent="0.35">
      <c r="A25" s="118"/>
      <c r="B25" s="115" t="s">
        <v>540</v>
      </c>
      <c r="C25" s="3"/>
      <c r="D25" s="4">
        <f>Assemble!D68</f>
        <v>0</v>
      </c>
      <c r="E25" s="101">
        <f>Assemble!I68</f>
        <v>4</v>
      </c>
      <c r="F25" s="95">
        <f t="shared" si="1"/>
        <v>0</v>
      </c>
      <c r="G25" s="136"/>
      <c r="H25" s="118"/>
      <c r="I25" s="118"/>
    </row>
    <row r="26" spans="1:9" ht="15.6" thickTop="1" thickBot="1" x14ac:dyDescent="0.35">
      <c r="A26" s="126" t="s">
        <v>12</v>
      </c>
      <c r="B26" s="90" t="s">
        <v>455</v>
      </c>
      <c r="C26" s="90"/>
      <c r="D26" s="91">
        <f>Marketplace!D7</f>
        <v>3</v>
      </c>
      <c r="E26" s="109">
        <f>Marketplace!I7</f>
        <v>4</v>
      </c>
      <c r="F26" s="96">
        <f t="shared" si="1"/>
        <v>0.75</v>
      </c>
      <c r="G26" s="127">
        <f>SUM(E26:E29)</f>
        <v>15</v>
      </c>
      <c r="H26" s="124">
        <f>Marketplace!D24</f>
        <v>0.6</v>
      </c>
      <c r="I26" s="124">
        <f>Marketplace!E6</f>
        <v>0</v>
      </c>
    </row>
    <row r="27" spans="1:9" ht="15.6" thickTop="1" thickBot="1" x14ac:dyDescent="0.35">
      <c r="A27" s="117"/>
      <c r="B27" s="90" t="s">
        <v>456</v>
      </c>
      <c r="C27" s="90"/>
      <c r="D27" s="91">
        <f>Marketplace!D14</f>
        <v>2</v>
      </c>
      <c r="E27" s="109">
        <f>Marketplace!I14</f>
        <v>5</v>
      </c>
      <c r="F27" s="96">
        <f t="shared" si="1"/>
        <v>0.4</v>
      </c>
      <c r="G27" s="137"/>
      <c r="H27" s="117"/>
      <c r="I27" s="117"/>
    </row>
    <row r="28" spans="1:9" ht="15.6" thickTop="1" thickBot="1" x14ac:dyDescent="0.35">
      <c r="A28" s="117"/>
      <c r="B28" s="90" t="s">
        <v>457</v>
      </c>
      <c r="C28" s="90"/>
      <c r="D28" s="91">
        <f>Marketplace!D19</f>
        <v>2</v>
      </c>
      <c r="E28" s="109">
        <f>Marketplace!I19</f>
        <v>4</v>
      </c>
      <c r="F28" s="96">
        <f t="shared" si="1"/>
        <v>0.5</v>
      </c>
      <c r="G28" s="137"/>
      <c r="H28" s="117"/>
      <c r="I28" s="117"/>
    </row>
    <row r="29" spans="1:9" ht="15.6" thickTop="1" thickBot="1" x14ac:dyDescent="0.35">
      <c r="A29" s="118"/>
      <c r="B29" s="90" t="s">
        <v>458</v>
      </c>
      <c r="C29" s="90"/>
      <c r="D29" s="91">
        <f>Marketplace!D22</f>
        <v>2</v>
      </c>
      <c r="E29" s="109">
        <f>Marketplace!I22</f>
        <v>2</v>
      </c>
      <c r="F29" s="96">
        <f t="shared" si="1"/>
        <v>1</v>
      </c>
      <c r="G29" s="128"/>
      <c r="H29" s="118"/>
      <c r="I29" s="118"/>
    </row>
    <row r="30" spans="1:9" ht="15.6" thickTop="1" thickBot="1" x14ac:dyDescent="0.35">
      <c r="A30" s="130" t="s">
        <v>13</v>
      </c>
      <c r="B30" s="133" t="s">
        <v>16</v>
      </c>
      <c r="C30" s="8" t="s">
        <v>16</v>
      </c>
      <c r="D30" s="18">
        <f>'DMDII Portal'!D15</f>
        <v>11</v>
      </c>
      <c r="E30" s="110">
        <f>'DMDII Portal'!I15</f>
        <v>13</v>
      </c>
      <c r="F30" s="95">
        <f>D30/E30</f>
        <v>0.84615384615384615</v>
      </c>
      <c r="G30" s="135">
        <f>SUM(E30:E37)</f>
        <v>86</v>
      </c>
      <c r="H30" s="124">
        <f>'DMDII Portal'!D97</f>
        <v>0.91860465116279066</v>
      </c>
      <c r="I30" s="124">
        <f>'DMDII Portal'!E96</f>
        <v>0</v>
      </c>
    </row>
    <row r="31" spans="1:9" ht="15.6" thickTop="1" thickBot="1" x14ac:dyDescent="0.35">
      <c r="A31" s="130"/>
      <c r="B31" s="133"/>
      <c r="C31" s="8" t="s">
        <v>18</v>
      </c>
      <c r="D31" s="18">
        <f>'DMDII Portal'!D25</f>
        <v>9</v>
      </c>
      <c r="E31" s="110">
        <f>'DMDII Portal'!I25</f>
        <v>9</v>
      </c>
      <c r="F31" s="95">
        <f t="shared" ref="F31:F44" si="2">D31/E31</f>
        <v>1</v>
      </c>
      <c r="G31" s="135"/>
      <c r="H31" s="129"/>
      <c r="I31" s="129"/>
    </row>
    <row r="32" spans="1:9" ht="15.6" thickTop="1" thickBot="1" x14ac:dyDescent="0.35">
      <c r="A32" s="130"/>
      <c r="B32" s="133"/>
      <c r="C32" s="8" t="s">
        <v>38</v>
      </c>
      <c r="D32" s="18">
        <f>'DMDII Portal'!D38</f>
        <v>12</v>
      </c>
      <c r="E32" s="110">
        <f>'DMDII Portal'!I38</f>
        <v>12</v>
      </c>
      <c r="F32" s="95">
        <f t="shared" si="2"/>
        <v>1</v>
      </c>
      <c r="G32" s="135"/>
      <c r="H32" s="129"/>
      <c r="I32" s="129"/>
    </row>
    <row r="33" spans="1:9" ht="15.6" thickTop="1" thickBot="1" x14ac:dyDescent="0.35">
      <c r="A33" s="130"/>
      <c r="B33" s="133" t="s">
        <v>17</v>
      </c>
      <c r="C33" s="8" t="s">
        <v>17</v>
      </c>
      <c r="D33" s="18">
        <f>'DMDII Portal'!D53</f>
        <v>11</v>
      </c>
      <c r="E33" s="110">
        <f>'DMDII Portal'!I53</f>
        <v>14</v>
      </c>
      <c r="F33" s="95">
        <f t="shared" si="2"/>
        <v>0.7857142857142857</v>
      </c>
      <c r="G33" s="135"/>
      <c r="H33" s="129"/>
      <c r="I33" s="129"/>
    </row>
    <row r="34" spans="1:9" ht="15.6" thickTop="1" thickBot="1" x14ac:dyDescent="0.35">
      <c r="A34" s="130"/>
      <c r="B34" s="133"/>
      <c r="C34" s="8" t="s">
        <v>62</v>
      </c>
      <c r="D34" s="18">
        <f>'DMDII Portal'!D67</f>
        <v>13</v>
      </c>
      <c r="E34" s="110">
        <f>'DMDII Portal'!I67</f>
        <v>13</v>
      </c>
      <c r="F34" s="95">
        <f t="shared" si="2"/>
        <v>1</v>
      </c>
      <c r="G34" s="135"/>
      <c r="H34" s="129"/>
      <c r="I34" s="129"/>
    </row>
    <row r="35" spans="1:9" ht="15.6" thickTop="1" thickBot="1" x14ac:dyDescent="0.35">
      <c r="A35" s="130"/>
      <c r="B35" s="133"/>
      <c r="C35" s="8" t="s">
        <v>39</v>
      </c>
      <c r="D35" s="18">
        <f>'DMDII Portal'!D85</f>
        <v>17</v>
      </c>
      <c r="E35" s="110">
        <f>'DMDII Portal'!I85</f>
        <v>17</v>
      </c>
      <c r="F35" s="95">
        <f t="shared" si="2"/>
        <v>1</v>
      </c>
      <c r="G35" s="135"/>
      <c r="H35" s="129"/>
      <c r="I35" s="129"/>
    </row>
    <row r="36" spans="1:9" ht="15.6" thickTop="1" thickBot="1" x14ac:dyDescent="0.35">
      <c r="A36" s="130"/>
      <c r="B36" s="133"/>
      <c r="C36" s="8" t="s">
        <v>77</v>
      </c>
      <c r="D36" s="18">
        <f>'DMDII Portal'!D93</f>
        <v>5</v>
      </c>
      <c r="E36" s="110">
        <f>'DMDII Portal'!I93</f>
        <v>7</v>
      </c>
      <c r="F36" s="95">
        <f t="shared" si="2"/>
        <v>0.7142857142857143</v>
      </c>
      <c r="G36" s="135"/>
      <c r="H36" s="129"/>
      <c r="I36" s="129"/>
    </row>
    <row r="37" spans="1:9" ht="15.6" thickTop="1" thickBot="1" x14ac:dyDescent="0.35">
      <c r="A37" s="130"/>
      <c r="B37" s="9" t="s">
        <v>33</v>
      </c>
      <c r="C37" s="9" t="s">
        <v>33</v>
      </c>
      <c r="D37" s="18">
        <f>'DMDII Portal'!D95</f>
        <v>1</v>
      </c>
      <c r="E37" s="110">
        <f>'DMDII Portal'!I95</f>
        <v>1</v>
      </c>
      <c r="F37" s="95">
        <f t="shared" si="2"/>
        <v>1</v>
      </c>
      <c r="G37" s="135"/>
      <c r="H37" s="125"/>
      <c r="I37" s="125"/>
    </row>
    <row r="38" spans="1:9" ht="15.6" thickTop="1" thickBot="1" x14ac:dyDescent="0.35">
      <c r="A38" s="126" t="s">
        <v>205</v>
      </c>
      <c r="B38" s="17" t="s">
        <v>137</v>
      </c>
      <c r="C38" s="15"/>
      <c r="D38" s="18">
        <f>'UserDrop-down'!D11</f>
        <v>8</v>
      </c>
      <c r="E38" s="111">
        <f>'UserDrop-down'!I11</f>
        <v>9</v>
      </c>
      <c r="F38" s="96">
        <f t="shared" si="2"/>
        <v>0.88888888888888884</v>
      </c>
      <c r="G38" s="127">
        <f>SUM(E38:E44)</f>
        <v>40</v>
      </c>
      <c r="H38" s="124">
        <f>'UserDrop-down'!D53</f>
        <v>0.8</v>
      </c>
      <c r="I38" s="124">
        <f>'UserDrop-down'!E52</f>
        <v>0</v>
      </c>
    </row>
    <row r="39" spans="1:9" ht="15.6" thickTop="1" thickBot="1" x14ac:dyDescent="0.35">
      <c r="A39" s="143"/>
      <c r="B39" s="7" t="s">
        <v>138</v>
      </c>
      <c r="C39" s="15"/>
      <c r="D39" s="18">
        <f>'UserDrop-down'!D31</f>
        <v>15</v>
      </c>
      <c r="E39" s="111">
        <f>'UserDrop-down'!I31</f>
        <v>16</v>
      </c>
      <c r="F39" s="96">
        <f t="shared" si="2"/>
        <v>0.9375</v>
      </c>
      <c r="G39" s="137"/>
      <c r="H39" s="129"/>
      <c r="I39" s="129"/>
    </row>
    <row r="40" spans="1:9" ht="15.6" thickTop="1" thickBot="1" x14ac:dyDescent="0.35">
      <c r="A40" s="143"/>
      <c r="B40" s="7" t="s">
        <v>140</v>
      </c>
      <c r="C40" s="7"/>
      <c r="D40" s="18">
        <f>'UserDrop-down'!D39</f>
        <v>2</v>
      </c>
      <c r="E40" s="111">
        <f>'UserDrop-down'!I39</f>
        <v>7</v>
      </c>
      <c r="F40" s="96">
        <f>D40/E40</f>
        <v>0.2857142857142857</v>
      </c>
      <c r="G40" s="137"/>
      <c r="H40" s="129"/>
      <c r="I40" s="129"/>
    </row>
    <row r="41" spans="1:9" ht="15.6" thickTop="1" thickBot="1" x14ac:dyDescent="0.35">
      <c r="A41" s="143"/>
      <c r="B41" s="7" t="s">
        <v>139</v>
      </c>
      <c r="C41" s="7"/>
      <c r="D41" s="18">
        <f>'UserDrop-down'!D41</f>
        <v>1</v>
      </c>
      <c r="E41" s="111">
        <f>'UserDrop-down'!I41</f>
        <v>1</v>
      </c>
      <c r="F41" s="96">
        <f t="shared" si="2"/>
        <v>1</v>
      </c>
      <c r="G41" s="137"/>
      <c r="H41" s="129"/>
      <c r="I41" s="129"/>
    </row>
    <row r="42" spans="1:9" ht="15.6" thickTop="1" thickBot="1" x14ac:dyDescent="0.35">
      <c r="A42" s="143"/>
      <c r="B42" s="7" t="s">
        <v>141</v>
      </c>
      <c r="C42" s="7"/>
      <c r="D42" s="18">
        <f>'UserDrop-down'!D43</f>
        <v>1</v>
      </c>
      <c r="E42" s="111">
        <f>'UserDrop-down'!I43</f>
        <v>1</v>
      </c>
      <c r="F42" s="96">
        <f t="shared" si="2"/>
        <v>1</v>
      </c>
      <c r="G42" s="137"/>
      <c r="H42" s="129"/>
      <c r="I42" s="129"/>
    </row>
    <row r="43" spans="1:9" ht="15.6" thickTop="1" thickBot="1" x14ac:dyDescent="0.35">
      <c r="A43" s="143"/>
      <c r="B43" s="7" t="s">
        <v>142</v>
      </c>
      <c r="C43" s="7"/>
      <c r="D43" s="18">
        <f>'UserDrop-down'!D47</f>
        <v>3</v>
      </c>
      <c r="E43" s="111">
        <f>'UserDrop-down'!I47</f>
        <v>3</v>
      </c>
      <c r="F43" s="96">
        <f t="shared" si="2"/>
        <v>1</v>
      </c>
      <c r="G43" s="137"/>
      <c r="H43" s="129"/>
      <c r="I43" s="129"/>
    </row>
    <row r="44" spans="1:9" ht="15.6" thickTop="1" thickBot="1" x14ac:dyDescent="0.35">
      <c r="A44" s="118"/>
      <c r="B44" s="7" t="s">
        <v>143</v>
      </c>
      <c r="C44" s="7"/>
      <c r="D44" s="18">
        <f>'UserDrop-down'!D51</f>
        <v>2</v>
      </c>
      <c r="E44" s="111">
        <f>'UserDrop-down'!I51</f>
        <v>3</v>
      </c>
      <c r="F44" s="96">
        <f t="shared" si="2"/>
        <v>0.66666666666666663</v>
      </c>
      <c r="G44" s="128"/>
      <c r="H44" s="144"/>
      <c r="I44" s="144"/>
    </row>
    <row r="45" spans="1:9" ht="15.6" thickTop="1" thickBot="1" x14ac:dyDescent="0.35">
      <c r="A45" s="16" t="s">
        <v>185</v>
      </c>
      <c r="B45" s="3" t="s">
        <v>320</v>
      </c>
      <c r="C45" s="3"/>
      <c r="D45" s="4">
        <f>Footer!D7</f>
        <v>4</v>
      </c>
      <c r="E45" s="101">
        <f>Footer!I7</f>
        <v>5</v>
      </c>
      <c r="F45" s="95">
        <f>D45/E45</f>
        <v>0.8</v>
      </c>
      <c r="G45" s="85">
        <f>SUM(E45)</f>
        <v>5</v>
      </c>
      <c r="H45" s="60">
        <f>Footer!D8</f>
        <v>0.8</v>
      </c>
      <c r="I45" s="60">
        <f>Footer!E7</f>
        <v>0</v>
      </c>
    </row>
    <row r="46" spans="1:9" ht="24.6" thickTop="1" thickBot="1" x14ac:dyDescent="0.5">
      <c r="A46" s="142" t="s">
        <v>321</v>
      </c>
      <c r="B46" s="142"/>
      <c r="C46" s="142"/>
      <c r="D46" s="142"/>
      <c r="E46" s="142"/>
      <c r="F46" s="142"/>
      <c r="G46" s="142"/>
      <c r="H46" s="61">
        <f>(SUM(D2:D45)/SUM(E2:E45))</f>
        <v>0.66666666666666663</v>
      </c>
      <c r="I46" s="61"/>
    </row>
    <row r="47" spans="1:9" ht="15.6" thickTop="1" thickBot="1" x14ac:dyDescent="0.35">
      <c r="C47" s="5"/>
      <c r="D47" s="5"/>
      <c r="H47" s="34">
        <v>1</v>
      </c>
      <c r="I47" t="s">
        <v>412</v>
      </c>
    </row>
    <row r="48" spans="1:9" ht="15" thickTop="1" x14ac:dyDescent="0.3">
      <c r="C48" s="5"/>
      <c r="D48" s="5"/>
      <c r="H48" t="s">
        <v>413</v>
      </c>
      <c r="I48" s="52">
        <v>1</v>
      </c>
    </row>
    <row r="49" spans="3:9" x14ac:dyDescent="0.3">
      <c r="C49" s="5"/>
      <c r="D49" s="5"/>
      <c r="H49" t="s">
        <v>414</v>
      </c>
      <c r="I49" s="52">
        <v>1</v>
      </c>
    </row>
    <row r="50" spans="3:9" x14ac:dyDescent="0.3">
      <c r="C50" s="5"/>
      <c r="D50" s="5"/>
    </row>
    <row r="51" spans="3:9" x14ac:dyDescent="0.3">
      <c r="C51" s="5"/>
      <c r="D51" s="5"/>
    </row>
    <row r="52" spans="3:9" x14ac:dyDescent="0.3">
      <c r="C52" s="6"/>
      <c r="D52" s="6"/>
    </row>
    <row r="53" spans="3:9" x14ac:dyDescent="0.3">
      <c r="C53" s="5"/>
      <c r="D53" s="5"/>
    </row>
    <row r="54" spans="3:9" x14ac:dyDescent="0.3">
      <c r="C54" s="5"/>
      <c r="D54" s="5"/>
    </row>
    <row r="55" spans="3:9" x14ac:dyDescent="0.3">
      <c r="C55" s="5"/>
      <c r="D55" s="5"/>
    </row>
    <row r="56" spans="3:9" x14ac:dyDescent="0.3">
      <c r="C56" s="5"/>
      <c r="D56" s="5"/>
    </row>
    <row r="57" spans="3:9" x14ac:dyDescent="0.3">
      <c r="C57" s="6"/>
      <c r="D57" s="6"/>
    </row>
    <row r="58" spans="3:9" x14ac:dyDescent="0.3">
      <c r="C58" s="6"/>
      <c r="D58" s="6"/>
    </row>
    <row r="59" spans="3:9" x14ac:dyDescent="0.3">
      <c r="C59" s="6"/>
      <c r="D59" s="6"/>
    </row>
    <row r="60" spans="3:9" x14ac:dyDescent="0.3">
      <c r="C60" s="6"/>
      <c r="D60" s="6"/>
    </row>
    <row r="61" spans="3:9" x14ac:dyDescent="0.3">
      <c r="C61" s="5"/>
      <c r="D61" s="5"/>
    </row>
    <row r="62" spans="3:9" x14ac:dyDescent="0.3">
      <c r="C62" s="5"/>
      <c r="D62" s="5"/>
    </row>
    <row r="63" spans="3:9" x14ac:dyDescent="0.3">
      <c r="C63" s="5"/>
      <c r="D63" s="5"/>
    </row>
    <row r="64" spans="3:9" x14ac:dyDescent="0.3">
      <c r="C64" s="6"/>
      <c r="D64" s="6"/>
    </row>
    <row r="65" spans="3:4" x14ac:dyDescent="0.3">
      <c r="C65" s="6"/>
      <c r="D65" s="6"/>
    </row>
    <row r="66" spans="3:4" x14ac:dyDescent="0.3">
      <c r="C66" s="6"/>
      <c r="D66" s="6"/>
    </row>
    <row r="67" spans="3:4" x14ac:dyDescent="0.3">
      <c r="C67" s="5"/>
      <c r="D67" s="5"/>
    </row>
    <row r="68" spans="3:4" x14ac:dyDescent="0.3">
      <c r="C68" s="5"/>
      <c r="D68" s="5"/>
    </row>
    <row r="69" spans="3:4" x14ac:dyDescent="0.3">
      <c r="C69" s="5"/>
      <c r="D69" s="5"/>
    </row>
    <row r="70" spans="3:4" x14ac:dyDescent="0.3">
      <c r="C70" s="5"/>
      <c r="D70" s="5"/>
    </row>
    <row r="71" spans="3:4" x14ac:dyDescent="0.3">
      <c r="C71" s="5"/>
      <c r="D71" s="5"/>
    </row>
    <row r="72" spans="3:4" x14ac:dyDescent="0.3">
      <c r="C72" s="6"/>
      <c r="D72" s="6"/>
    </row>
    <row r="73" spans="3:4" x14ac:dyDescent="0.3">
      <c r="C73" s="6"/>
      <c r="D73" s="6"/>
    </row>
    <row r="74" spans="3:4" x14ac:dyDescent="0.3">
      <c r="C74" s="6"/>
      <c r="D74" s="6"/>
    </row>
    <row r="75" spans="3:4" x14ac:dyDescent="0.3">
      <c r="C75" s="6"/>
      <c r="D75" s="6"/>
    </row>
    <row r="76" spans="3:4" x14ac:dyDescent="0.3">
      <c r="C76" s="6"/>
      <c r="D76" s="6"/>
    </row>
    <row r="77" spans="3:4" x14ac:dyDescent="0.3">
      <c r="C77" s="6"/>
      <c r="D77" s="6"/>
    </row>
    <row r="78" spans="3:4" x14ac:dyDescent="0.3">
      <c r="C78" s="6"/>
      <c r="D78" s="6"/>
    </row>
    <row r="79" spans="3:4" x14ac:dyDescent="0.3">
      <c r="C79" s="5"/>
      <c r="D79" s="5"/>
    </row>
    <row r="80" spans="3:4" x14ac:dyDescent="0.3">
      <c r="C80" s="5"/>
      <c r="D80" s="5"/>
    </row>
    <row r="81" spans="3:4" x14ac:dyDescent="0.3">
      <c r="C81" s="5"/>
      <c r="D81" s="5"/>
    </row>
    <row r="82" spans="3:4" x14ac:dyDescent="0.3">
      <c r="C82" s="5"/>
      <c r="D82" s="5"/>
    </row>
    <row r="83" spans="3:4" x14ac:dyDescent="0.3">
      <c r="C83" s="5"/>
      <c r="D83" s="5"/>
    </row>
    <row r="84" spans="3:4" x14ac:dyDescent="0.3">
      <c r="C84" s="5"/>
      <c r="D84" s="5"/>
    </row>
    <row r="85" spans="3:4" x14ac:dyDescent="0.3">
      <c r="C85" s="5"/>
      <c r="D85" s="5"/>
    </row>
    <row r="86" spans="3:4" x14ac:dyDescent="0.3">
      <c r="C86" s="6"/>
      <c r="D86" s="6"/>
    </row>
    <row r="87" spans="3:4" x14ac:dyDescent="0.3">
      <c r="C87" s="6"/>
      <c r="D87" s="6"/>
    </row>
    <row r="88" spans="3:4" x14ac:dyDescent="0.3">
      <c r="C88" s="6"/>
      <c r="D88" s="6"/>
    </row>
    <row r="89" spans="3:4" x14ac:dyDescent="0.3">
      <c r="C89" s="6"/>
      <c r="D89" s="6"/>
    </row>
    <row r="90" spans="3:4" x14ac:dyDescent="0.3">
      <c r="C90" s="6"/>
      <c r="D90" s="6"/>
    </row>
    <row r="91" spans="3:4" x14ac:dyDescent="0.3">
      <c r="C91" s="6"/>
      <c r="D91" s="6"/>
    </row>
    <row r="92" spans="3:4" x14ac:dyDescent="0.3">
      <c r="C92" s="5"/>
      <c r="D92" s="5"/>
    </row>
    <row r="93" spans="3:4" x14ac:dyDescent="0.3">
      <c r="C93" s="5"/>
      <c r="D93" s="5"/>
    </row>
    <row r="94" spans="3:4" x14ac:dyDescent="0.3">
      <c r="C94" s="5"/>
      <c r="D94" s="5"/>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row r="105" spans="3:4" x14ac:dyDescent="0.3">
      <c r="C105" s="5"/>
      <c r="D105" s="5"/>
    </row>
  </sheetData>
  <mergeCells count="33">
    <mergeCell ref="G18:G25"/>
    <mergeCell ref="I18:I25"/>
    <mergeCell ref="H18:H25"/>
    <mergeCell ref="I9:I16"/>
    <mergeCell ref="A46:G46"/>
    <mergeCell ref="A38:A44"/>
    <mergeCell ref="G38:G44"/>
    <mergeCell ref="I38:I44"/>
    <mergeCell ref="H38:H44"/>
    <mergeCell ref="I30:I37"/>
    <mergeCell ref="H30:H37"/>
    <mergeCell ref="I26:I29"/>
    <mergeCell ref="A9:A16"/>
    <mergeCell ref="A30:A37"/>
    <mergeCell ref="B10:B12"/>
    <mergeCell ref="H9:H16"/>
    <mergeCell ref="B30:B32"/>
    <mergeCell ref="B33:B36"/>
    <mergeCell ref="G9:G16"/>
    <mergeCell ref="G30:G37"/>
    <mergeCell ref="B20:B24"/>
    <mergeCell ref="A26:A29"/>
    <mergeCell ref="G26:G29"/>
    <mergeCell ref="H26:H29"/>
    <mergeCell ref="A18:A25"/>
    <mergeCell ref="A2:A6"/>
    <mergeCell ref="G2:G6"/>
    <mergeCell ref="H2:H6"/>
    <mergeCell ref="I2:I6"/>
    <mergeCell ref="I7:I8"/>
    <mergeCell ref="A7:A8"/>
    <mergeCell ref="G7:G8"/>
    <mergeCell ref="H7:H8"/>
  </mergeCells>
  <conditionalFormatting sqref="H7:H20 I46 H26:I26 H30:H47 I17">
    <cfRule type="dataBar" priority="13">
      <dataBar>
        <cfvo type="min"/>
        <cfvo type="max"/>
        <color rgb="FF008AEF"/>
      </dataBar>
      <extLst>
        <ext xmlns:x14="http://schemas.microsoft.com/office/spreadsheetml/2009/9/main" uri="{B025F937-C7B1-47D3-B67F-A62EFF666E3E}">
          <x14:id>{4AE621BA-EECD-468D-A15B-04E14953ED7A}</x14:id>
        </ext>
      </extLst>
    </cfRule>
  </conditionalFormatting>
  <conditionalFormatting sqref="I18:I24 I48 I7:I16 I30:I45">
    <cfRule type="dataBar" priority="7">
      <dataBar>
        <cfvo type="min"/>
        <cfvo type="max"/>
        <color rgb="FFFFB628"/>
      </dataBar>
      <extLst>
        <ext xmlns:x14="http://schemas.microsoft.com/office/spreadsheetml/2009/9/main" uri="{B025F937-C7B1-47D3-B67F-A62EFF666E3E}">
          <x14:id>{219500FF-BFBF-4F39-82B9-844B8A109C5D}</x14:id>
        </ext>
      </extLst>
    </cfRule>
  </conditionalFormatting>
  <conditionalFormatting sqref="I49">
    <cfRule type="dataBar" priority="6">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I6 H47">
    <cfRule type="dataBar" priority="5">
      <dataBar>
        <cfvo type="min"/>
        <cfvo type="max"/>
        <color rgb="FF008AEF"/>
      </dataBar>
      <extLst>
        <ext xmlns:x14="http://schemas.microsoft.com/office/spreadsheetml/2009/9/main" uri="{B025F937-C7B1-47D3-B67F-A62EFF666E3E}">
          <x14:id>{2E375A4A-DCBD-4E51-9D11-C07EF14ABEA9}</x14:id>
        </ext>
      </extLst>
    </cfRule>
  </conditionalFormatting>
  <conditionalFormatting sqref="I49">
    <cfRule type="dataBar" priority="3">
      <dataBar>
        <cfvo type="min"/>
        <cfvo type="max"/>
        <color rgb="FFFF555A"/>
      </dataBar>
      <extLst>
        <ext xmlns:x14="http://schemas.microsoft.com/office/spreadsheetml/2009/9/main" uri="{B025F937-C7B1-47D3-B67F-A62EFF666E3E}">
          <x14:id>{71E07715-9620-41A8-AA77-199BEAE7B75F}</x14:id>
        </ext>
      </extLst>
    </cfRule>
  </conditionalFormatting>
  <conditionalFormatting sqref="I49">
    <cfRule type="dataBar" priority="2">
      <dataBar>
        <cfvo type="min"/>
        <cfvo type="max"/>
        <color rgb="FFFF555A"/>
      </dataBar>
      <extLst>
        <ext xmlns:x14="http://schemas.microsoft.com/office/spreadsheetml/2009/9/main" uri="{B025F937-C7B1-47D3-B67F-A62EFF666E3E}">
          <x14:id>{18D787F3-FAB9-4A3F-A42C-741A2477B412}</x14:id>
        </ext>
      </extLst>
    </cfRule>
  </conditionalFormatting>
  <conditionalFormatting sqref="F2:F45">
    <cfRule type="dataBar" priority="1">
      <dataBar>
        <cfvo type="min"/>
        <cfvo type="max"/>
        <color rgb="FFFF555A"/>
      </dataBar>
      <extLst>
        <ext xmlns:x14="http://schemas.microsoft.com/office/spreadsheetml/2009/9/main" uri="{B025F937-C7B1-47D3-B67F-A62EFF666E3E}">
          <x14:id>{D5C22F55-E35D-4D21-B16A-84DA7FA16687}</x14:id>
        </ext>
      </extLst>
    </cfRule>
  </conditionalFormatting>
  <pageMargins left="0.7" right="0.7" top="0.75" bottom="0.75" header="0.3" footer="0.3"/>
  <pageSetup scale="59" fitToHeight="0" orientation="landscape"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H7:H20 I46 H26:I26 H30:H47 I17</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I18:I24 I48 I7:I16 I30:I45</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H2:I6 H47</xm:sqref>
        </x14:conditionalFormatting>
        <x14:conditionalFormatting xmlns:xm="http://schemas.microsoft.com/office/excel/2006/main">
          <x14:cfRule type="dataBar" id="{71E07715-9620-41A8-AA77-199BEAE7B75F}">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18D787F3-FAB9-4A3F-A42C-741A2477B412}">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D5C22F55-E35D-4D21-B16A-84DA7FA16687}">
            <x14:dataBar minLength="0" maxLength="100" border="1" negativeBarBorderColorSameAsPositive="0">
              <x14:cfvo type="autoMin"/>
              <x14:cfvo type="autoMax"/>
              <x14:borderColor rgb="FFFF555A"/>
              <x14:negativeFillColor rgb="FFFF0000"/>
              <x14:negativeBorderColor rgb="FFFF0000"/>
              <x14:axisColor rgb="FF000000"/>
            </x14:dataBar>
          </x14:cfRule>
          <xm:sqref>F2:F45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workbookViewId="0">
      <selection activeCell="G1" sqref="G1:I1048576"/>
    </sheetView>
  </sheetViews>
  <sheetFormatPr defaultRowHeight="14.4" x14ac:dyDescent="0.3"/>
  <cols>
    <col min="1" max="1" width="13.77734375" style="65" bestFit="1" customWidth="1"/>
    <col min="2" max="2" width="36.109375" bestFit="1" customWidth="1"/>
    <col min="3" max="3" width="41.88671875" customWidth="1"/>
    <col min="4" max="4" width="11" bestFit="1" customWidth="1"/>
    <col min="5" max="5" width="32" customWidth="1"/>
    <col min="6" max="6" width="12.5546875" bestFit="1" customWidth="1"/>
    <col min="7" max="7" width="20.44140625" bestFit="1" customWidth="1"/>
    <col min="8" max="8" width="71.21875" bestFit="1" customWidth="1"/>
    <col min="9" max="9" width="25.77734375" bestFit="1" customWidth="1"/>
  </cols>
  <sheetData>
    <row r="1" spans="1:9" ht="15.6" thickTop="1" thickBot="1" x14ac:dyDescent="0.35">
      <c r="A1" s="64" t="s">
        <v>0</v>
      </c>
      <c r="B1" s="4" t="s">
        <v>2</v>
      </c>
      <c r="C1" s="4" t="s">
        <v>3</v>
      </c>
      <c r="D1" s="4" t="s">
        <v>1</v>
      </c>
      <c r="E1" s="4" t="s">
        <v>344</v>
      </c>
      <c r="F1" s="22" t="s">
        <v>347</v>
      </c>
      <c r="G1" s="35" t="s">
        <v>346</v>
      </c>
      <c r="I1" s="53" t="s">
        <v>406</v>
      </c>
    </row>
    <row r="2" spans="1:9" ht="15.6" thickTop="1" thickBot="1" x14ac:dyDescent="0.35">
      <c r="A2" s="232" t="s">
        <v>394</v>
      </c>
      <c r="B2" s="58" t="s">
        <v>520</v>
      </c>
      <c r="C2" s="23"/>
      <c r="D2" s="7">
        <v>1</v>
      </c>
      <c r="E2" s="7"/>
      <c r="F2" s="7" t="str">
        <f>IF(G2 = 0, "DO NOT ADD",IF( G2 = 1, "Can be added", IF(G2 = 2, "Is added")))</f>
        <v>Can be added</v>
      </c>
      <c r="G2">
        <f>SUM(D2:E2)</f>
        <v>1</v>
      </c>
      <c r="I2">
        <v>1</v>
      </c>
    </row>
    <row r="3" spans="1:9" ht="30" thickTop="1" thickBot="1" x14ac:dyDescent="0.35">
      <c r="A3" s="232"/>
      <c r="B3" s="58" t="s">
        <v>525</v>
      </c>
      <c r="C3" s="23"/>
      <c r="D3" s="7">
        <v>1</v>
      </c>
      <c r="E3" s="7"/>
      <c r="F3" s="7" t="str">
        <f>IF(G3 = 0, "DO NOT ADD",IF( G3 = 1, "Can be added", IF(G3 = 2, "Is added")))</f>
        <v>Can be added</v>
      </c>
      <c r="G3">
        <f>SUM(D3:E3)</f>
        <v>1</v>
      </c>
      <c r="I3">
        <v>1</v>
      </c>
    </row>
    <row r="4" spans="1:9" ht="15.6" thickTop="1" thickBot="1" x14ac:dyDescent="0.35">
      <c r="A4" s="175" t="s">
        <v>144</v>
      </c>
      <c r="B4" s="172"/>
      <c r="C4" s="172"/>
      <c r="D4" s="4">
        <f>SUM(D2:D3)</f>
        <v>2</v>
      </c>
      <c r="E4" s="4"/>
      <c r="F4" s="4"/>
      <c r="I4" s="36">
        <f>SUM(I2:I3)</f>
        <v>2</v>
      </c>
    </row>
    <row r="5" spans="1:9" ht="15.6" thickTop="1" thickBot="1" x14ac:dyDescent="0.35">
      <c r="A5" s="233" t="s">
        <v>415</v>
      </c>
      <c r="B5" s="102" t="s">
        <v>521</v>
      </c>
      <c r="C5" s="27"/>
      <c r="D5" s="93">
        <v>1</v>
      </c>
      <c r="E5" s="93"/>
      <c r="F5" s="103" t="str">
        <f>IF(G5 = 0, "DO NOT ADD",IF( G5 = 1, "Can be added", IF(G5 = 2, "Is added")))</f>
        <v>Can be added</v>
      </c>
      <c r="G5">
        <f>SUM(D5:E5)</f>
        <v>1</v>
      </c>
      <c r="I5">
        <v>1</v>
      </c>
    </row>
    <row r="6" spans="1:9" ht="30" thickTop="1" thickBot="1" x14ac:dyDescent="0.35">
      <c r="A6" s="233"/>
      <c r="B6" s="104" t="s">
        <v>525</v>
      </c>
      <c r="C6" s="27"/>
      <c r="D6" s="93">
        <v>0</v>
      </c>
      <c r="E6" s="93"/>
      <c r="F6" s="93" t="str">
        <f>IF(G6 = 0, "DO NOT ADD",IF( G6 = 1, "Can be added", IF(G6 = 2, "Is added")))</f>
        <v>DO NOT ADD</v>
      </c>
      <c r="G6">
        <f>SUM(D6:E6)</f>
        <v>0</v>
      </c>
      <c r="H6" t="s">
        <v>530</v>
      </c>
      <c r="I6">
        <v>1</v>
      </c>
    </row>
    <row r="7" spans="1:9" ht="15.6" thickTop="1" thickBot="1" x14ac:dyDescent="0.35">
      <c r="A7" s="205" t="s">
        <v>144</v>
      </c>
      <c r="B7" s="206"/>
      <c r="C7" s="206"/>
      <c r="D7" s="4">
        <f>SUM(D5:D6)</f>
        <v>1</v>
      </c>
      <c r="E7" s="4"/>
      <c r="F7" s="63"/>
      <c r="I7" s="36">
        <f>SUM(I5:I6)</f>
        <v>2</v>
      </c>
    </row>
    <row r="8" spans="1:9" ht="15.6" thickTop="1" thickBot="1" x14ac:dyDescent="0.35">
      <c r="A8" s="234" t="s">
        <v>416</v>
      </c>
      <c r="B8" s="97" t="s">
        <v>522</v>
      </c>
      <c r="C8" s="98"/>
      <c r="D8" s="99">
        <v>1</v>
      </c>
      <c r="E8" s="7"/>
      <c r="F8" s="100" t="str">
        <f>IF(G8 = 0, "DO NOT ADD",IF( G8 = 1, "Can be added", IF(G8 = 2, "Is added")))</f>
        <v>Can be added</v>
      </c>
      <c r="G8">
        <f>SUM(D8:E8)</f>
        <v>1</v>
      </c>
      <c r="I8" s="56">
        <v>1</v>
      </c>
    </row>
    <row r="9" spans="1:9" ht="30" thickTop="1" thickBot="1" x14ac:dyDescent="0.35">
      <c r="A9" s="234"/>
      <c r="B9" s="58" t="s">
        <v>529</v>
      </c>
      <c r="C9" s="98"/>
      <c r="D9" s="99">
        <v>1</v>
      </c>
      <c r="E9" s="7"/>
      <c r="F9" s="7" t="str">
        <f>IF(G9 = 0, "DO NOT ADD",IF( G9 = 1, "Can be added", IF(G9 = 2, "Is added")))</f>
        <v>Can be added</v>
      </c>
      <c r="G9">
        <f>SUM(D9:E9)</f>
        <v>1</v>
      </c>
      <c r="I9" s="56">
        <v>1</v>
      </c>
    </row>
    <row r="10" spans="1:9" ht="15.6" thickTop="1" thickBot="1" x14ac:dyDescent="0.35">
      <c r="A10" s="205" t="s">
        <v>144</v>
      </c>
      <c r="B10" s="206"/>
      <c r="C10" s="206"/>
      <c r="D10" s="62">
        <f>SUM(D8:D9)</f>
        <v>2</v>
      </c>
      <c r="E10" s="4"/>
      <c r="F10" s="63"/>
      <c r="I10" s="36">
        <f>SUM(I8:I9)</f>
        <v>2</v>
      </c>
    </row>
    <row r="11" spans="1:9" ht="15.6" thickTop="1" thickBot="1" x14ac:dyDescent="0.35">
      <c r="A11" s="235" t="s">
        <v>417</v>
      </c>
      <c r="B11" s="105" t="s">
        <v>523</v>
      </c>
      <c r="C11" s="106"/>
      <c r="D11" s="107">
        <v>1</v>
      </c>
      <c r="E11" s="93"/>
      <c r="F11" s="103" t="str">
        <f>IF(G11 = 0, "DO NOT ADD",IF( G11 = 1, "Can be added", IF(G11 = 2, "Is added")))</f>
        <v>Can be added</v>
      </c>
      <c r="G11">
        <f>SUM(D11:E11)</f>
        <v>1</v>
      </c>
      <c r="I11" s="56">
        <v>1</v>
      </c>
    </row>
    <row r="12" spans="1:9" ht="30" thickTop="1" thickBot="1" x14ac:dyDescent="0.35">
      <c r="A12" s="235"/>
      <c r="B12" s="104" t="s">
        <v>525</v>
      </c>
      <c r="C12" s="106"/>
      <c r="D12" s="107">
        <v>0</v>
      </c>
      <c r="E12" s="93"/>
      <c r="F12" s="93" t="str">
        <f>IF(G12 = 0, "DO NOT ADD",IF( G12 = 1, "Can be added", IF(G12 = 2, "Is added")))</f>
        <v>DO NOT ADD</v>
      </c>
      <c r="G12">
        <f>SUM(D12:E12)</f>
        <v>0</v>
      </c>
      <c r="I12" s="56">
        <v>0</v>
      </c>
    </row>
    <row r="13" spans="1:9" ht="15.6" thickTop="1" thickBot="1" x14ac:dyDescent="0.35">
      <c r="A13" s="205" t="s">
        <v>144</v>
      </c>
      <c r="B13" s="206"/>
      <c r="C13" s="206"/>
      <c r="D13" s="62">
        <f>SUM(D11:D12)</f>
        <v>1</v>
      </c>
      <c r="E13" s="4"/>
      <c r="F13" s="63"/>
      <c r="I13" s="36">
        <f>SUM(I11:I12)</f>
        <v>1</v>
      </c>
    </row>
    <row r="14" spans="1:9" ht="15.6" thickTop="1" thickBot="1" x14ac:dyDescent="0.35">
      <c r="A14" s="234" t="s">
        <v>418</v>
      </c>
      <c r="B14" s="97" t="s">
        <v>524</v>
      </c>
      <c r="C14" s="98"/>
      <c r="D14" s="99">
        <v>1</v>
      </c>
      <c r="E14" s="7"/>
      <c r="F14" s="100" t="str">
        <f>IF(G14 = 0, "DO NOT ADD",IF( G14 = 1, "Can be added", IF(G14 = 2, "Is added")))</f>
        <v>Can be added</v>
      </c>
      <c r="G14">
        <f>SUM(D14:E14)</f>
        <v>1</v>
      </c>
      <c r="I14" s="56">
        <v>1</v>
      </c>
    </row>
    <row r="15" spans="1:9" ht="15.6" thickTop="1" thickBot="1" x14ac:dyDescent="0.35">
      <c r="A15" s="234"/>
      <c r="B15" s="97" t="s">
        <v>526</v>
      </c>
      <c r="C15" s="239" t="s">
        <v>528</v>
      </c>
      <c r="D15" s="99">
        <v>1</v>
      </c>
      <c r="E15" s="7"/>
      <c r="F15" s="7" t="str">
        <f>IF(G15 = 0, "DO NOT ADD",IF( G15 = 1, "Can be added", IF(G15 = 2, "Is added")))</f>
        <v>Can be added</v>
      </c>
      <c r="G15">
        <f>SUM(D15:E15)</f>
        <v>1</v>
      </c>
      <c r="I15" s="56">
        <v>1</v>
      </c>
    </row>
    <row r="16" spans="1:9" ht="15.6" thickTop="1" thickBot="1" x14ac:dyDescent="0.35">
      <c r="A16" s="234"/>
      <c r="B16" s="97" t="s">
        <v>527</v>
      </c>
      <c r="C16" s="240"/>
      <c r="D16" s="99">
        <v>0</v>
      </c>
      <c r="E16" s="7"/>
      <c r="F16" s="7" t="str">
        <f>IF(G16 = 0, "DO NOT ADD",IF( G16 = 1, "Can be added", IF(G16 = 2, "Is added")))</f>
        <v>DO NOT ADD</v>
      </c>
      <c r="G16">
        <f>SUM(D16:E16)</f>
        <v>0</v>
      </c>
      <c r="I16" s="56">
        <v>0</v>
      </c>
    </row>
    <row r="17" spans="1:9" ht="15.6" thickTop="1" thickBot="1" x14ac:dyDescent="0.35">
      <c r="A17" s="153" t="s">
        <v>144</v>
      </c>
      <c r="B17" s="154"/>
      <c r="C17" s="155"/>
      <c r="D17" s="62">
        <f>SUM(D14:D16)</f>
        <v>2</v>
      </c>
      <c r="E17" s="4"/>
      <c r="F17" s="63"/>
      <c r="I17" s="36">
        <f>SUM(I14:I16)</f>
        <v>2</v>
      </c>
    </row>
    <row r="18" spans="1:9" ht="15.6" thickTop="1" thickBot="1" x14ac:dyDescent="0.35">
      <c r="A18" s="236" t="s">
        <v>145</v>
      </c>
      <c r="B18" s="237"/>
      <c r="C18" s="238"/>
      <c r="D18" s="40">
        <f>SUM(D4,D7,D10,D13,D17)</f>
        <v>8</v>
      </c>
      <c r="E18" s="70">
        <f>F18/D18</f>
        <v>0</v>
      </c>
      <c r="F18" s="1">
        <f>SUM(E2:E2,E5:E5,E8,E11,E14)</f>
        <v>0</v>
      </c>
      <c r="G18" t="s">
        <v>348</v>
      </c>
    </row>
    <row r="19" spans="1:9" ht="117" customHeight="1" thickTop="1" thickBot="1" x14ac:dyDescent="0.35">
      <c r="A19" s="236" t="s">
        <v>146</v>
      </c>
      <c r="B19" s="237"/>
      <c r="C19" s="238"/>
      <c r="D19" s="38">
        <f>D18/'Site Map QAHealth Rating'!G2</f>
        <v>0.88888888888888884</v>
      </c>
      <c r="E19" s="55" t="s">
        <v>355</v>
      </c>
    </row>
    <row r="20" spans="1:9" ht="15" thickTop="1" x14ac:dyDescent="0.3"/>
  </sheetData>
  <mergeCells count="13">
    <mergeCell ref="A18:C18"/>
    <mergeCell ref="A19:C19"/>
    <mergeCell ref="A10:C10"/>
    <mergeCell ref="A13:C13"/>
    <mergeCell ref="A17:C17"/>
    <mergeCell ref="C15:C16"/>
    <mergeCell ref="A2:A3"/>
    <mergeCell ref="A5:A6"/>
    <mergeCell ref="A8:A9"/>
    <mergeCell ref="A11:A12"/>
    <mergeCell ref="A14:A16"/>
    <mergeCell ref="A4:C4"/>
    <mergeCell ref="A7:C7"/>
  </mergeCells>
  <conditionalFormatting sqref="D5:D6 D2:D3">
    <cfRule type="cellIs" dxfId="30" priority="30" operator="equal">
      <formula>0</formula>
    </cfRule>
    <cfRule type="cellIs" dxfId="29" priority="31" operator="equal">
      <formula>1</formula>
    </cfRule>
  </conditionalFormatting>
  <conditionalFormatting sqref="E18">
    <cfRule type="cellIs" dxfId="28" priority="27" operator="lessThan">
      <formula>1</formula>
    </cfRule>
    <cfRule type="cellIs" dxfId="27" priority="28" operator="greaterThan">
      <formula>1</formula>
    </cfRule>
    <cfRule type="cellIs" dxfId="26" priority="29" operator="equal">
      <formula>1</formula>
    </cfRule>
  </conditionalFormatting>
  <conditionalFormatting sqref="F2:F3 F5:F6">
    <cfRule type="containsText" dxfId="25" priority="24" operator="containsText" text="Is added">
      <formula>NOT(ISERROR(SEARCH("Is added",F2)))</formula>
    </cfRule>
    <cfRule type="containsText" dxfId="24" priority="25" operator="containsText" text="DO NOT ADD">
      <formula>NOT(ISERROR(SEARCH("DO NOT ADD",F2)))</formula>
    </cfRule>
    <cfRule type="containsText" dxfId="23" priority="26" operator="containsText" text="Can be added">
      <formula>NOT(ISERROR(SEARCH("Can be added",F2)))</formula>
    </cfRule>
  </conditionalFormatting>
  <conditionalFormatting sqref="F8">
    <cfRule type="containsText" dxfId="22" priority="21" operator="containsText" text="Is added">
      <formula>NOT(ISERROR(SEARCH("Is added",F8)))</formula>
    </cfRule>
    <cfRule type="containsText" dxfId="21" priority="22" operator="containsText" text="DO NOT ADD">
      <formula>NOT(ISERROR(SEARCH("DO NOT ADD",F8)))</formula>
    </cfRule>
    <cfRule type="containsText" dxfId="20" priority="23" operator="containsText" text="Can be added">
      <formula>NOT(ISERROR(SEARCH("Can be added",F8)))</formula>
    </cfRule>
  </conditionalFormatting>
  <conditionalFormatting sqref="F11">
    <cfRule type="containsText" dxfId="19" priority="18" operator="containsText" text="Is added">
      <formula>NOT(ISERROR(SEARCH("Is added",F11)))</formula>
    </cfRule>
    <cfRule type="containsText" dxfId="18" priority="19" operator="containsText" text="DO NOT ADD">
      <formula>NOT(ISERROR(SEARCH("DO NOT ADD",F11)))</formula>
    </cfRule>
    <cfRule type="containsText" dxfId="17" priority="20" operator="containsText" text="Can be added">
      <formula>NOT(ISERROR(SEARCH("Can be added",F11)))</formula>
    </cfRule>
  </conditionalFormatting>
  <conditionalFormatting sqref="F14">
    <cfRule type="containsText" dxfId="16" priority="15" operator="containsText" text="Is added">
      <formula>NOT(ISERROR(SEARCH("Is added",F14)))</formula>
    </cfRule>
    <cfRule type="containsText" dxfId="15" priority="16" operator="containsText" text="DO NOT ADD">
      <formula>NOT(ISERROR(SEARCH("DO NOT ADD",F14)))</formula>
    </cfRule>
    <cfRule type="containsText" dxfId="14" priority="17" operator="containsText" text="Can be added">
      <formula>NOT(ISERROR(SEARCH("Can be added",F14)))</formula>
    </cfRule>
  </conditionalFormatting>
  <conditionalFormatting sqref="D8:D9 D11:D12 D14:D16">
    <cfRule type="cellIs" dxfId="13" priority="13" operator="equal">
      <formula>1</formula>
    </cfRule>
    <cfRule type="cellIs" dxfId="12" priority="14" operator="equal">
      <formula>0</formula>
    </cfRule>
  </conditionalFormatting>
  <conditionalFormatting sqref="F9">
    <cfRule type="containsText" dxfId="11" priority="10" operator="containsText" text="Is added">
      <formula>NOT(ISERROR(SEARCH("Is added",F9)))</formula>
    </cfRule>
    <cfRule type="containsText" dxfId="10" priority="11" operator="containsText" text="DO NOT ADD">
      <formula>NOT(ISERROR(SEARCH("DO NOT ADD",F9)))</formula>
    </cfRule>
    <cfRule type="containsText" dxfId="9" priority="12" operator="containsText" text="Can be added">
      <formula>NOT(ISERROR(SEARCH("Can be added",F9)))</formula>
    </cfRule>
  </conditionalFormatting>
  <conditionalFormatting sqref="F12">
    <cfRule type="containsText" dxfId="8" priority="7" operator="containsText" text="Is added">
      <formula>NOT(ISERROR(SEARCH("Is added",F12)))</formula>
    </cfRule>
    <cfRule type="containsText" dxfId="7" priority="8" operator="containsText" text="DO NOT ADD">
      <formula>NOT(ISERROR(SEARCH("DO NOT ADD",F12)))</formula>
    </cfRule>
    <cfRule type="containsText" dxfId="6" priority="9" operator="containsText" text="Can be added">
      <formula>NOT(ISERROR(SEARCH("Can be added",F12)))</formula>
    </cfRule>
  </conditionalFormatting>
  <conditionalFormatting sqref="F15">
    <cfRule type="containsText" dxfId="5" priority="4" operator="containsText" text="Is added">
      <formula>NOT(ISERROR(SEARCH("Is added",F15)))</formula>
    </cfRule>
    <cfRule type="containsText" dxfId="4" priority="5" operator="containsText" text="DO NOT ADD">
      <formula>NOT(ISERROR(SEARCH("DO NOT ADD",F15)))</formula>
    </cfRule>
    <cfRule type="containsText" dxfId="3" priority="6" operator="containsText" text="Can be added">
      <formula>NOT(ISERROR(SEARCH("Can be added",F15)))</formula>
    </cfRule>
  </conditionalFormatting>
  <conditionalFormatting sqref="F16">
    <cfRule type="containsText" dxfId="2" priority="1" operator="containsText" text="Is added">
      <formula>NOT(ISERROR(SEARCH("Is added",F16)))</formula>
    </cfRule>
    <cfRule type="containsText" dxfId="1" priority="2" operator="containsText" text="DO NOT ADD">
      <formula>NOT(ISERROR(SEARCH("DO NOT ADD",F16)))</formula>
    </cfRule>
    <cfRule type="containsText" dxfId="0" priority="3" operator="containsText" text="Can be added">
      <formula>NOT(ISERROR(SEARCH("Can be added",F16)))</formula>
    </cfRule>
  </conditionalFormatting>
  <pageMargins left="0.7" right="0.7" top="0.75" bottom="0.75" header="0.3" footer="0.3"/>
  <pageSetup scale="46" fitToHeight="0"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election activeCell="G12" sqref="G12"/>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344</v>
      </c>
      <c r="F1" s="22" t="s">
        <v>347</v>
      </c>
      <c r="G1" s="35" t="s">
        <v>346</v>
      </c>
      <c r="I1" s="53" t="s">
        <v>406</v>
      </c>
    </row>
    <row r="2" spans="1:9" ht="15.6" thickTop="1" thickBot="1" x14ac:dyDescent="0.35">
      <c r="A2" s="148" t="s">
        <v>171</v>
      </c>
      <c r="B2" s="21" t="s">
        <v>4</v>
      </c>
      <c r="C2" s="21" t="s">
        <v>7</v>
      </c>
      <c r="D2" s="1">
        <v>1</v>
      </c>
      <c r="E2" s="1">
        <v>0</v>
      </c>
      <c r="F2" s="1" t="str">
        <f>IF(G2 = 0, "DO NOT ADD",IF( G2 = 1, "Can be added", IF(G2 = 2, "Is added")))</f>
        <v>Can be added</v>
      </c>
      <c r="G2">
        <f>SUM(D2:E2)</f>
        <v>1</v>
      </c>
      <c r="I2">
        <v>1</v>
      </c>
    </row>
    <row r="3" spans="1:9" ht="15.6" thickTop="1" thickBot="1" x14ac:dyDescent="0.35">
      <c r="A3" s="148"/>
      <c r="B3" s="21" t="s">
        <v>5</v>
      </c>
      <c r="C3" s="21" t="s">
        <v>7</v>
      </c>
      <c r="D3" s="1">
        <v>1</v>
      </c>
      <c r="E3" s="1">
        <v>0</v>
      </c>
      <c r="F3" s="1" t="str">
        <f t="shared" ref="F3:F4" si="0">IF(G3 = 0, "DO NOT ADD",IF( G3 = 1, "Can be added", IF(G3 = 2, "Is added")))</f>
        <v>Can be added</v>
      </c>
      <c r="G3">
        <f t="shared" ref="G3:G4" si="1">SUM(D3:E3)</f>
        <v>1</v>
      </c>
      <c r="I3">
        <v>1</v>
      </c>
    </row>
    <row r="4" spans="1:9" ht="15.6" thickTop="1" thickBot="1" x14ac:dyDescent="0.35">
      <c r="A4" s="148"/>
      <c r="B4" s="21" t="s">
        <v>6</v>
      </c>
      <c r="C4" s="21" t="s">
        <v>7</v>
      </c>
      <c r="D4" s="1">
        <v>1</v>
      </c>
      <c r="E4" s="1">
        <v>0</v>
      </c>
      <c r="F4" s="1" t="str">
        <f t="shared" si="0"/>
        <v>Can be added</v>
      </c>
      <c r="G4">
        <f t="shared" si="1"/>
        <v>1</v>
      </c>
      <c r="I4">
        <v>1</v>
      </c>
    </row>
    <row r="5" spans="1:9" ht="15.6" thickTop="1" thickBot="1" x14ac:dyDescent="0.35">
      <c r="A5" s="150" t="s">
        <v>144</v>
      </c>
      <c r="B5" s="151"/>
      <c r="C5" s="152"/>
      <c r="D5" s="4">
        <f>SUM(D2:D4)</f>
        <v>3</v>
      </c>
      <c r="E5" s="4"/>
      <c r="F5" s="4"/>
      <c r="I5" s="36">
        <f>SUM(I2:I4)</f>
        <v>3</v>
      </c>
    </row>
    <row r="6" spans="1:9" ht="30" thickTop="1" thickBot="1" x14ac:dyDescent="0.35">
      <c r="A6" s="149" t="s">
        <v>172</v>
      </c>
      <c r="B6" s="21" t="s">
        <v>169</v>
      </c>
      <c r="C6" s="21" t="s">
        <v>206</v>
      </c>
      <c r="D6" s="1">
        <v>1</v>
      </c>
      <c r="E6" s="1">
        <v>0</v>
      </c>
      <c r="F6" s="1" t="str">
        <f>IF(G6 = 0, "DO NOT ADD",IF( G6 = 1, "Can be added", IF(G6 = 2, "Is added")))</f>
        <v>Can be added</v>
      </c>
      <c r="G6">
        <f>SUM(D6:E6)</f>
        <v>1</v>
      </c>
      <c r="I6">
        <v>1</v>
      </c>
    </row>
    <row r="7" spans="1:9" ht="44.4" thickTop="1" thickBot="1" x14ac:dyDescent="0.35">
      <c r="A7" s="149"/>
      <c r="B7" s="21" t="s">
        <v>170</v>
      </c>
      <c r="C7" s="21" t="s">
        <v>273</v>
      </c>
      <c r="D7" s="1">
        <v>1</v>
      </c>
      <c r="E7" s="1">
        <v>0</v>
      </c>
      <c r="F7" s="1" t="str">
        <f>IF(G7 = 0, "DO NOT ADD",IF( G7 = 1, "Can be added", IF(G7 = 2, "Is added")))</f>
        <v>Can be added</v>
      </c>
      <c r="G7">
        <f>SUM(D7:E7)</f>
        <v>1</v>
      </c>
      <c r="I7">
        <v>1</v>
      </c>
    </row>
    <row r="8" spans="1:9" ht="15.6" thickTop="1" thickBot="1" x14ac:dyDescent="0.35">
      <c r="A8" s="153" t="s">
        <v>144</v>
      </c>
      <c r="B8" s="154"/>
      <c r="C8" s="155"/>
      <c r="D8" s="4">
        <f>SUM(D6:D7)</f>
        <v>2</v>
      </c>
      <c r="E8" s="4"/>
      <c r="F8" s="4"/>
      <c r="I8" s="36">
        <f>SUM(I6:I7)</f>
        <v>2</v>
      </c>
    </row>
    <row r="9" spans="1:9" ht="15.6" thickTop="1" thickBot="1" x14ac:dyDescent="0.35">
      <c r="A9" s="156" t="s">
        <v>145</v>
      </c>
      <c r="B9" s="157"/>
      <c r="C9" s="158"/>
      <c r="D9" s="40">
        <f>SUM(D5,D8)</f>
        <v>5</v>
      </c>
      <c r="E9" s="41">
        <f>F9/D9</f>
        <v>0</v>
      </c>
      <c r="F9" s="42">
        <f>SUM(E2:E4,E6:E7)</f>
        <v>0</v>
      </c>
      <c r="G9" t="s">
        <v>348</v>
      </c>
    </row>
    <row r="10" spans="1:9" ht="174" thickTop="1" thickBot="1" x14ac:dyDescent="0.35">
      <c r="A10" s="145" t="s">
        <v>146</v>
      </c>
      <c r="B10" s="146"/>
      <c r="C10" s="147"/>
      <c r="D10" s="38">
        <f>D9/'Site Map QAHealth Rating'!G7</f>
        <v>1</v>
      </c>
      <c r="E10" s="37" t="s">
        <v>355</v>
      </c>
    </row>
    <row r="11" spans="1:9" ht="15" thickTop="1" x14ac:dyDescent="0.3"/>
  </sheetData>
  <mergeCells count="6">
    <mergeCell ref="A10:C10"/>
    <mergeCell ref="A2:A4"/>
    <mergeCell ref="A6:A7"/>
    <mergeCell ref="A5:C5"/>
    <mergeCell ref="A8:C8"/>
    <mergeCell ref="A9:C9"/>
  </mergeCells>
  <conditionalFormatting sqref="D2:D4 D6:D7">
    <cfRule type="cellIs" dxfId="107" priority="10" operator="equal">
      <formula>0</formula>
    </cfRule>
    <cfRule type="cellIs" dxfId="106" priority="11" operator="equal">
      <formula>1</formula>
    </cfRule>
  </conditionalFormatting>
  <conditionalFormatting sqref="E9">
    <cfRule type="cellIs" dxfId="105" priority="7" operator="lessThan">
      <formula>1</formula>
    </cfRule>
    <cfRule type="cellIs" dxfId="104" priority="8" operator="greaterThan">
      <formula>1</formula>
    </cfRule>
    <cfRule type="cellIs" dxfId="103" priority="9" operator="equal">
      <formula>1</formula>
    </cfRule>
  </conditionalFormatting>
  <conditionalFormatting sqref="F2:F4 F6:F7">
    <cfRule type="containsText" dxfId="102" priority="1" operator="containsText" text="Is added">
      <formula>NOT(ISERROR(SEARCH("Is added",F2)))</formula>
    </cfRule>
    <cfRule type="containsText" dxfId="101" priority="2" operator="containsText" text="DO NOT ADD">
      <formula>NOT(ISERROR(SEARCH("DO NOT ADD",F2)))</formula>
    </cfRule>
    <cfRule type="containsText" dxfId="100" priority="3" operator="containsText" text="Can be added">
      <formula>NOT(ISERROR(SEARCH("Can be added",F2)))</formula>
    </cfRule>
  </conditionalFormatting>
  <pageMargins left="0.7" right="0.7" top="0.75" bottom="0.75" header="0.3" footer="0.3"/>
  <pageSetup scale="51" fitToHeight="0"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opLeftCell="B70" zoomScale="90" zoomScaleNormal="90" workbookViewId="0">
      <selection activeCell="G73" sqref="G1:I1048576"/>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42.77734375" customWidth="1"/>
    <col min="6" max="6" width="13" bestFit="1" customWidth="1"/>
    <col min="7" max="7" width="21.5546875" bestFit="1" customWidth="1"/>
    <col min="8" max="8" width="54.6640625" bestFit="1" customWidth="1"/>
    <col min="9" max="9" width="27.21875" bestFit="1" customWidth="1"/>
  </cols>
  <sheetData>
    <row r="1" spans="1:9" ht="15.6" thickTop="1" thickBot="1" x14ac:dyDescent="0.35">
      <c r="A1" s="22" t="s">
        <v>0</v>
      </c>
      <c r="B1" s="22" t="s">
        <v>2</v>
      </c>
      <c r="C1" s="22" t="s">
        <v>3</v>
      </c>
      <c r="D1" s="4" t="s">
        <v>98</v>
      </c>
      <c r="E1" s="4" t="s">
        <v>344</v>
      </c>
      <c r="F1" s="22" t="s">
        <v>347</v>
      </c>
      <c r="G1" s="35" t="s">
        <v>346</v>
      </c>
      <c r="I1" s="53" t="s">
        <v>406</v>
      </c>
    </row>
    <row r="2" spans="1:9" ht="15.6" thickTop="1" thickBot="1" x14ac:dyDescent="0.35">
      <c r="A2" s="177" t="s">
        <v>186</v>
      </c>
      <c r="B2" s="7" t="s">
        <v>464</v>
      </c>
      <c r="C2" s="23"/>
      <c r="D2" s="12"/>
      <c r="F2" t="str">
        <f t="shared" ref="F2:F7" si="0">IF(G2 = 0, "DO NOT ADD",IF( G2 = 1, "Can be added", IF(G2 = 2, "Is added")))</f>
        <v>DO NOT ADD</v>
      </c>
      <c r="G2">
        <f t="shared" ref="G2:G7" si="1">SUM(D2:E2)</f>
        <v>0</v>
      </c>
      <c r="I2">
        <v>1</v>
      </c>
    </row>
    <row r="3" spans="1:9" ht="15.6" thickTop="1" thickBot="1" x14ac:dyDescent="0.35">
      <c r="A3" s="149"/>
      <c r="B3" s="7" t="s">
        <v>494</v>
      </c>
      <c r="C3" s="23"/>
      <c r="D3" s="12"/>
      <c r="F3" t="str">
        <f t="shared" si="0"/>
        <v>DO NOT ADD</v>
      </c>
      <c r="G3">
        <f t="shared" si="1"/>
        <v>0</v>
      </c>
      <c r="I3">
        <v>1</v>
      </c>
    </row>
    <row r="4" spans="1:9" ht="15.6" thickTop="1" thickBot="1" x14ac:dyDescent="0.35">
      <c r="A4" s="149"/>
      <c r="B4" s="7" t="s">
        <v>466</v>
      </c>
      <c r="C4" s="23"/>
      <c r="D4" s="12"/>
      <c r="F4" t="str">
        <f t="shared" si="0"/>
        <v>DO NOT ADD</v>
      </c>
      <c r="G4">
        <f t="shared" si="1"/>
        <v>0</v>
      </c>
      <c r="I4">
        <v>1</v>
      </c>
    </row>
    <row r="5" spans="1:9" ht="15.6" thickTop="1" thickBot="1" x14ac:dyDescent="0.35">
      <c r="A5" s="149"/>
      <c r="B5" s="7" t="s">
        <v>495</v>
      </c>
      <c r="C5" s="23"/>
      <c r="D5" s="12"/>
      <c r="F5" t="str">
        <f t="shared" si="0"/>
        <v>DO NOT ADD</v>
      </c>
      <c r="G5">
        <f t="shared" si="1"/>
        <v>0</v>
      </c>
      <c r="I5">
        <v>1</v>
      </c>
    </row>
    <row r="6" spans="1:9" ht="15.6" thickTop="1" thickBot="1" x14ac:dyDescent="0.35">
      <c r="A6" s="149"/>
      <c r="B6" s="7" t="s">
        <v>496</v>
      </c>
      <c r="C6" s="23"/>
      <c r="D6" s="12"/>
      <c r="F6" t="str">
        <f t="shared" si="0"/>
        <v>DO NOT ADD</v>
      </c>
      <c r="G6">
        <f t="shared" si="1"/>
        <v>0</v>
      </c>
      <c r="I6">
        <v>1</v>
      </c>
    </row>
    <row r="7" spans="1:9" ht="30" thickTop="1" thickBot="1" x14ac:dyDescent="0.35">
      <c r="A7" s="149"/>
      <c r="B7" s="15" t="s">
        <v>497</v>
      </c>
      <c r="C7" s="23" t="s">
        <v>498</v>
      </c>
      <c r="D7" s="12"/>
      <c r="F7" t="str">
        <f t="shared" si="0"/>
        <v>DO NOT ADD</v>
      </c>
      <c r="G7">
        <f t="shared" si="1"/>
        <v>0</v>
      </c>
      <c r="I7">
        <v>1</v>
      </c>
    </row>
    <row r="8" spans="1:9" ht="15.6" thickTop="1" thickBot="1" x14ac:dyDescent="0.35">
      <c r="A8" s="176" t="s">
        <v>144</v>
      </c>
      <c r="B8" s="170"/>
      <c r="C8" s="171"/>
      <c r="D8" s="4">
        <f>SUM(D2:D7)</f>
        <v>0</v>
      </c>
      <c r="E8" s="36"/>
      <c r="F8" s="36"/>
      <c r="G8" s="36"/>
      <c r="I8" s="36">
        <f>SUM(I2:I7)</f>
        <v>6</v>
      </c>
    </row>
    <row r="9" spans="1:9" ht="30" thickTop="1" thickBot="1" x14ac:dyDescent="0.35">
      <c r="A9" s="178" t="s">
        <v>267</v>
      </c>
      <c r="B9" s="33" t="s">
        <v>268</v>
      </c>
      <c r="C9" s="24" t="s">
        <v>274</v>
      </c>
      <c r="D9" s="12">
        <v>1</v>
      </c>
      <c r="F9" t="str">
        <f>IF(G9 = 0, "DO NOT ADD",IF( G9 = 1, "Can be added", IF(G9 = 2, "Is added")))</f>
        <v>Can be added</v>
      </c>
      <c r="G9">
        <f>SUM(D9:E9)</f>
        <v>1</v>
      </c>
      <c r="I9">
        <v>1</v>
      </c>
    </row>
    <row r="10" spans="1:9" ht="30" thickTop="1" thickBot="1" x14ac:dyDescent="0.35">
      <c r="A10" s="178"/>
      <c r="B10" s="33" t="s">
        <v>283</v>
      </c>
      <c r="C10" s="24" t="s">
        <v>284</v>
      </c>
      <c r="D10" s="12">
        <v>1</v>
      </c>
      <c r="F10" t="str">
        <f t="shared" ref="F10:F17" si="2">IF(G10 = 0, "DO NOT ADD",IF( G10 = 1, "Can be added", IF(G10 = 2, "Is added")))</f>
        <v>Can be added</v>
      </c>
      <c r="G10">
        <f t="shared" ref="G10:G17" si="3">SUM(D10:E10)</f>
        <v>1</v>
      </c>
      <c r="I10">
        <v>1</v>
      </c>
    </row>
    <row r="11" spans="1:9" ht="44.4" thickTop="1" thickBot="1" x14ac:dyDescent="0.35">
      <c r="A11" s="149"/>
      <c r="B11" s="33" t="s">
        <v>269</v>
      </c>
      <c r="C11" s="24" t="s">
        <v>275</v>
      </c>
      <c r="D11" s="12">
        <v>0</v>
      </c>
      <c r="F11" t="str">
        <f t="shared" si="2"/>
        <v>DO NOT ADD</v>
      </c>
      <c r="G11">
        <f t="shared" si="3"/>
        <v>0</v>
      </c>
      <c r="I11">
        <v>1</v>
      </c>
    </row>
    <row r="12" spans="1:9" ht="30" thickTop="1" thickBot="1" x14ac:dyDescent="0.35">
      <c r="A12" s="149"/>
      <c r="B12" s="24" t="s">
        <v>276</v>
      </c>
      <c r="C12" s="24" t="s">
        <v>277</v>
      </c>
      <c r="D12" s="12">
        <v>1</v>
      </c>
      <c r="F12" t="str">
        <f t="shared" si="2"/>
        <v>Can be added</v>
      </c>
      <c r="G12">
        <f t="shared" si="3"/>
        <v>1</v>
      </c>
      <c r="I12">
        <v>1</v>
      </c>
    </row>
    <row r="13" spans="1:9" ht="30" thickTop="1" thickBot="1" x14ac:dyDescent="0.35">
      <c r="A13" s="149"/>
      <c r="B13" s="24" t="s">
        <v>270</v>
      </c>
      <c r="C13" s="24" t="s">
        <v>278</v>
      </c>
      <c r="D13" s="12">
        <v>0</v>
      </c>
      <c r="F13" t="str">
        <f t="shared" si="2"/>
        <v>DO NOT ADD</v>
      </c>
      <c r="G13">
        <f t="shared" si="3"/>
        <v>0</v>
      </c>
      <c r="I13">
        <v>1</v>
      </c>
    </row>
    <row r="14" spans="1:9" ht="15.6" thickTop="1" thickBot="1" x14ac:dyDescent="0.35">
      <c r="A14" s="149"/>
      <c r="B14" s="24" t="s">
        <v>271</v>
      </c>
      <c r="C14" s="24" t="s">
        <v>279</v>
      </c>
      <c r="D14" s="12">
        <v>1</v>
      </c>
      <c r="F14" t="str">
        <f t="shared" si="2"/>
        <v>Can be added</v>
      </c>
      <c r="G14">
        <f t="shared" si="3"/>
        <v>1</v>
      </c>
      <c r="I14">
        <v>1</v>
      </c>
    </row>
    <row r="15" spans="1:9" ht="30" thickTop="1" thickBot="1" x14ac:dyDescent="0.35">
      <c r="A15" s="149"/>
      <c r="B15" s="24" t="s">
        <v>207</v>
      </c>
      <c r="C15" s="24" t="s">
        <v>280</v>
      </c>
      <c r="D15" s="12">
        <v>0</v>
      </c>
      <c r="F15" t="str">
        <f t="shared" si="2"/>
        <v>DO NOT ADD</v>
      </c>
      <c r="G15">
        <f t="shared" si="3"/>
        <v>0</v>
      </c>
      <c r="I15">
        <v>1</v>
      </c>
    </row>
    <row r="16" spans="1:9" ht="30" thickTop="1" thickBot="1" x14ac:dyDescent="0.35">
      <c r="A16" s="149"/>
      <c r="B16" s="24" t="s">
        <v>342</v>
      </c>
      <c r="C16" s="24" t="s">
        <v>343</v>
      </c>
      <c r="D16" s="12">
        <v>0</v>
      </c>
      <c r="F16" t="str">
        <f t="shared" si="2"/>
        <v>DO NOT ADD</v>
      </c>
      <c r="G16">
        <f t="shared" si="3"/>
        <v>0</v>
      </c>
      <c r="I16">
        <v>1</v>
      </c>
    </row>
    <row r="17" spans="1:9" ht="30" thickTop="1" thickBot="1" x14ac:dyDescent="0.35">
      <c r="A17" s="149"/>
      <c r="B17" s="24" t="s">
        <v>499</v>
      </c>
      <c r="C17" s="24"/>
      <c r="D17" s="12"/>
      <c r="F17" t="str">
        <f t="shared" si="2"/>
        <v>DO NOT ADD</v>
      </c>
      <c r="G17">
        <f t="shared" si="3"/>
        <v>0</v>
      </c>
      <c r="I17">
        <v>1</v>
      </c>
    </row>
    <row r="18" spans="1:9" ht="15.6" thickTop="1" thickBot="1" x14ac:dyDescent="0.35">
      <c r="A18" s="172" t="s">
        <v>144</v>
      </c>
      <c r="B18" s="173"/>
      <c r="C18" s="173"/>
      <c r="D18" s="4">
        <f>SUM(D9:D16)</f>
        <v>4</v>
      </c>
      <c r="E18" s="36"/>
      <c r="F18" s="36"/>
      <c r="G18" s="36"/>
      <c r="I18" s="36">
        <f>SUM(I9:I17)</f>
        <v>9</v>
      </c>
    </row>
    <row r="19" spans="1:9" ht="15.6" thickTop="1" thickBot="1" x14ac:dyDescent="0.35">
      <c r="A19" s="162" t="s">
        <v>305</v>
      </c>
      <c r="B19" s="23" t="s">
        <v>208</v>
      </c>
      <c r="C19" s="162" t="s">
        <v>282</v>
      </c>
      <c r="D19" s="12">
        <v>0</v>
      </c>
      <c r="F19" t="str">
        <f>IF(G19 = 0, "DO NOT ADD",IF( G19 = 1, "Can be added", IF(G19 = 2, "Is added")))</f>
        <v>DO NOT ADD</v>
      </c>
      <c r="G19">
        <f>SUM(D19:E19)</f>
        <v>0</v>
      </c>
      <c r="I19">
        <v>1</v>
      </c>
    </row>
    <row r="20" spans="1:9" ht="15.6" thickTop="1" thickBot="1" x14ac:dyDescent="0.35">
      <c r="A20" s="163"/>
      <c r="B20" s="23" t="s">
        <v>209</v>
      </c>
      <c r="C20" s="164"/>
      <c r="D20" s="12">
        <v>1</v>
      </c>
      <c r="F20" t="str">
        <f t="shared" ref="F20:F46" si="4">IF(G20 = 0, "DO NOT ADD",IF( G20 = 1, "Can be added", IF(G20 = 2, "Is added")))</f>
        <v>Can be added</v>
      </c>
      <c r="G20">
        <f t="shared" ref="G20:G46" si="5">SUM(D20:E20)</f>
        <v>1</v>
      </c>
      <c r="I20">
        <v>1</v>
      </c>
    </row>
    <row r="21" spans="1:9" ht="15.6" thickTop="1" thickBot="1" x14ac:dyDescent="0.35">
      <c r="A21" s="163"/>
      <c r="B21" s="23" t="s">
        <v>210</v>
      </c>
      <c r="C21" s="164"/>
      <c r="D21" s="12">
        <v>1</v>
      </c>
      <c r="F21" t="str">
        <f t="shared" si="4"/>
        <v>Can be added</v>
      </c>
      <c r="G21">
        <f t="shared" si="5"/>
        <v>1</v>
      </c>
      <c r="I21">
        <v>1</v>
      </c>
    </row>
    <row r="22" spans="1:9" ht="15.6" thickTop="1" thickBot="1" x14ac:dyDescent="0.35">
      <c r="A22" s="163"/>
      <c r="B22" s="23" t="s">
        <v>211</v>
      </c>
      <c r="C22" s="164"/>
      <c r="D22" s="12">
        <v>1</v>
      </c>
      <c r="F22" t="str">
        <f t="shared" si="4"/>
        <v>Can be added</v>
      </c>
      <c r="G22">
        <f t="shared" si="5"/>
        <v>1</v>
      </c>
      <c r="I22">
        <v>1</v>
      </c>
    </row>
    <row r="23" spans="1:9" ht="15.6" thickTop="1" thickBot="1" x14ac:dyDescent="0.35">
      <c r="A23" s="163"/>
      <c r="B23" s="23" t="s">
        <v>212</v>
      </c>
      <c r="C23" s="164"/>
      <c r="D23" s="12">
        <v>1</v>
      </c>
      <c r="F23" t="str">
        <f t="shared" si="4"/>
        <v>Can be added</v>
      </c>
      <c r="G23">
        <f t="shared" si="5"/>
        <v>1</v>
      </c>
      <c r="I23">
        <v>1</v>
      </c>
    </row>
    <row r="24" spans="1:9" ht="15.6" thickTop="1" thickBot="1" x14ac:dyDescent="0.35">
      <c r="A24" s="163"/>
      <c r="B24" s="23" t="s">
        <v>352</v>
      </c>
      <c r="C24" s="167"/>
      <c r="D24" s="12">
        <v>0</v>
      </c>
      <c r="F24" t="str">
        <f t="shared" si="4"/>
        <v>DO NOT ADD</v>
      </c>
      <c r="G24">
        <f t="shared" si="5"/>
        <v>0</v>
      </c>
      <c r="I24">
        <v>1</v>
      </c>
    </row>
    <row r="25" spans="1:9" ht="15.6" thickTop="1" thickBot="1" x14ac:dyDescent="0.35">
      <c r="A25" s="163"/>
      <c r="B25" s="23" t="s">
        <v>220</v>
      </c>
      <c r="C25" s="23"/>
      <c r="D25" s="12">
        <v>0</v>
      </c>
      <c r="F25" t="str">
        <f t="shared" si="4"/>
        <v>DO NOT ADD</v>
      </c>
      <c r="G25">
        <f t="shared" si="5"/>
        <v>0</v>
      </c>
      <c r="H25" t="s">
        <v>403</v>
      </c>
      <c r="I25">
        <v>1</v>
      </c>
    </row>
    <row r="26" spans="1:9" ht="15.6" thickTop="1" thickBot="1" x14ac:dyDescent="0.35">
      <c r="A26" s="163"/>
      <c r="B26" s="23" t="s">
        <v>221</v>
      </c>
      <c r="C26" s="23"/>
      <c r="D26" s="12">
        <v>1</v>
      </c>
      <c r="F26" t="str">
        <f t="shared" si="4"/>
        <v>Can be added</v>
      </c>
      <c r="G26">
        <f t="shared" si="5"/>
        <v>1</v>
      </c>
      <c r="I26">
        <v>1</v>
      </c>
    </row>
    <row r="27" spans="1:9" ht="15.6" thickTop="1" thickBot="1" x14ac:dyDescent="0.35">
      <c r="A27" s="163"/>
      <c r="B27" s="23" t="s">
        <v>304</v>
      </c>
      <c r="C27" s="23"/>
      <c r="D27" s="12">
        <v>1</v>
      </c>
      <c r="F27" t="str">
        <f t="shared" si="4"/>
        <v>Can be added</v>
      </c>
      <c r="G27">
        <f t="shared" si="5"/>
        <v>1</v>
      </c>
      <c r="I27">
        <v>1</v>
      </c>
    </row>
    <row r="28" spans="1:9" ht="44.4" thickTop="1" thickBot="1" x14ac:dyDescent="0.35">
      <c r="A28" s="163"/>
      <c r="B28" s="25" t="s">
        <v>213</v>
      </c>
      <c r="C28" s="23" t="s">
        <v>281</v>
      </c>
      <c r="D28" s="12">
        <v>0</v>
      </c>
      <c r="F28" t="str">
        <f t="shared" si="4"/>
        <v>DO NOT ADD</v>
      </c>
      <c r="G28">
        <f t="shared" si="5"/>
        <v>0</v>
      </c>
      <c r="I28">
        <v>1</v>
      </c>
    </row>
    <row r="29" spans="1:9" ht="15.6" thickTop="1" thickBot="1" x14ac:dyDescent="0.35">
      <c r="A29" s="163"/>
      <c r="B29" s="23" t="s">
        <v>214</v>
      </c>
      <c r="C29" s="162" t="s">
        <v>282</v>
      </c>
      <c r="D29" s="12">
        <v>1</v>
      </c>
      <c r="E29" s="20"/>
      <c r="F29" t="str">
        <f t="shared" si="4"/>
        <v>Can be added</v>
      </c>
      <c r="G29">
        <f t="shared" si="5"/>
        <v>1</v>
      </c>
      <c r="I29">
        <v>1</v>
      </c>
    </row>
    <row r="30" spans="1:9" ht="15.6" thickTop="1" thickBot="1" x14ac:dyDescent="0.35">
      <c r="A30" s="163"/>
      <c r="B30" s="23" t="s">
        <v>404</v>
      </c>
      <c r="C30" s="163"/>
      <c r="D30" s="12">
        <v>0</v>
      </c>
      <c r="E30" s="20"/>
      <c r="F30" t="str">
        <f t="shared" si="4"/>
        <v>DO NOT ADD</v>
      </c>
      <c r="G30">
        <f t="shared" si="5"/>
        <v>0</v>
      </c>
      <c r="I30">
        <v>1</v>
      </c>
    </row>
    <row r="31" spans="1:9" ht="44.4" thickTop="1" thickBot="1" x14ac:dyDescent="0.35">
      <c r="A31" s="163"/>
      <c r="B31" s="23" t="s">
        <v>361</v>
      </c>
      <c r="C31" s="164"/>
      <c r="D31" s="12">
        <v>1</v>
      </c>
      <c r="E31" s="20"/>
      <c r="F31" t="str">
        <f t="shared" si="4"/>
        <v>Can be added</v>
      </c>
      <c r="G31">
        <f t="shared" si="5"/>
        <v>1</v>
      </c>
      <c r="I31">
        <v>1</v>
      </c>
    </row>
    <row r="32" spans="1:9" ht="15.6" thickTop="1" thickBot="1" x14ac:dyDescent="0.35">
      <c r="A32" s="163"/>
      <c r="B32" s="23" t="s">
        <v>215</v>
      </c>
      <c r="C32" s="164"/>
      <c r="D32" s="12">
        <v>0</v>
      </c>
      <c r="E32" s="20"/>
      <c r="F32" t="str">
        <f t="shared" si="4"/>
        <v>DO NOT ADD</v>
      </c>
      <c r="G32">
        <f t="shared" si="5"/>
        <v>0</v>
      </c>
      <c r="I32">
        <v>1</v>
      </c>
    </row>
    <row r="33" spans="1:9" ht="15.6" thickTop="1" thickBot="1" x14ac:dyDescent="0.35">
      <c r="A33" s="163"/>
      <c r="B33" s="23" t="s">
        <v>216</v>
      </c>
      <c r="C33" s="164"/>
      <c r="D33" s="12">
        <v>1</v>
      </c>
      <c r="E33" s="6"/>
      <c r="F33" t="str">
        <f t="shared" si="4"/>
        <v>Can be added</v>
      </c>
      <c r="G33">
        <f t="shared" si="5"/>
        <v>1</v>
      </c>
      <c r="I33">
        <v>1</v>
      </c>
    </row>
    <row r="34" spans="1:9" ht="15.6" thickTop="1" thickBot="1" x14ac:dyDescent="0.35">
      <c r="A34" s="163"/>
      <c r="B34" s="23" t="s">
        <v>217</v>
      </c>
      <c r="C34" s="164"/>
      <c r="D34" s="12">
        <v>1</v>
      </c>
      <c r="E34" s="6"/>
      <c r="F34" t="str">
        <f t="shared" si="4"/>
        <v>Can be added</v>
      </c>
      <c r="G34">
        <f t="shared" si="5"/>
        <v>1</v>
      </c>
      <c r="I34">
        <v>1</v>
      </c>
    </row>
    <row r="35" spans="1:9" ht="15.6" thickTop="1" thickBot="1" x14ac:dyDescent="0.35">
      <c r="A35" s="163"/>
      <c r="B35" s="23" t="s">
        <v>264</v>
      </c>
      <c r="C35" s="165"/>
      <c r="D35" s="12">
        <v>0</v>
      </c>
      <c r="E35" s="6"/>
      <c r="F35" t="str">
        <f t="shared" si="4"/>
        <v>DO NOT ADD</v>
      </c>
      <c r="G35">
        <f t="shared" si="5"/>
        <v>0</v>
      </c>
      <c r="I35">
        <v>1</v>
      </c>
    </row>
    <row r="36" spans="1:9" ht="15.6" thickTop="1" thickBot="1" x14ac:dyDescent="0.35">
      <c r="A36" s="163"/>
      <c r="B36" s="23" t="s">
        <v>265</v>
      </c>
      <c r="C36" s="165"/>
      <c r="D36" s="12">
        <v>0</v>
      </c>
      <c r="E36" s="6"/>
      <c r="F36" t="str">
        <f t="shared" si="4"/>
        <v>DO NOT ADD</v>
      </c>
      <c r="G36">
        <f t="shared" si="5"/>
        <v>0</v>
      </c>
      <c r="I36">
        <v>1</v>
      </c>
    </row>
    <row r="37" spans="1:9" ht="15.6" thickTop="1" thickBot="1" x14ac:dyDescent="0.35">
      <c r="A37" s="163"/>
      <c r="B37" s="23" t="s">
        <v>266</v>
      </c>
      <c r="C37" s="166"/>
      <c r="D37" s="12">
        <v>0</v>
      </c>
      <c r="E37" s="6"/>
      <c r="F37" t="str">
        <f t="shared" si="4"/>
        <v>DO NOT ADD</v>
      </c>
      <c r="G37">
        <f t="shared" si="5"/>
        <v>0</v>
      </c>
      <c r="I37">
        <v>1</v>
      </c>
    </row>
    <row r="38" spans="1:9" ht="30" thickTop="1" thickBot="1" x14ac:dyDescent="0.35">
      <c r="A38" s="164"/>
      <c r="B38" s="23" t="s">
        <v>228</v>
      </c>
      <c r="C38" s="23" t="s">
        <v>234</v>
      </c>
      <c r="D38" s="12">
        <v>1</v>
      </c>
      <c r="E38" s="6"/>
      <c r="F38" t="str">
        <f t="shared" si="4"/>
        <v>Can be added</v>
      </c>
      <c r="G38">
        <f t="shared" si="5"/>
        <v>1</v>
      </c>
      <c r="I38">
        <v>1</v>
      </c>
    </row>
    <row r="39" spans="1:9" ht="30" thickTop="1" thickBot="1" x14ac:dyDescent="0.35">
      <c r="A39" s="164"/>
      <c r="B39" s="23" t="s">
        <v>359</v>
      </c>
      <c r="C39" s="23" t="s">
        <v>360</v>
      </c>
      <c r="D39" s="12">
        <v>1</v>
      </c>
      <c r="E39" s="6"/>
      <c r="F39" t="str">
        <f t="shared" si="4"/>
        <v>Can be added</v>
      </c>
      <c r="G39">
        <f t="shared" si="5"/>
        <v>1</v>
      </c>
      <c r="I39">
        <v>1</v>
      </c>
    </row>
    <row r="40" spans="1:9" ht="15.6" thickTop="1" thickBot="1" x14ac:dyDescent="0.35">
      <c r="A40" s="164"/>
      <c r="B40" s="23" t="s">
        <v>229</v>
      </c>
      <c r="C40" s="23" t="s">
        <v>235</v>
      </c>
      <c r="D40" s="12">
        <v>1</v>
      </c>
      <c r="E40" s="6"/>
      <c r="F40" t="str">
        <f t="shared" si="4"/>
        <v>Can be added</v>
      </c>
      <c r="G40">
        <f t="shared" si="5"/>
        <v>1</v>
      </c>
      <c r="I40">
        <v>1</v>
      </c>
    </row>
    <row r="41" spans="1:9" ht="15.6" thickTop="1" thickBot="1" x14ac:dyDescent="0.35">
      <c r="A41" s="164"/>
      <c r="B41" s="23" t="s">
        <v>230</v>
      </c>
      <c r="C41" s="23" t="s">
        <v>231</v>
      </c>
      <c r="D41" s="12">
        <v>1</v>
      </c>
      <c r="E41" s="6"/>
      <c r="F41" t="str">
        <f t="shared" si="4"/>
        <v>Can be added</v>
      </c>
      <c r="G41">
        <f t="shared" si="5"/>
        <v>1</v>
      </c>
      <c r="I41">
        <v>1</v>
      </c>
    </row>
    <row r="42" spans="1:9" ht="30" thickTop="1" thickBot="1" x14ac:dyDescent="0.35">
      <c r="A42" s="164"/>
      <c r="B42" s="23" t="s">
        <v>232</v>
      </c>
      <c r="C42" s="23" t="s">
        <v>233</v>
      </c>
      <c r="D42" s="12">
        <v>1</v>
      </c>
      <c r="E42" s="6"/>
      <c r="F42" t="str">
        <f t="shared" si="4"/>
        <v>Can be added</v>
      </c>
      <c r="G42">
        <f t="shared" si="5"/>
        <v>1</v>
      </c>
      <c r="I42">
        <v>1</v>
      </c>
    </row>
    <row r="43" spans="1:9" ht="15.6" thickTop="1" thickBot="1" x14ac:dyDescent="0.35">
      <c r="A43" s="164"/>
      <c r="B43" s="23" t="s">
        <v>327</v>
      </c>
      <c r="C43" s="23" t="s">
        <v>328</v>
      </c>
      <c r="D43" s="12">
        <v>1</v>
      </c>
      <c r="E43" s="6"/>
      <c r="F43" t="str">
        <f t="shared" si="4"/>
        <v>Can be added</v>
      </c>
      <c r="G43">
        <f t="shared" si="5"/>
        <v>1</v>
      </c>
      <c r="I43">
        <v>1</v>
      </c>
    </row>
    <row r="44" spans="1:9" ht="30" thickTop="1" thickBot="1" x14ac:dyDescent="0.35">
      <c r="A44" s="164"/>
      <c r="B44" s="23" t="s">
        <v>222</v>
      </c>
      <c r="C44" s="23" t="s">
        <v>225</v>
      </c>
      <c r="D44" s="12">
        <v>0</v>
      </c>
      <c r="E44" s="6"/>
      <c r="F44" t="str">
        <f t="shared" si="4"/>
        <v>DO NOT ADD</v>
      </c>
      <c r="G44">
        <f t="shared" si="5"/>
        <v>0</v>
      </c>
      <c r="H44" t="s">
        <v>426</v>
      </c>
      <c r="I44">
        <v>1</v>
      </c>
    </row>
    <row r="45" spans="1:9" ht="30" thickTop="1" thickBot="1" x14ac:dyDescent="0.35">
      <c r="A45" s="164"/>
      <c r="B45" s="23" t="s">
        <v>223</v>
      </c>
      <c r="C45" s="23" t="s">
        <v>226</v>
      </c>
      <c r="D45" s="12">
        <v>1</v>
      </c>
      <c r="E45" s="6"/>
      <c r="F45" t="str">
        <f t="shared" si="4"/>
        <v>Can be added</v>
      </c>
      <c r="G45">
        <f t="shared" si="5"/>
        <v>1</v>
      </c>
      <c r="I45">
        <v>1</v>
      </c>
    </row>
    <row r="46" spans="1:9" ht="30" thickTop="1" thickBot="1" x14ac:dyDescent="0.35">
      <c r="A46" s="167"/>
      <c r="B46" s="23" t="s">
        <v>224</v>
      </c>
      <c r="C46" s="23" t="s">
        <v>227</v>
      </c>
      <c r="D46" s="12">
        <v>0</v>
      </c>
      <c r="E46" s="6"/>
      <c r="F46" t="str">
        <f t="shared" si="4"/>
        <v>DO NOT ADD</v>
      </c>
      <c r="G46">
        <f t="shared" si="5"/>
        <v>0</v>
      </c>
      <c r="I46">
        <v>1</v>
      </c>
    </row>
    <row r="47" spans="1:9" ht="15.6" thickTop="1" thickBot="1" x14ac:dyDescent="0.35">
      <c r="A47" s="175" t="s">
        <v>144</v>
      </c>
      <c r="B47" s="172"/>
      <c r="C47" s="172"/>
      <c r="D47" s="4">
        <f>SUM(D19:D46)</f>
        <v>17</v>
      </c>
      <c r="E47" s="43"/>
      <c r="F47" s="43"/>
      <c r="G47" s="36"/>
      <c r="I47" s="36">
        <f>SUM(I19:I46)</f>
        <v>28</v>
      </c>
    </row>
    <row r="48" spans="1:9" ht="15.6" thickTop="1" thickBot="1" x14ac:dyDescent="0.35">
      <c r="A48" s="168" t="s">
        <v>272</v>
      </c>
      <c r="B48" s="31" t="s">
        <v>237</v>
      </c>
      <c r="C48" s="31" t="s">
        <v>218</v>
      </c>
      <c r="D48" s="12">
        <v>1</v>
      </c>
      <c r="E48" s="6"/>
      <c r="F48" t="str">
        <f>IF(G48 = 0, "DO NOT ADD",IF( G48 = 1, "Can be added", IF(G48 = 2, "Is added")))</f>
        <v>Can be added</v>
      </c>
      <c r="G48">
        <f>SUM(D48:E48)</f>
        <v>1</v>
      </c>
      <c r="I48">
        <v>1</v>
      </c>
    </row>
    <row r="49" spans="1:9" ht="30" thickTop="1" thickBot="1" x14ac:dyDescent="0.35">
      <c r="A49" s="168"/>
      <c r="B49" s="31" t="s">
        <v>236</v>
      </c>
      <c r="C49" s="31" t="s">
        <v>262</v>
      </c>
      <c r="D49" s="12">
        <v>1</v>
      </c>
      <c r="E49" s="6"/>
      <c r="F49" t="str">
        <f t="shared" ref="F49:F75" si="6">IF(G49 = 0, "DO NOT ADD",IF( G49 = 1, "Can be added", IF(G49 = 2, "Is added")))</f>
        <v>Can be added</v>
      </c>
      <c r="G49">
        <f t="shared" ref="G49:G94" si="7">SUM(D49:E49)</f>
        <v>1</v>
      </c>
      <c r="I49">
        <v>1</v>
      </c>
    </row>
    <row r="50" spans="1:9" ht="15.6" thickTop="1" thickBot="1" x14ac:dyDescent="0.35">
      <c r="A50" s="168"/>
      <c r="B50" s="31" t="s">
        <v>238</v>
      </c>
      <c r="C50" s="169" t="s">
        <v>263</v>
      </c>
      <c r="D50" s="12">
        <v>1</v>
      </c>
      <c r="E50" s="6"/>
      <c r="F50" t="str">
        <f t="shared" si="6"/>
        <v>Can be added</v>
      </c>
      <c r="G50">
        <f t="shared" si="7"/>
        <v>1</v>
      </c>
      <c r="I50">
        <v>1</v>
      </c>
    </row>
    <row r="51" spans="1:9" ht="15.6" thickTop="1" thickBot="1" x14ac:dyDescent="0.35">
      <c r="A51" s="168"/>
      <c r="B51" s="31" t="s">
        <v>239</v>
      </c>
      <c r="C51" s="169"/>
      <c r="D51" s="12">
        <v>1</v>
      </c>
      <c r="E51" s="6"/>
      <c r="F51" t="str">
        <f t="shared" si="6"/>
        <v>Can be added</v>
      </c>
      <c r="G51">
        <f t="shared" si="7"/>
        <v>1</v>
      </c>
      <c r="I51">
        <v>1</v>
      </c>
    </row>
    <row r="52" spans="1:9" ht="15.6" thickTop="1" thickBot="1" x14ac:dyDescent="0.35">
      <c r="A52" s="168"/>
      <c r="B52" s="31" t="s">
        <v>240</v>
      </c>
      <c r="C52" s="169"/>
      <c r="D52" s="12">
        <v>1</v>
      </c>
      <c r="E52" s="6"/>
      <c r="F52" t="str">
        <f t="shared" si="6"/>
        <v>Can be added</v>
      </c>
      <c r="G52">
        <f t="shared" si="7"/>
        <v>1</v>
      </c>
      <c r="I52">
        <v>1</v>
      </c>
    </row>
    <row r="53" spans="1:9" ht="15.6" thickTop="1" thickBot="1" x14ac:dyDescent="0.35">
      <c r="A53" s="168"/>
      <c r="B53" s="31" t="s">
        <v>241</v>
      </c>
      <c r="C53" s="169"/>
      <c r="D53" s="12">
        <v>1</v>
      </c>
      <c r="E53" s="20"/>
      <c r="F53" t="str">
        <f t="shared" si="6"/>
        <v>Can be added</v>
      </c>
      <c r="G53">
        <f t="shared" si="7"/>
        <v>1</v>
      </c>
      <c r="H53" t="s">
        <v>405</v>
      </c>
      <c r="I53">
        <v>1</v>
      </c>
    </row>
    <row r="54" spans="1:9" ht="15.6" thickTop="1" thickBot="1" x14ac:dyDescent="0.35">
      <c r="A54" s="168"/>
      <c r="B54" s="31" t="s">
        <v>242</v>
      </c>
      <c r="C54" s="169"/>
      <c r="D54" s="12">
        <v>1</v>
      </c>
      <c r="E54" s="20"/>
      <c r="F54" t="str">
        <f t="shared" si="6"/>
        <v>Can be added</v>
      </c>
      <c r="G54">
        <f t="shared" si="7"/>
        <v>1</v>
      </c>
      <c r="I54">
        <v>1</v>
      </c>
    </row>
    <row r="55" spans="1:9" ht="15.6" thickTop="1" thickBot="1" x14ac:dyDescent="0.35">
      <c r="A55" s="168"/>
      <c r="B55" s="31" t="s">
        <v>243</v>
      </c>
      <c r="C55" s="169"/>
      <c r="D55" s="12">
        <v>1</v>
      </c>
      <c r="E55" s="20"/>
      <c r="F55" t="str">
        <f t="shared" si="6"/>
        <v>Can be added</v>
      </c>
      <c r="G55">
        <f t="shared" si="7"/>
        <v>1</v>
      </c>
      <c r="I55">
        <v>1</v>
      </c>
    </row>
    <row r="56" spans="1:9" ht="15.6" thickTop="1" thickBot="1" x14ac:dyDescent="0.35">
      <c r="A56" s="168"/>
      <c r="B56" s="31" t="s">
        <v>244</v>
      </c>
      <c r="C56" s="169"/>
      <c r="D56" s="12">
        <v>1</v>
      </c>
      <c r="E56" s="20"/>
      <c r="F56" t="str">
        <f t="shared" si="6"/>
        <v>Can be added</v>
      </c>
      <c r="G56">
        <f t="shared" si="7"/>
        <v>1</v>
      </c>
      <c r="I56">
        <v>1</v>
      </c>
    </row>
    <row r="57" spans="1:9" ht="15.6" thickTop="1" thickBot="1" x14ac:dyDescent="0.35">
      <c r="A57" s="168"/>
      <c r="B57" s="31" t="s">
        <v>245</v>
      </c>
      <c r="C57" s="169"/>
      <c r="D57" s="12">
        <v>1</v>
      </c>
      <c r="F57" t="str">
        <f t="shared" si="6"/>
        <v>Can be added</v>
      </c>
      <c r="G57">
        <f t="shared" si="7"/>
        <v>1</v>
      </c>
      <c r="I57">
        <v>1</v>
      </c>
    </row>
    <row r="58" spans="1:9" ht="15.6" thickTop="1" thickBot="1" x14ac:dyDescent="0.35">
      <c r="A58" s="168"/>
      <c r="B58" s="31" t="s">
        <v>246</v>
      </c>
      <c r="C58" s="169"/>
      <c r="D58" s="12">
        <v>0</v>
      </c>
      <c r="F58" t="str">
        <f t="shared" si="6"/>
        <v>DO NOT ADD</v>
      </c>
      <c r="G58">
        <f t="shared" si="7"/>
        <v>0</v>
      </c>
      <c r="I58">
        <v>1</v>
      </c>
    </row>
    <row r="59" spans="1:9" ht="15.6" thickTop="1" thickBot="1" x14ac:dyDescent="0.35">
      <c r="A59" s="168"/>
      <c r="B59" s="31" t="s">
        <v>247</v>
      </c>
      <c r="C59" s="169"/>
      <c r="D59" s="12">
        <v>0</v>
      </c>
      <c r="F59" t="str">
        <f t="shared" si="6"/>
        <v>DO NOT ADD</v>
      </c>
      <c r="G59">
        <f t="shared" si="7"/>
        <v>0</v>
      </c>
      <c r="I59">
        <v>1</v>
      </c>
    </row>
    <row r="60" spans="1:9" ht="15.6" thickTop="1" thickBot="1" x14ac:dyDescent="0.35">
      <c r="A60" s="168"/>
      <c r="B60" s="31" t="s">
        <v>248</v>
      </c>
      <c r="C60" s="169"/>
      <c r="D60" s="12">
        <v>0</v>
      </c>
      <c r="F60" t="str">
        <f t="shared" si="6"/>
        <v>DO NOT ADD</v>
      </c>
      <c r="G60">
        <f t="shared" si="7"/>
        <v>0</v>
      </c>
      <c r="I60">
        <v>1</v>
      </c>
    </row>
    <row r="61" spans="1:9" ht="15.6" thickTop="1" thickBot="1" x14ac:dyDescent="0.35">
      <c r="A61" s="168"/>
      <c r="B61" s="31" t="s">
        <v>249</v>
      </c>
      <c r="C61" s="169"/>
      <c r="D61" s="12">
        <v>0</v>
      </c>
      <c r="F61" t="str">
        <f t="shared" si="6"/>
        <v>DO NOT ADD</v>
      </c>
      <c r="G61">
        <f t="shared" si="7"/>
        <v>0</v>
      </c>
      <c r="I61">
        <v>1</v>
      </c>
    </row>
    <row r="62" spans="1:9" ht="15.6" thickTop="1" thickBot="1" x14ac:dyDescent="0.35">
      <c r="A62" s="168"/>
      <c r="B62" s="31" t="s">
        <v>250</v>
      </c>
      <c r="C62" s="169"/>
      <c r="D62" s="12">
        <v>0</v>
      </c>
      <c r="F62" t="str">
        <f t="shared" si="6"/>
        <v>DO NOT ADD</v>
      </c>
      <c r="G62">
        <f t="shared" si="7"/>
        <v>0</v>
      </c>
      <c r="I62">
        <v>1</v>
      </c>
    </row>
    <row r="63" spans="1:9" ht="15.6" thickTop="1" thickBot="1" x14ac:dyDescent="0.35">
      <c r="A63" s="168"/>
      <c r="B63" s="31" t="s">
        <v>427</v>
      </c>
      <c r="C63" s="169"/>
      <c r="D63" s="12">
        <v>1</v>
      </c>
      <c r="F63" t="str">
        <f t="shared" si="6"/>
        <v>Can be added</v>
      </c>
      <c r="G63">
        <f t="shared" si="7"/>
        <v>1</v>
      </c>
      <c r="I63">
        <v>1</v>
      </c>
    </row>
    <row r="64" spans="1:9" ht="15.6" thickTop="1" thickBot="1" x14ac:dyDescent="0.35">
      <c r="A64" s="168"/>
      <c r="B64" s="31" t="s">
        <v>362</v>
      </c>
      <c r="C64" s="169"/>
      <c r="D64" s="12">
        <v>0</v>
      </c>
      <c r="F64" t="str">
        <f t="shared" si="6"/>
        <v>DO NOT ADD</v>
      </c>
      <c r="G64">
        <f t="shared" si="7"/>
        <v>0</v>
      </c>
      <c r="I64">
        <v>1</v>
      </c>
    </row>
    <row r="65" spans="1:9" ht="15.6" thickTop="1" thickBot="1" x14ac:dyDescent="0.35">
      <c r="A65" s="168"/>
      <c r="B65" s="31" t="s">
        <v>251</v>
      </c>
      <c r="C65" s="169"/>
      <c r="D65" s="12">
        <v>0</v>
      </c>
      <c r="F65" t="str">
        <f t="shared" si="6"/>
        <v>DO NOT ADD</v>
      </c>
      <c r="G65">
        <f t="shared" si="7"/>
        <v>0</v>
      </c>
      <c r="I65">
        <v>1</v>
      </c>
    </row>
    <row r="66" spans="1:9" ht="15.6" thickTop="1" thickBot="1" x14ac:dyDescent="0.35">
      <c r="A66" s="168"/>
      <c r="B66" s="31" t="s">
        <v>252</v>
      </c>
      <c r="C66" s="169"/>
      <c r="D66" s="12">
        <v>1</v>
      </c>
      <c r="F66" t="str">
        <f t="shared" si="6"/>
        <v>Can be added</v>
      </c>
      <c r="G66">
        <f t="shared" si="7"/>
        <v>1</v>
      </c>
      <c r="I66">
        <v>1</v>
      </c>
    </row>
    <row r="67" spans="1:9" ht="15.6" thickTop="1" thickBot="1" x14ac:dyDescent="0.35">
      <c r="A67" s="168"/>
      <c r="B67" s="31" t="s">
        <v>253</v>
      </c>
      <c r="C67" s="169"/>
      <c r="D67" s="12">
        <v>0</v>
      </c>
      <c r="F67" t="str">
        <f t="shared" si="6"/>
        <v>DO NOT ADD</v>
      </c>
      <c r="G67">
        <f t="shared" si="7"/>
        <v>0</v>
      </c>
      <c r="I67">
        <v>1</v>
      </c>
    </row>
    <row r="68" spans="1:9" ht="15.6" thickTop="1" thickBot="1" x14ac:dyDescent="0.35">
      <c r="A68" s="168"/>
      <c r="B68" s="31" t="s">
        <v>254</v>
      </c>
      <c r="C68" s="169"/>
      <c r="D68" s="12">
        <v>0</v>
      </c>
      <c r="F68" t="str">
        <f t="shared" si="6"/>
        <v>DO NOT ADD</v>
      </c>
      <c r="G68">
        <f t="shared" si="7"/>
        <v>0</v>
      </c>
      <c r="I68">
        <v>1</v>
      </c>
    </row>
    <row r="69" spans="1:9" ht="15.6" thickTop="1" thickBot="1" x14ac:dyDescent="0.35">
      <c r="A69" s="168"/>
      <c r="B69" s="31" t="s">
        <v>255</v>
      </c>
      <c r="C69" s="169"/>
      <c r="D69" s="12">
        <v>0</v>
      </c>
      <c r="F69" t="str">
        <f t="shared" si="6"/>
        <v>DO NOT ADD</v>
      </c>
      <c r="G69">
        <f t="shared" si="7"/>
        <v>0</v>
      </c>
      <c r="I69">
        <v>1</v>
      </c>
    </row>
    <row r="70" spans="1:9" ht="15.6" thickTop="1" thickBot="1" x14ac:dyDescent="0.35">
      <c r="A70" s="168"/>
      <c r="B70" s="31" t="s">
        <v>256</v>
      </c>
      <c r="C70" s="169"/>
      <c r="D70" s="12">
        <v>0</v>
      </c>
      <c r="F70" t="str">
        <f t="shared" si="6"/>
        <v>DO NOT ADD</v>
      </c>
      <c r="G70">
        <f t="shared" si="7"/>
        <v>0</v>
      </c>
      <c r="I70">
        <v>1</v>
      </c>
    </row>
    <row r="71" spans="1:9" ht="15.6" thickTop="1" thickBot="1" x14ac:dyDescent="0.35">
      <c r="A71" s="168"/>
      <c r="B71" s="31" t="s">
        <v>257</v>
      </c>
      <c r="C71" s="169"/>
      <c r="D71" s="12">
        <v>0</v>
      </c>
      <c r="F71" t="str">
        <f t="shared" si="6"/>
        <v>DO NOT ADD</v>
      </c>
      <c r="G71">
        <f t="shared" si="7"/>
        <v>0</v>
      </c>
      <c r="I71">
        <v>1</v>
      </c>
    </row>
    <row r="72" spans="1:9" ht="15.6" thickTop="1" thickBot="1" x14ac:dyDescent="0.35">
      <c r="A72" s="168"/>
      <c r="B72" s="31" t="s">
        <v>258</v>
      </c>
      <c r="C72" s="169"/>
      <c r="D72" s="12">
        <v>1</v>
      </c>
      <c r="F72" t="str">
        <f t="shared" si="6"/>
        <v>Can be added</v>
      </c>
      <c r="G72">
        <f t="shared" si="7"/>
        <v>1</v>
      </c>
      <c r="I72">
        <v>1</v>
      </c>
    </row>
    <row r="73" spans="1:9" ht="15.6" thickTop="1" thickBot="1" x14ac:dyDescent="0.35">
      <c r="A73" s="168"/>
      <c r="B73" s="31" t="s">
        <v>259</v>
      </c>
      <c r="C73" s="169"/>
      <c r="D73" s="12">
        <v>0</v>
      </c>
      <c r="F73" t="str">
        <f t="shared" si="6"/>
        <v>DO NOT ADD</v>
      </c>
      <c r="G73">
        <f t="shared" si="7"/>
        <v>0</v>
      </c>
      <c r="I73">
        <v>1</v>
      </c>
    </row>
    <row r="74" spans="1:9" ht="15.6" thickTop="1" thickBot="1" x14ac:dyDescent="0.35">
      <c r="A74" s="148"/>
      <c r="B74" s="31" t="s">
        <v>260</v>
      </c>
      <c r="C74" s="169"/>
      <c r="D74" s="12">
        <v>1</v>
      </c>
      <c r="F74" t="str">
        <f t="shared" si="6"/>
        <v>Can be added</v>
      </c>
      <c r="G74">
        <f t="shared" si="7"/>
        <v>1</v>
      </c>
      <c r="I74">
        <v>1</v>
      </c>
    </row>
    <row r="75" spans="1:9" ht="15.6" thickTop="1" thickBot="1" x14ac:dyDescent="0.35">
      <c r="A75" s="148"/>
      <c r="B75" s="31" t="s">
        <v>261</v>
      </c>
      <c r="C75" s="169"/>
      <c r="D75" s="12">
        <v>1</v>
      </c>
      <c r="F75" t="str">
        <f t="shared" si="6"/>
        <v>Can be added</v>
      </c>
      <c r="G75">
        <f t="shared" si="7"/>
        <v>1</v>
      </c>
      <c r="I75">
        <v>1</v>
      </c>
    </row>
    <row r="76" spans="1:9" ht="15.6" thickTop="1" thickBot="1" x14ac:dyDescent="0.35">
      <c r="A76" s="150" t="s">
        <v>144</v>
      </c>
      <c r="B76" s="170"/>
      <c r="C76" s="171"/>
      <c r="D76" s="4">
        <f>SUM(D48:D75)</f>
        <v>15</v>
      </c>
      <c r="E76" s="36"/>
      <c r="F76" s="36"/>
      <c r="G76" s="36"/>
      <c r="I76" s="36">
        <f>SUM(I48:I75)</f>
        <v>28</v>
      </c>
    </row>
    <row r="77" spans="1:9" ht="15.6" thickTop="1" thickBot="1" x14ac:dyDescent="0.35">
      <c r="A77" s="162" t="s">
        <v>188</v>
      </c>
      <c r="B77" s="162" t="s">
        <v>502</v>
      </c>
      <c r="C77" s="7" t="s">
        <v>503</v>
      </c>
      <c r="D77" s="86">
        <v>1</v>
      </c>
      <c r="F77" t="str">
        <f>IF(G77 = 0, "DO NOT ADD",IF( G77 = 1, "Can be added", IF(G77 = 2, "Is added")))</f>
        <v>Can be added</v>
      </c>
      <c r="G77">
        <f t="shared" si="7"/>
        <v>1</v>
      </c>
      <c r="I77">
        <v>1</v>
      </c>
    </row>
    <row r="78" spans="1:9" ht="15.6" thickTop="1" thickBot="1" x14ac:dyDescent="0.35">
      <c r="A78" s="164"/>
      <c r="B78" s="164"/>
      <c r="C78" s="7" t="s">
        <v>504</v>
      </c>
      <c r="D78" s="86">
        <v>0</v>
      </c>
      <c r="F78" t="str">
        <f>IF(G78 = 0, "DO NOT ADD",IF( G78 = 1, "Can be added", IF(G78 = 2, "Is added")))</f>
        <v>DO NOT ADD</v>
      </c>
      <c r="G78">
        <f t="shared" si="7"/>
        <v>0</v>
      </c>
      <c r="I78">
        <v>0</v>
      </c>
    </row>
    <row r="79" spans="1:9" ht="15.6" thickTop="1" thickBot="1" x14ac:dyDescent="0.35">
      <c r="A79" s="167"/>
      <c r="B79" s="167"/>
      <c r="C79" s="7" t="s">
        <v>505</v>
      </c>
      <c r="D79" s="86">
        <v>0</v>
      </c>
      <c r="F79" t="str">
        <f>IF(G79 = 0, "DO NOT ADD",IF( G79 = 1, "Can be added", IF(G79 = 2, "Is added")))</f>
        <v>DO NOT ADD</v>
      </c>
      <c r="G79">
        <f t="shared" si="7"/>
        <v>0</v>
      </c>
      <c r="I79">
        <v>0</v>
      </c>
    </row>
    <row r="80" spans="1:9" ht="15.6" thickTop="1" thickBot="1" x14ac:dyDescent="0.35">
      <c r="A80" s="172" t="s">
        <v>144</v>
      </c>
      <c r="B80" s="173"/>
      <c r="C80" s="173"/>
      <c r="D80" s="63">
        <f>SUM(D77)</f>
        <v>1</v>
      </c>
      <c r="E80" s="36"/>
      <c r="F80" s="36"/>
      <c r="G80" s="36"/>
      <c r="I80" s="36">
        <f>SUM(I77:I79)</f>
        <v>1</v>
      </c>
    </row>
    <row r="81" spans="1:9" ht="33.6" customHeight="1" thickTop="1" thickBot="1" x14ac:dyDescent="0.35">
      <c r="A81" s="81" t="s">
        <v>189</v>
      </c>
      <c r="B81" s="81" t="s">
        <v>500</v>
      </c>
      <c r="C81" s="31" t="s">
        <v>501</v>
      </c>
      <c r="D81" s="86">
        <v>1</v>
      </c>
      <c r="F81" t="str">
        <f>IF(G81 = 0, "DO NOT ADD",IF( G81 = 1, "Can be added", IF(G81 = 2, "Is added")))</f>
        <v>Can be added</v>
      </c>
      <c r="G81">
        <f t="shared" si="7"/>
        <v>1</v>
      </c>
      <c r="I81">
        <v>1</v>
      </c>
    </row>
    <row r="82" spans="1:9" ht="15.6" thickTop="1" thickBot="1" x14ac:dyDescent="0.35">
      <c r="A82" s="172" t="s">
        <v>144</v>
      </c>
      <c r="B82" s="173"/>
      <c r="C82" s="173"/>
      <c r="D82" s="10">
        <f>SUM(D81)</f>
        <v>1</v>
      </c>
      <c r="E82" s="36"/>
      <c r="F82" s="36"/>
      <c r="G82" s="36"/>
      <c r="I82" s="36">
        <f>SUM(I81:I81)</f>
        <v>1</v>
      </c>
    </row>
    <row r="83" spans="1:9" ht="15.6" thickTop="1" thickBot="1" x14ac:dyDescent="0.35">
      <c r="A83" s="162" t="s">
        <v>190</v>
      </c>
      <c r="B83" s="162" t="s">
        <v>515</v>
      </c>
      <c r="C83" s="7" t="s">
        <v>516</v>
      </c>
      <c r="D83" s="86">
        <v>0</v>
      </c>
      <c r="F83" t="str">
        <f t="shared" ref="F83:F90" si="8">IF(G83 = 0, "DO NOT ADD",IF( G83 = 1, "Can be added", IF(G83 = 2, "Is added")))</f>
        <v>DO NOT ADD</v>
      </c>
      <c r="G83">
        <f t="shared" si="7"/>
        <v>0</v>
      </c>
      <c r="I83" s="56">
        <v>1</v>
      </c>
    </row>
    <row r="84" spans="1:9" ht="15.6" thickTop="1" thickBot="1" x14ac:dyDescent="0.35">
      <c r="A84" s="163"/>
      <c r="B84" s="164"/>
      <c r="C84" s="7" t="s">
        <v>517</v>
      </c>
      <c r="D84" s="86">
        <v>0</v>
      </c>
      <c r="F84" t="str">
        <f t="shared" si="8"/>
        <v>DO NOT ADD</v>
      </c>
      <c r="G84">
        <f t="shared" si="7"/>
        <v>0</v>
      </c>
      <c r="I84" s="56">
        <v>1</v>
      </c>
    </row>
    <row r="85" spans="1:9" ht="15.6" thickTop="1" thickBot="1" x14ac:dyDescent="0.35">
      <c r="A85" s="163"/>
      <c r="B85" s="164"/>
      <c r="C85" s="7" t="s">
        <v>519</v>
      </c>
      <c r="D85" s="86">
        <v>0</v>
      </c>
      <c r="F85" t="str">
        <f t="shared" si="8"/>
        <v>DO NOT ADD</v>
      </c>
      <c r="G85">
        <f t="shared" si="7"/>
        <v>0</v>
      </c>
      <c r="I85" s="56">
        <v>1</v>
      </c>
    </row>
    <row r="86" spans="1:9" ht="15.6" thickTop="1" thickBot="1" x14ac:dyDescent="0.35">
      <c r="A86" s="163"/>
      <c r="B86" s="167"/>
      <c r="C86" s="7" t="s">
        <v>518</v>
      </c>
      <c r="D86" s="86">
        <v>0</v>
      </c>
      <c r="F86" t="str">
        <f t="shared" si="8"/>
        <v>DO NOT ADD</v>
      </c>
      <c r="G86">
        <f t="shared" si="7"/>
        <v>0</v>
      </c>
      <c r="I86" s="56">
        <v>1</v>
      </c>
    </row>
    <row r="87" spans="1:9" ht="15.6" thickTop="1" thickBot="1" x14ac:dyDescent="0.35">
      <c r="A87" s="164"/>
      <c r="B87" s="162" t="s">
        <v>514</v>
      </c>
      <c r="C87" s="7" t="s">
        <v>510</v>
      </c>
      <c r="D87" s="86">
        <v>0</v>
      </c>
      <c r="F87" t="str">
        <f t="shared" si="8"/>
        <v>DO NOT ADD</v>
      </c>
      <c r="G87">
        <f t="shared" si="7"/>
        <v>0</v>
      </c>
      <c r="I87" s="56">
        <v>1</v>
      </c>
    </row>
    <row r="88" spans="1:9" ht="15.6" thickTop="1" thickBot="1" x14ac:dyDescent="0.35">
      <c r="A88" s="164"/>
      <c r="B88" s="164"/>
      <c r="C88" s="7" t="s">
        <v>511</v>
      </c>
      <c r="D88" s="86">
        <v>0</v>
      </c>
      <c r="F88" t="str">
        <f t="shared" si="8"/>
        <v>DO NOT ADD</v>
      </c>
      <c r="G88">
        <f t="shared" si="7"/>
        <v>0</v>
      </c>
      <c r="I88" s="56">
        <v>1</v>
      </c>
    </row>
    <row r="89" spans="1:9" ht="15.6" thickTop="1" thickBot="1" x14ac:dyDescent="0.35">
      <c r="A89" s="164"/>
      <c r="B89" s="164"/>
      <c r="C89" s="7" t="s">
        <v>512</v>
      </c>
      <c r="D89" s="86">
        <v>0</v>
      </c>
      <c r="F89" t="str">
        <f t="shared" si="8"/>
        <v>DO NOT ADD</v>
      </c>
      <c r="G89">
        <f t="shared" si="7"/>
        <v>0</v>
      </c>
      <c r="I89" s="56">
        <v>1</v>
      </c>
    </row>
    <row r="90" spans="1:9" ht="15.6" thickTop="1" thickBot="1" x14ac:dyDescent="0.35">
      <c r="A90" s="167"/>
      <c r="B90" s="167"/>
      <c r="C90" s="7" t="s">
        <v>513</v>
      </c>
      <c r="D90" s="86">
        <v>0</v>
      </c>
      <c r="F90" t="str">
        <f t="shared" si="8"/>
        <v>DO NOT ADD</v>
      </c>
      <c r="G90">
        <f t="shared" si="7"/>
        <v>0</v>
      </c>
      <c r="I90" s="56">
        <v>1</v>
      </c>
    </row>
    <row r="91" spans="1:9" ht="15.6" thickTop="1" thickBot="1" x14ac:dyDescent="0.35">
      <c r="A91" s="172" t="s">
        <v>144</v>
      </c>
      <c r="B91" s="173"/>
      <c r="C91" s="173"/>
      <c r="D91" s="10">
        <f>SUM(D83:D90)</f>
        <v>0</v>
      </c>
      <c r="E91" s="36"/>
      <c r="F91" s="36"/>
      <c r="G91" s="36"/>
      <c r="I91" s="36">
        <f>SUM(I83:I90)</f>
        <v>8</v>
      </c>
    </row>
    <row r="92" spans="1:9" ht="15.6" thickTop="1" thickBot="1" x14ac:dyDescent="0.35">
      <c r="A92" s="162" t="s">
        <v>191</v>
      </c>
      <c r="B92" s="23" t="s">
        <v>533</v>
      </c>
      <c r="C92" s="23"/>
      <c r="D92" s="86">
        <v>1</v>
      </c>
      <c r="F92" t="str">
        <f>IF(G92 = 0, "DO NOT ADD",IF( G92 = 1, "Can be added", IF(G92 = 2, "Is added")))</f>
        <v>Can be added</v>
      </c>
      <c r="G92">
        <f t="shared" si="7"/>
        <v>1</v>
      </c>
      <c r="I92">
        <v>1</v>
      </c>
    </row>
    <row r="93" spans="1:9" ht="15.6" thickTop="1" thickBot="1" x14ac:dyDescent="0.35">
      <c r="A93" s="164"/>
      <c r="B93" s="23" t="s">
        <v>531</v>
      </c>
      <c r="C93" s="23"/>
      <c r="D93" s="86">
        <v>1</v>
      </c>
      <c r="F93" t="str">
        <f>IF(G93 = 0, "DO NOT ADD",IF( G93 = 1, "Can be added", IF(G93 = 2, "Is added")))</f>
        <v>Can be added</v>
      </c>
      <c r="G93">
        <f t="shared" si="7"/>
        <v>1</v>
      </c>
      <c r="I93">
        <v>1</v>
      </c>
    </row>
    <row r="94" spans="1:9" ht="15.6" thickTop="1" thickBot="1" x14ac:dyDescent="0.35">
      <c r="A94" s="167"/>
      <c r="B94" s="23" t="s">
        <v>532</v>
      </c>
      <c r="C94" s="23"/>
      <c r="D94" s="86">
        <v>0</v>
      </c>
      <c r="F94" t="str">
        <f>IF(G94 = 0, "DO NOT ADD",IF( G94 = 1, "Can be added", IF(G94 = 2, "Is added")))</f>
        <v>DO NOT ADD</v>
      </c>
      <c r="G94">
        <f t="shared" si="7"/>
        <v>0</v>
      </c>
      <c r="I94">
        <v>1</v>
      </c>
    </row>
    <row r="95" spans="1:9" ht="15.6" thickTop="1" thickBot="1" x14ac:dyDescent="0.35">
      <c r="A95" s="172" t="s">
        <v>144</v>
      </c>
      <c r="B95" s="172"/>
      <c r="C95" s="172"/>
      <c r="D95" s="4">
        <f>SUM(D92:D94)</f>
        <v>2</v>
      </c>
      <c r="E95" s="36"/>
      <c r="F95" s="36"/>
      <c r="G95" s="36"/>
      <c r="I95" s="36">
        <f>SUM(I92:I94)</f>
        <v>3</v>
      </c>
    </row>
    <row r="96" spans="1:9" ht="15.6" thickTop="1" thickBot="1" x14ac:dyDescent="0.35">
      <c r="A96" s="174" t="s">
        <v>145</v>
      </c>
      <c r="B96" s="174"/>
      <c r="C96" s="174"/>
      <c r="D96" s="11">
        <f>SUM(D8, D18, D47, D76, D80, D82, D91, D95)</f>
        <v>40</v>
      </c>
      <c r="E96" s="39">
        <f>F96/D96</f>
        <v>0</v>
      </c>
      <c r="F96">
        <f>SUM(E2,E9:E16,E19:E46,E48:E75,E77,E81,E83,E92)</f>
        <v>0</v>
      </c>
      <c r="G96" t="s">
        <v>348</v>
      </c>
    </row>
    <row r="97" spans="1:7" ht="89.4" customHeight="1" thickTop="1" thickBot="1" x14ac:dyDescent="0.35">
      <c r="A97" s="161" t="s">
        <v>146</v>
      </c>
      <c r="B97" s="161"/>
      <c r="C97" s="161"/>
      <c r="D97" s="38">
        <f>D96/'Site Map QAHealth Rating'!G9</f>
        <v>0.47619047619047616</v>
      </c>
      <c r="E97" s="159" t="s">
        <v>345</v>
      </c>
      <c r="F97" s="160"/>
      <c r="G97" s="160"/>
    </row>
    <row r="98" spans="1:7" ht="15" thickTop="1" x14ac:dyDescent="0.3"/>
  </sheetData>
  <mergeCells count="24">
    <mergeCell ref="A83:A90"/>
    <mergeCell ref="A92:A94"/>
    <mergeCell ref="A8:C8"/>
    <mergeCell ref="A18:C18"/>
    <mergeCell ref="A2:A7"/>
    <mergeCell ref="A9:A17"/>
    <mergeCell ref="A77:A79"/>
    <mergeCell ref="B77:B79"/>
    <mergeCell ref="E97:G97"/>
    <mergeCell ref="A97:C97"/>
    <mergeCell ref="C29:C37"/>
    <mergeCell ref="A19:A46"/>
    <mergeCell ref="A48:A75"/>
    <mergeCell ref="C50:C75"/>
    <mergeCell ref="A76:C76"/>
    <mergeCell ref="A91:C91"/>
    <mergeCell ref="A80:C80"/>
    <mergeCell ref="A96:C96"/>
    <mergeCell ref="A95:C95"/>
    <mergeCell ref="A47:C47"/>
    <mergeCell ref="A82:C82"/>
    <mergeCell ref="C19:C24"/>
    <mergeCell ref="B83:B86"/>
    <mergeCell ref="B87:B90"/>
  </mergeCells>
  <conditionalFormatting sqref="D2:D7 D48:D75 D77:D79 D81 D83:D90 D92:D94 D19:D46 D9:D17">
    <cfRule type="cellIs" dxfId="99" priority="7" operator="equal">
      <formula>1</formula>
    </cfRule>
    <cfRule type="cellIs" dxfId="98" priority="8" operator="equal">
      <formula>1</formula>
    </cfRule>
    <cfRule type="cellIs" dxfId="97" priority="9" operator="equal">
      <formula>0</formula>
    </cfRule>
  </conditionalFormatting>
  <conditionalFormatting sqref="F48:F75 F19:F46 F81 F2:F7 F9:F17 F77:F79 F83:F90 F92:F94">
    <cfRule type="containsText" dxfId="96" priority="4" operator="containsText" text="Is added">
      <formula>NOT(ISERROR(SEARCH("Is added",F2)))</formula>
    </cfRule>
    <cfRule type="containsText" dxfId="95" priority="5" operator="containsText" text="Can be added">
      <formula>NOT(ISERROR(SEARCH("Can be added",F2)))</formula>
    </cfRule>
    <cfRule type="containsText" dxfId="94" priority="6" operator="containsText" text="DO NOT ADD">
      <formula>NOT(ISERROR(SEARCH("DO NOT ADD",F2)))</formula>
    </cfRule>
  </conditionalFormatting>
  <conditionalFormatting sqref="E96">
    <cfRule type="cellIs" dxfId="93" priority="1" operator="equal">
      <formula>1</formula>
    </cfRule>
    <cfRule type="cellIs" dxfId="92" priority="2" operator="lessThan">
      <formula>1</formula>
    </cfRule>
    <cfRule type="cellIs" dxfId="91" priority="3" operator="greaterThan">
      <formula>1</formula>
    </cfRule>
  </conditionalFormatting>
  <pageMargins left="0.7" right="0.7" top="0.75" bottom="0.75" header="0.3" footer="0.3"/>
  <pageSetup scale="37" fitToHeight="0"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opLeftCell="C55" zoomScale="60" zoomScaleNormal="60" workbookViewId="0">
      <selection activeCell="G55" sqref="G1:I1048576"/>
    </sheetView>
  </sheetViews>
  <sheetFormatPr defaultRowHeight="14.4" x14ac:dyDescent="0.3"/>
  <cols>
    <col min="1" max="1" width="18.6640625" bestFit="1" customWidth="1"/>
    <col min="2" max="2" width="72.33203125" bestFit="1" customWidth="1"/>
    <col min="3" max="3" width="128.44140625" customWidth="1"/>
    <col min="4" max="4" width="17.77734375" bestFit="1" customWidth="1"/>
    <col min="5" max="5" width="7.88671875" bestFit="1" customWidth="1"/>
    <col min="6" max="6" width="14.88671875" bestFit="1" customWidth="1"/>
    <col min="7" max="7" width="23.44140625" bestFit="1" customWidth="1"/>
    <col min="8" max="8" width="94" style="71" bestFit="1" customWidth="1"/>
    <col min="9" max="9" width="31" bestFit="1" customWidth="1"/>
  </cols>
  <sheetData>
    <row r="1" spans="1:9" ht="30" thickTop="1" thickBot="1" x14ac:dyDescent="0.35">
      <c r="A1" s="22" t="s">
        <v>0</v>
      </c>
      <c r="B1" s="22" t="s">
        <v>2</v>
      </c>
      <c r="C1" s="22" t="s">
        <v>3</v>
      </c>
      <c r="D1" s="22" t="s">
        <v>98</v>
      </c>
      <c r="E1" s="4" t="s">
        <v>344</v>
      </c>
      <c r="F1" s="22" t="s">
        <v>347</v>
      </c>
      <c r="G1" s="35" t="s">
        <v>346</v>
      </c>
      <c r="I1" s="36" t="s">
        <v>407</v>
      </c>
    </row>
    <row r="2" spans="1:9" ht="15.6" thickTop="1" thickBot="1" x14ac:dyDescent="0.35">
      <c r="A2" s="179" t="s">
        <v>16</v>
      </c>
      <c r="B2" s="26" t="s">
        <v>19</v>
      </c>
      <c r="C2" s="26" t="s">
        <v>99</v>
      </c>
      <c r="D2" s="26">
        <v>0</v>
      </c>
      <c r="E2">
        <v>0</v>
      </c>
      <c r="F2" t="str">
        <f>IF(G2 = 0, "DO NOT ADD",IF( G2 = 1, "Can be added", IF(G2 = 2, "Is added")))</f>
        <v>DO NOT ADD</v>
      </c>
      <c r="G2">
        <f>SUM(D2:E2)</f>
        <v>0</v>
      </c>
      <c r="I2">
        <v>1</v>
      </c>
    </row>
    <row r="3" spans="1:9" ht="15.6" thickTop="1" thickBot="1" x14ac:dyDescent="0.35">
      <c r="A3" s="179"/>
      <c r="B3" s="26" t="s">
        <v>20</v>
      </c>
      <c r="C3" s="26" t="s">
        <v>322</v>
      </c>
      <c r="D3" s="26">
        <v>0</v>
      </c>
      <c r="F3" t="str">
        <f t="shared" ref="F3:F14" si="0">IF(G3 = 0, "DO NOT ADD",IF( G3 = 1, "Can be added", IF(G3 = 2, "Is added")))</f>
        <v>DO NOT ADD</v>
      </c>
      <c r="G3">
        <f t="shared" ref="G3:G14" si="1">SUM(D3:E3)</f>
        <v>0</v>
      </c>
      <c r="I3">
        <v>1</v>
      </c>
    </row>
    <row r="4" spans="1:9" ht="15.6" thickTop="1" thickBot="1" x14ac:dyDescent="0.35">
      <c r="A4" s="179"/>
      <c r="B4" s="26" t="s">
        <v>21</v>
      </c>
      <c r="C4" s="26" t="s">
        <v>100</v>
      </c>
      <c r="D4" s="26">
        <v>1</v>
      </c>
      <c r="F4" t="str">
        <f t="shared" si="0"/>
        <v>Can be added</v>
      </c>
      <c r="G4">
        <f t="shared" si="1"/>
        <v>1</v>
      </c>
      <c r="I4">
        <v>1</v>
      </c>
    </row>
    <row r="5" spans="1:9" ht="15.6" thickTop="1" thickBot="1" x14ac:dyDescent="0.35">
      <c r="A5" s="179"/>
      <c r="B5" s="26" t="s">
        <v>22</v>
      </c>
      <c r="C5" s="26" t="s">
        <v>101</v>
      </c>
      <c r="D5" s="26">
        <v>1</v>
      </c>
      <c r="F5" t="str">
        <f t="shared" si="0"/>
        <v>Can be added</v>
      </c>
      <c r="G5">
        <f t="shared" si="1"/>
        <v>1</v>
      </c>
      <c r="I5">
        <v>1</v>
      </c>
    </row>
    <row r="6" spans="1:9" ht="15.6" thickTop="1" thickBot="1" x14ac:dyDescent="0.35">
      <c r="A6" s="179"/>
      <c r="B6" s="26" t="s">
        <v>57</v>
      </c>
      <c r="C6" s="26" t="s">
        <v>110</v>
      </c>
      <c r="D6" s="26">
        <v>1</v>
      </c>
      <c r="F6" t="str">
        <f t="shared" si="0"/>
        <v>Can be added</v>
      </c>
      <c r="G6">
        <f t="shared" si="1"/>
        <v>1</v>
      </c>
      <c r="I6">
        <v>1</v>
      </c>
    </row>
    <row r="7" spans="1:9" ht="15.6" thickTop="1" thickBot="1" x14ac:dyDescent="0.35">
      <c r="A7" s="179"/>
      <c r="B7" s="26" t="s">
        <v>103</v>
      </c>
      <c r="C7" s="26" t="s">
        <v>104</v>
      </c>
      <c r="D7" s="26">
        <v>1</v>
      </c>
      <c r="F7" t="str">
        <f t="shared" si="0"/>
        <v>Can be added</v>
      </c>
      <c r="G7">
        <f t="shared" si="1"/>
        <v>1</v>
      </c>
      <c r="I7">
        <v>1</v>
      </c>
    </row>
    <row r="8" spans="1:9" ht="15.6" thickTop="1" thickBot="1" x14ac:dyDescent="0.35">
      <c r="A8" s="179"/>
      <c r="B8" s="26" t="s">
        <v>26</v>
      </c>
      <c r="C8" s="26" t="s">
        <v>105</v>
      </c>
      <c r="D8" s="26">
        <v>1</v>
      </c>
      <c r="F8" t="str">
        <f t="shared" si="0"/>
        <v>Can be added</v>
      </c>
      <c r="G8">
        <f t="shared" si="1"/>
        <v>1</v>
      </c>
      <c r="I8">
        <v>1</v>
      </c>
    </row>
    <row r="9" spans="1:9" ht="15.6" thickTop="1" thickBot="1" x14ac:dyDescent="0.35">
      <c r="A9" s="179"/>
      <c r="B9" s="26" t="s">
        <v>23</v>
      </c>
      <c r="C9" s="26" t="s">
        <v>106</v>
      </c>
      <c r="D9" s="26">
        <v>1</v>
      </c>
      <c r="F9" t="str">
        <f t="shared" si="0"/>
        <v>Can be added</v>
      </c>
      <c r="G9">
        <f t="shared" si="1"/>
        <v>1</v>
      </c>
      <c r="I9">
        <v>1</v>
      </c>
    </row>
    <row r="10" spans="1:9" ht="15.6" thickTop="1" thickBot="1" x14ac:dyDescent="0.35">
      <c r="A10" s="179"/>
      <c r="B10" s="26" t="s">
        <v>24</v>
      </c>
      <c r="C10" s="26" t="s">
        <v>107</v>
      </c>
      <c r="D10" s="26">
        <v>1</v>
      </c>
      <c r="F10" t="str">
        <f t="shared" si="0"/>
        <v>Can be added</v>
      </c>
      <c r="G10">
        <f t="shared" si="1"/>
        <v>1</v>
      </c>
      <c r="I10">
        <v>1</v>
      </c>
    </row>
    <row r="11" spans="1:9" ht="15.6" thickTop="1" thickBot="1" x14ac:dyDescent="0.35">
      <c r="A11" s="179"/>
      <c r="B11" s="26" t="s">
        <v>25</v>
      </c>
      <c r="C11" s="26" t="s">
        <v>108</v>
      </c>
      <c r="D11" s="26">
        <v>1</v>
      </c>
      <c r="F11" t="str">
        <f t="shared" si="0"/>
        <v>Can be added</v>
      </c>
      <c r="G11">
        <f t="shared" si="1"/>
        <v>1</v>
      </c>
      <c r="I11">
        <v>1</v>
      </c>
    </row>
    <row r="12" spans="1:9" ht="15.6" thickTop="1" thickBot="1" x14ac:dyDescent="0.35">
      <c r="A12" s="179"/>
      <c r="B12" s="26" t="s">
        <v>27</v>
      </c>
      <c r="C12" s="26" t="s">
        <v>109</v>
      </c>
      <c r="D12" s="26">
        <v>1</v>
      </c>
      <c r="F12" t="str">
        <f t="shared" si="0"/>
        <v>Can be added</v>
      </c>
      <c r="G12">
        <f t="shared" si="1"/>
        <v>1</v>
      </c>
      <c r="I12">
        <v>1</v>
      </c>
    </row>
    <row r="13" spans="1:9" ht="15.6" thickTop="1" thickBot="1" x14ac:dyDescent="0.35">
      <c r="A13" s="179"/>
      <c r="B13" s="26" t="s">
        <v>28</v>
      </c>
      <c r="C13" s="26" t="s">
        <v>102</v>
      </c>
      <c r="D13" s="26">
        <v>1</v>
      </c>
      <c r="F13" t="str">
        <f t="shared" si="0"/>
        <v>Can be added</v>
      </c>
      <c r="G13">
        <f t="shared" si="1"/>
        <v>1</v>
      </c>
      <c r="I13">
        <v>1</v>
      </c>
    </row>
    <row r="14" spans="1:9" ht="15.6" thickTop="1" thickBot="1" x14ac:dyDescent="0.35">
      <c r="A14" s="149"/>
      <c r="B14" s="26" t="s">
        <v>342</v>
      </c>
      <c r="C14" s="26" t="s">
        <v>343</v>
      </c>
      <c r="D14" s="26">
        <v>1</v>
      </c>
      <c r="F14" t="str">
        <f t="shared" si="0"/>
        <v>Can be added</v>
      </c>
      <c r="G14">
        <f t="shared" si="1"/>
        <v>1</v>
      </c>
      <c r="I14">
        <v>1</v>
      </c>
    </row>
    <row r="15" spans="1:9" ht="15.6" thickTop="1" thickBot="1" x14ac:dyDescent="0.35">
      <c r="A15" s="150" t="s">
        <v>144</v>
      </c>
      <c r="B15" s="151"/>
      <c r="C15" s="152"/>
      <c r="D15" s="22">
        <f>SUM(D2:D14)</f>
        <v>11</v>
      </c>
      <c r="E15" s="36"/>
      <c r="F15" s="36"/>
      <c r="G15" s="36"/>
      <c r="I15" s="36">
        <f>SUM(I2:I14)</f>
        <v>13</v>
      </c>
    </row>
    <row r="16" spans="1:9" ht="15.6" thickTop="1" thickBot="1" x14ac:dyDescent="0.35">
      <c r="A16" s="185" t="s">
        <v>18</v>
      </c>
      <c r="B16" s="27" t="s">
        <v>29</v>
      </c>
      <c r="C16" s="184" t="s">
        <v>111</v>
      </c>
      <c r="D16" s="27">
        <v>1</v>
      </c>
      <c r="F16" t="str">
        <f>IF(G16 = 0, "DO NOT ADD",IF( G16 = 1, "Can be added", IF(G16 = 2, "Is added")))</f>
        <v>Can be added</v>
      </c>
      <c r="G16">
        <f>SUM(D16:E16)</f>
        <v>1</v>
      </c>
      <c r="I16">
        <v>1</v>
      </c>
    </row>
    <row r="17" spans="1:9" ht="15.6" thickTop="1" thickBot="1" x14ac:dyDescent="0.35">
      <c r="A17" s="185"/>
      <c r="B17" s="27" t="s">
        <v>30</v>
      </c>
      <c r="C17" s="164"/>
      <c r="D17" s="27">
        <v>1</v>
      </c>
      <c r="F17" t="str">
        <f t="shared" ref="F17:F24" si="2">IF(G17 = 0, "DO NOT ADD",IF( G17 = 1, "Can be added", IF(G17 = 2, "Is added")))</f>
        <v>Can be added</v>
      </c>
      <c r="G17">
        <f t="shared" ref="G17:G24" si="3">SUM(D17:E17)</f>
        <v>1</v>
      </c>
      <c r="I17">
        <v>1</v>
      </c>
    </row>
    <row r="18" spans="1:9" ht="15.6" thickTop="1" thickBot="1" x14ac:dyDescent="0.35">
      <c r="A18" s="185"/>
      <c r="B18" s="27" t="s">
        <v>31</v>
      </c>
      <c r="C18" s="164"/>
      <c r="D18" s="27">
        <v>1</v>
      </c>
      <c r="F18" t="str">
        <f t="shared" si="2"/>
        <v>Can be added</v>
      </c>
      <c r="G18">
        <f t="shared" si="3"/>
        <v>1</v>
      </c>
      <c r="I18">
        <v>1</v>
      </c>
    </row>
    <row r="19" spans="1:9" ht="15.6" thickTop="1" thickBot="1" x14ac:dyDescent="0.35">
      <c r="A19" s="185"/>
      <c r="B19" s="27" t="s">
        <v>323</v>
      </c>
      <c r="C19" s="164"/>
      <c r="D19" s="27">
        <v>1</v>
      </c>
      <c r="F19" t="str">
        <f t="shared" si="2"/>
        <v>Can be added</v>
      </c>
      <c r="G19">
        <f t="shared" si="3"/>
        <v>1</v>
      </c>
      <c r="I19">
        <v>1</v>
      </c>
    </row>
    <row r="20" spans="1:9" ht="15.6" thickTop="1" thickBot="1" x14ac:dyDescent="0.35">
      <c r="A20" s="185"/>
      <c r="B20" s="27" t="s">
        <v>32</v>
      </c>
      <c r="C20" s="164"/>
      <c r="D20" s="27">
        <v>1</v>
      </c>
      <c r="F20" t="str">
        <f t="shared" si="2"/>
        <v>Can be added</v>
      </c>
      <c r="G20">
        <f t="shared" si="3"/>
        <v>1</v>
      </c>
      <c r="I20">
        <v>1</v>
      </c>
    </row>
    <row r="21" spans="1:9" ht="15.6" thickTop="1" thickBot="1" x14ac:dyDescent="0.35">
      <c r="A21" s="185"/>
      <c r="B21" s="27" t="s">
        <v>34</v>
      </c>
      <c r="C21" s="164"/>
      <c r="D21" s="27">
        <v>1</v>
      </c>
      <c r="F21" t="str">
        <f t="shared" si="2"/>
        <v>Can be added</v>
      </c>
      <c r="G21">
        <f t="shared" si="3"/>
        <v>1</v>
      </c>
      <c r="I21">
        <v>1</v>
      </c>
    </row>
    <row r="22" spans="1:9" ht="15.6" thickTop="1" thickBot="1" x14ac:dyDescent="0.35">
      <c r="A22" s="185"/>
      <c r="B22" s="27" t="s">
        <v>35</v>
      </c>
      <c r="C22" s="164"/>
      <c r="D22" s="27">
        <v>1</v>
      </c>
      <c r="F22" t="str">
        <f t="shared" si="2"/>
        <v>Can be added</v>
      </c>
      <c r="G22">
        <f t="shared" si="3"/>
        <v>1</v>
      </c>
      <c r="I22">
        <v>1</v>
      </c>
    </row>
    <row r="23" spans="1:9" ht="15.6" thickTop="1" thickBot="1" x14ac:dyDescent="0.35">
      <c r="A23" s="185"/>
      <c r="B23" s="27" t="s">
        <v>36</v>
      </c>
      <c r="C23" s="164"/>
      <c r="D23" s="27">
        <v>1</v>
      </c>
      <c r="F23" t="str">
        <f t="shared" si="2"/>
        <v>Can be added</v>
      </c>
      <c r="G23">
        <f t="shared" si="3"/>
        <v>1</v>
      </c>
      <c r="I23">
        <v>1</v>
      </c>
    </row>
    <row r="24" spans="1:9" ht="15.6" thickTop="1" thickBot="1" x14ac:dyDescent="0.35">
      <c r="A24" s="185"/>
      <c r="B24" s="27" t="s">
        <v>37</v>
      </c>
      <c r="C24" s="167"/>
      <c r="D24" s="27">
        <v>1</v>
      </c>
      <c r="F24" t="str">
        <f t="shared" si="2"/>
        <v>Can be added</v>
      </c>
      <c r="G24">
        <f t="shared" si="3"/>
        <v>1</v>
      </c>
      <c r="I24">
        <v>1</v>
      </c>
    </row>
    <row r="25" spans="1:9" ht="15.6" thickTop="1" thickBot="1" x14ac:dyDescent="0.35">
      <c r="A25" s="175" t="s">
        <v>144</v>
      </c>
      <c r="B25" s="172"/>
      <c r="C25" s="172"/>
      <c r="D25" s="22">
        <f>SUM(D16:D24)</f>
        <v>9</v>
      </c>
      <c r="E25" s="36"/>
      <c r="F25" s="36"/>
      <c r="G25" s="36"/>
      <c r="I25" s="36">
        <f>SUM(I16:I24)</f>
        <v>9</v>
      </c>
    </row>
    <row r="26" spans="1:9" ht="30" thickTop="1" thickBot="1" x14ac:dyDescent="0.35">
      <c r="A26" s="179" t="s">
        <v>38</v>
      </c>
      <c r="B26" s="26" t="s">
        <v>40</v>
      </c>
      <c r="C26" s="26" t="s">
        <v>112</v>
      </c>
      <c r="D26" s="26">
        <v>1</v>
      </c>
      <c r="F26" t="str">
        <f>IF(G26 = 0, "DO NOT ADD",IF( G26 = 1, "Can be added", IF(G26 = 2, "Is added")))</f>
        <v>Can be added</v>
      </c>
      <c r="G26">
        <f>SUM(D26:E26)</f>
        <v>1</v>
      </c>
      <c r="I26">
        <v>1</v>
      </c>
    </row>
    <row r="27" spans="1:9" ht="15.6" thickTop="1" thickBot="1" x14ac:dyDescent="0.35">
      <c r="A27" s="179"/>
      <c r="B27" s="26" t="s">
        <v>41</v>
      </c>
      <c r="C27" s="26" t="s">
        <v>113</v>
      </c>
      <c r="D27" s="26">
        <v>1</v>
      </c>
      <c r="F27" t="str">
        <f t="shared" ref="F27:F37" si="4">IF(G27 = 0, "DO NOT ADD",IF( G27 = 1, "Can be added", IF(G27 = 2, "Is added")))</f>
        <v>Can be added</v>
      </c>
      <c r="G27">
        <f t="shared" ref="G27:G37" si="5">SUM(D27:E27)</f>
        <v>1</v>
      </c>
      <c r="I27">
        <v>1</v>
      </c>
    </row>
    <row r="28" spans="1:9" ht="15.6" thickTop="1" thickBot="1" x14ac:dyDescent="0.35">
      <c r="A28" s="179"/>
      <c r="B28" s="26" t="s">
        <v>42</v>
      </c>
      <c r="C28" s="26" t="s">
        <v>114</v>
      </c>
      <c r="D28" s="26">
        <v>1</v>
      </c>
      <c r="F28" t="str">
        <f t="shared" si="4"/>
        <v>Can be added</v>
      </c>
      <c r="G28">
        <f t="shared" si="5"/>
        <v>1</v>
      </c>
      <c r="I28">
        <v>1</v>
      </c>
    </row>
    <row r="29" spans="1:9" ht="15.6" thickTop="1" thickBot="1" x14ac:dyDescent="0.35">
      <c r="A29" s="179"/>
      <c r="B29" s="26" t="s">
        <v>43</v>
      </c>
      <c r="C29" s="180" t="s">
        <v>115</v>
      </c>
      <c r="D29" s="26">
        <v>1</v>
      </c>
      <c r="F29" t="str">
        <f t="shared" si="4"/>
        <v>Can be added</v>
      </c>
      <c r="G29">
        <f t="shared" si="5"/>
        <v>1</v>
      </c>
      <c r="I29">
        <v>1</v>
      </c>
    </row>
    <row r="30" spans="1:9" ht="15.6" thickTop="1" thickBot="1" x14ac:dyDescent="0.35">
      <c r="A30" s="179"/>
      <c r="B30" s="26" t="s">
        <v>44</v>
      </c>
      <c r="C30" s="164"/>
      <c r="D30" s="26">
        <v>1</v>
      </c>
      <c r="F30" t="str">
        <f t="shared" si="4"/>
        <v>Can be added</v>
      </c>
      <c r="G30">
        <f t="shared" si="5"/>
        <v>1</v>
      </c>
      <c r="I30">
        <v>1</v>
      </c>
    </row>
    <row r="31" spans="1:9" ht="15.6" thickTop="1" thickBot="1" x14ac:dyDescent="0.35">
      <c r="A31" s="179"/>
      <c r="B31" s="26" t="s">
        <v>45</v>
      </c>
      <c r="C31" s="164"/>
      <c r="D31" s="26">
        <v>1</v>
      </c>
      <c r="F31" t="str">
        <f t="shared" si="4"/>
        <v>Can be added</v>
      </c>
      <c r="G31">
        <f t="shared" si="5"/>
        <v>1</v>
      </c>
      <c r="H31" s="71" t="s">
        <v>399</v>
      </c>
      <c r="I31">
        <v>1</v>
      </c>
    </row>
    <row r="32" spans="1:9" ht="15.6" thickTop="1" thickBot="1" x14ac:dyDescent="0.35">
      <c r="A32" s="179"/>
      <c r="B32" s="26" t="s">
        <v>46</v>
      </c>
      <c r="C32" s="164"/>
      <c r="D32" s="26">
        <v>1</v>
      </c>
      <c r="F32" t="str">
        <f t="shared" si="4"/>
        <v>Can be added</v>
      </c>
      <c r="G32">
        <f t="shared" si="5"/>
        <v>1</v>
      </c>
      <c r="I32">
        <v>1</v>
      </c>
    </row>
    <row r="33" spans="1:9" ht="15.6" thickTop="1" thickBot="1" x14ac:dyDescent="0.35">
      <c r="A33" s="179"/>
      <c r="B33" s="26" t="s">
        <v>47</v>
      </c>
      <c r="C33" s="164"/>
      <c r="D33" s="26">
        <v>1</v>
      </c>
      <c r="F33" t="str">
        <f t="shared" si="4"/>
        <v>Can be added</v>
      </c>
      <c r="G33">
        <f t="shared" si="5"/>
        <v>1</v>
      </c>
      <c r="H33" s="71" t="s">
        <v>400</v>
      </c>
      <c r="I33">
        <v>1</v>
      </c>
    </row>
    <row r="34" spans="1:9" ht="15.6" thickTop="1" thickBot="1" x14ac:dyDescent="0.35">
      <c r="A34" s="179"/>
      <c r="B34" s="26" t="s">
        <v>48</v>
      </c>
      <c r="C34" s="164"/>
      <c r="D34" s="26">
        <v>1</v>
      </c>
      <c r="F34" t="str">
        <f t="shared" si="4"/>
        <v>Can be added</v>
      </c>
      <c r="G34">
        <f t="shared" si="5"/>
        <v>1</v>
      </c>
      <c r="H34" s="71" t="s">
        <v>400</v>
      </c>
      <c r="I34">
        <v>1</v>
      </c>
    </row>
    <row r="35" spans="1:9" ht="15.6" thickTop="1" thickBot="1" x14ac:dyDescent="0.35">
      <c r="A35" s="179"/>
      <c r="B35" s="26" t="s">
        <v>49</v>
      </c>
      <c r="C35" s="164"/>
      <c r="D35" s="26">
        <v>1</v>
      </c>
      <c r="F35" t="str">
        <f t="shared" si="4"/>
        <v>Can be added</v>
      </c>
      <c r="G35">
        <f t="shared" si="5"/>
        <v>1</v>
      </c>
      <c r="I35">
        <v>1</v>
      </c>
    </row>
    <row r="36" spans="1:9" ht="15.6" thickTop="1" thickBot="1" x14ac:dyDescent="0.35">
      <c r="A36" s="179"/>
      <c r="B36" s="26" t="s">
        <v>50</v>
      </c>
      <c r="C36" s="164"/>
      <c r="D36" s="26">
        <v>1</v>
      </c>
      <c r="F36" t="str">
        <f t="shared" si="4"/>
        <v>Can be added</v>
      </c>
      <c r="G36">
        <f t="shared" si="5"/>
        <v>1</v>
      </c>
      <c r="I36">
        <v>1</v>
      </c>
    </row>
    <row r="37" spans="1:9" ht="15.6" thickTop="1" thickBot="1" x14ac:dyDescent="0.35">
      <c r="A37" s="179"/>
      <c r="B37" s="26" t="s">
        <v>51</v>
      </c>
      <c r="C37" s="167"/>
      <c r="D37" s="26">
        <v>1</v>
      </c>
      <c r="F37" t="str">
        <f t="shared" si="4"/>
        <v>Can be added</v>
      </c>
      <c r="G37">
        <f t="shared" si="5"/>
        <v>1</v>
      </c>
      <c r="I37">
        <v>1</v>
      </c>
    </row>
    <row r="38" spans="1:9" ht="15.6" thickTop="1" thickBot="1" x14ac:dyDescent="0.35">
      <c r="A38" s="175" t="s">
        <v>144</v>
      </c>
      <c r="B38" s="172"/>
      <c r="C38" s="172"/>
      <c r="D38" s="22">
        <f>SUM(D26:D37)</f>
        <v>12</v>
      </c>
      <c r="E38" s="36"/>
      <c r="F38" s="36"/>
      <c r="G38" s="36"/>
      <c r="I38" s="36">
        <f>SUM(I26:I37)</f>
        <v>12</v>
      </c>
    </row>
    <row r="39" spans="1:9" ht="30.6" customHeight="1" thickTop="1" thickBot="1" x14ac:dyDescent="0.35">
      <c r="A39" s="184" t="s">
        <v>17</v>
      </c>
      <c r="B39" s="27" t="s">
        <v>19</v>
      </c>
      <c r="C39" s="27" t="s">
        <v>116</v>
      </c>
      <c r="D39" s="27">
        <v>0</v>
      </c>
      <c r="F39" t="str">
        <f>IF(G39 = 0, "DO NOT ADD",IF( G39 = 1, "Can be added", IF(G39 = 2, "Is added")))</f>
        <v>DO NOT ADD</v>
      </c>
      <c r="G39">
        <f>SUM(D39:E39)</f>
        <v>0</v>
      </c>
      <c r="I39">
        <v>1</v>
      </c>
    </row>
    <row r="40" spans="1:9" ht="15.6" thickTop="1" thickBot="1" x14ac:dyDescent="0.35">
      <c r="A40" s="187"/>
      <c r="B40" s="27" t="s">
        <v>52</v>
      </c>
      <c r="C40" s="27" t="s">
        <v>117</v>
      </c>
      <c r="D40" s="27">
        <v>0</v>
      </c>
      <c r="F40" t="str">
        <f t="shared" ref="F40:F52" si="6">IF(G40 = 0, "DO NOT ADD",IF( G40 = 1, "Can be added", IF(G40 = 2, "Is added")))</f>
        <v>DO NOT ADD</v>
      </c>
      <c r="G40">
        <f t="shared" ref="G40:G52" si="7">SUM(D40:E40)</f>
        <v>0</v>
      </c>
      <c r="I40">
        <v>1</v>
      </c>
    </row>
    <row r="41" spans="1:9" ht="15.6" thickTop="1" thickBot="1" x14ac:dyDescent="0.35">
      <c r="A41" s="187"/>
      <c r="B41" s="27" t="s">
        <v>53</v>
      </c>
      <c r="C41" s="27" t="s">
        <v>119</v>
      </c>
      <c r="D41" s="27">
        <v>1</v>
      </c>
      <c r="F41" t="str">
        <f t="shared" si="6"/>
        <v>Can be added</v>
      </c>
      <c r="G41">
        <f t="shared" si="7"/>
        <v>1</v>
      </c>
      <c r="I41">
        <v>1</v>
      </c>
    </row>
    <row r="42" spans="1:9" ht="15.6" thickTop="1" thickBot="1" x14ac:dyDescent="0.35">
      <c r="A42" s="187"/>
      <c r="B42" s="27" t="s">
        <v>54</v>
      </c>
      <c r="C42" s="27" t="s">
        <v>118</v>
      </c>
      <c r="D42" s="27">
        <v>1</v>
      </c>
      <c r="F42" t="str">
        <f t="shared" si="6"/>
        <v>Can be added</v>
      </c>
      <c r="G42">
        <f t="shared" si="7"/>
        <v>1</v>
      </c>
      <c r="I42">
        <v>1</v>
      </c>
    </row>
    <row r="43" spans="1:9" ht="30" thickTop="1" thickBot="1" x14ac:dyDescent="0.35">
      <c r="A43" s="187"/>
      <c r="B43" s="27" t="s">
        <v>55</v>
      </c>
      <c r="C43" s="27" t="s">
        <v>120</v>
      </c>
      <c r="D43" s="27">
        <v>0</v>
      </c>
      <c r="F43" t="str">
        <f t="shared" si="6"/>
        <v>DO NOT ADD</v>
      </c>
      <c r="G43">
        <f t="shared" si="7"/>
        <v>0</v>
      </c>
      <c r="H43" s="71" t="s">
        <v>401</v>
      </c>
      <c r="I43">
        <v>1</v>
      </c>
    </row>
    <row r="44" spans="1:9" ht="15.6" thickTop="1" thickBot="1" x14ac:dyDescent="0.35">
      <c r="A44" s="187"/>
      <c r="B44" s="27" t="s">
        <v>56</v>
      </c>
      <c r="C44" s="27" t="s">
        <v>121</v>
      </c>
      <c r="D44" s="27">
        <v>1</v>
      </c>
      <c r="F44" t="str">
        <f t="shared" si="6"/>
        <v>Can be added</v>
      </c>
      <c r="G44">
        <f t="shared" si="7"/>
        <v>1</v>
      </c>
      <c r="I44">
        <v>1</v>
      </c>
    </row>
    <row r="45" spans="1:9" ht="15.6" thickTop="1" thickBot="1" x14ac:dyDescent="0.35">
      <c r="A45" s="187"/>
      <c r="B45" s="27" t="s">
        <v>122</v>
      </c>
      <c r="C45" s="27" t="s">
        <v>123</v>
      </c>
      <c r="D45" s="27">
        <v>1</v>
      </c>
      <c r="F45" t="str">
        <f t="shared" si="6"/>
        <v>Can be added</v>
      </c>
      <c r="G45">
        <f t="shared" si="7"/>
        <v>1</v>
      </c>
      <c r="I45">
        <v>1</v>
      </c>
    </row>
    <row r="46" spans="1:9" ht="15.6" thickTop="1" thickBot="1" x14ac:dyDescent="0.35">
      <c r="A46" s="187"/>
      <c r="B46" s="27" t="s">
        <v>58</v>
      </c>
      <c r="C46" s="27" t="s">
        <v>420</v>
      </c>
      <c r="D46" s="27">
        <v>1</v>
      </c>
      <c r="F46" t="str">
        <f t="shared" si="6"/>
        <v>Can be added</v>
      </c>
      <c r="G46">
        <f t="shared" si="7"/>
        <v>1</v>
      </c>
      <c r="I46">
        <v>1</v>
      </c>
    </row>
    <row r="47" spans="1:9" ht="30" thickTop="1" thickBot="1" x14ac:dyDescent="0.35">
      <c r="A47" s="187"/>
      <c r="B47" s="27" t="s">
        <v>59</v>
      </c>
      <c r="C47" s="27" t="s">
        <v>126</v>
      </c>
      <c r="D47" s="27">
        <v>1</v>
      </c>
      <c r="F47" t="str">
        <f t="shared" si="6"/>
        <v>Can be added</v>
      </c>
      <c r="G47">
        <f t="shared" si="7"/>
        <v>1</v>
      </c>
      <c r="I47">
        <v>1</v>
      </c>
    </row>
    <row r="48" spans="1:9" ht="15.6" thickTop="1" thickBot="1" x14ac:dyDescent="0.35">
      <c r="A48" s="187"/>
      <c r="B48" s="27" t="s">
        <v>60</v>
      </c>
      <c r="C48" s="27" t="s">
        <v>127</v>
      </c>
      <c r="D48" s="27">
        <v>1</v>
      </c>
      <c r="F48" t="str">
        <f t="shared" si="6"/>
        <v>Can be added</v>
      </c>
      <c r="G48">
        <f t="shared" si="7"/>
        <v>1</v>
      </c>
      <c r="I48">
        <v>1</v>
      </c>
    </row>
    <row r="49" spans="1:9" ht="30" thickTop="1" thickBot="1" x14ac:dyDescent="0.35">
      <c r="A49" s="187"/>
      <c r="B49" s="27" t="s">
        <v>61</v>
      </c>
      <c r="C49" s="27" t="s">
        <v>128</v>
      </c>
      <c r="D49" s="27">
        <v>1</v>
      </c>
      <c r="F49" t="str">
        <f t="shared" si="6"/>
        <v>Can be added</v>
      </c>
      <c r="G49">
        <f t="shared" si="7"/>
        <v>1</v>
      </c>
      <c r="I49">
        <v>1</v>
      </c>
    </row>
    <row r="50" spans="1:9" ht="30" thickTop="1" thickBot="1" x14ac:dyDescent="0.35">
      <c r="A50" s="187"/>
      <c r="B50" s="27" t="s">
        <v>63</v>
      </c>
      <c r="C50" s="27" t="s">
        <v>129</v>
      </c>
      <c r="D50" s="27">
        <v>1</v>
      </c>
      <c r="F50" t="str">
        <f t="shared" si="6"/>
        <v>Can be added</v>
      </c>
      <c r="G50">
        <f t="shared" si="7"/>
        <v>1</v>
      </c>
      <c r="I50">
        <v>1</v>
      </c>
    </row>
    <row r="51" spans="1:9" ht="15.6" thickTop="1" thickBot="1" x14ac:dyDescent="0.35">
      <c r="A51" s="187"/>
      <c r="B51" s="24" t="s">
        <v>342</v>
      </c>
      <c r="C51" s="24" t="s">
        <v>343</v>
      </c>
      <c r="D51" s="27">
        <v>1</v>
      </c>
      <c r="F51" t="str">
        <f t="shared" si="6"/>
        <v>Can be added</v>
      </c>
      <c r="G51">
        <f t="shared" si="7"/>
        <v>1</v>
      </c>
      <c r="I51">
        <v>1</v>
      </c>
    </row>
    <row r="52" spans="1:9" ht="15.6" thickTop="1" thickBot="1" x14ac:dyDescent="0.35">
      <c r="A52" s="166"/>
      <c r="B52" s="27" t="s">
        <v>124</v>
      </c>
      <c r="C52" s="27" t="s">
        <v>125</v>
      </c>
      <c r="D52" s="27">
        <v>1</v>
      </c>
      <c r="F52" t="str">
        <f t="shared" si="6"/>
        <v>Can be added</v>
      </c>
      <c r="G52">
        <f t="shared" si="7"/>
        <v>1</v>
      </c>
      <c r="I52">
        <v>1</v>
      </c>
    </row>
    <row r="53" spans="1:9" ht="15.6" thickTop="1" thickBot="1" x14ac:dyDescent="0.35">
      <c r="A53" s="176" t="s">
        <v>144</v>
      </c>
      <c r="B53" s="151"/>
      <c r="C53" s="152"/>
      <c r="D53" s="22">
        <f>SUM(D39:D52)</f>
        <v>11</v>
      </c>
      <c r="E53" s="36"/>
      <c r="F53" s="36"/>
      <c r="G53" s="36"/>
      <c r="I53" s="36">
        <f>SUM(I39:I52)</f>
        <v>14</v>
      </c>
    </row>
    <row r="54" spans="1:9" ht="15.6" thickTop="1" thickBot="1" x14ac:dyDescent="0.35">
      <c r="A54" s="179" t="s">
        <v>62</v>
      </c>
      <c r="B54" s="26" t="s">
        <v>64</v>
      </c>
      <c r="C54" s="180" t="s">
        <v>130</v>
      </c>
      <c r="D54" s="26">
        <v>1</v>
      </c>
      <c r="F54" t="str">
        <f>IF(G54 = 0, "DO NOT ADD",IF( G54 = 1, "Can be added", IF(G54= 2, "Is added")))</f>
        <v>Can be added</v>
      </c>
      <c r="G54">
        <f>SUM(D54:E54)</f>
        <v>1</v>
      </c>
      <c r="I54">
        <v>1</v>
      </c>
    </row>
    <row r="55" spans="1:9" ht="15.6" thickTop="1" thickBot="1" x14ac:dyDescent="0.35">
      <c r="A55" s="179"/>
      <c r="B55" s="26" t="s">
        <v>65</v>
      </c>
      <c r="C55" s="164"/>
      <c r="D55" s="26">
        <v>1</v>
      </c>
      <c r="F55" t="str">
        <f t="shared" ref="F55:F66" si="8">IF(G55 = 0, "DO NOT ADD",IF( G55 = 1, "Can be added", IF(G55= 2, "Is added")))</f>
        <v>Can be added</v>
      </c>
      <c r="G55">
        <f t="shared" ref="G55:G66" si="9">SUM(D55:E55)</f>
        <v>1</v>
      </c>
      <c r="I55">
        <v>1</v>
      </c>
    </row>
    <row r="56" spans="1:9" ht="15.6" thickTop="1" thickBot="1" x14ac:dyDescent="0.35">
      <c r="A56" s="179"/>
      <c r="B56" s="26" t="s">
        <v>66</v>
      </c>
      <c r="C56" s="164"/>
      <c r="D56" s="26">
        <v>1</v>
      </c>
      <c r="F56" t="str">
        <f t="shared" si="8"/>
        <v>Can be added</v>
      </c>
      <c r="G56">
        <f t="shared" si="9"/>
        <v>1</v>
      </c>
      <c r="I56">
        <v>1</v>
      </c>
    </row>
    <row r="57" spans="1:9" ht="15.6" thickTop="1" thickBot="1" x14ac:dyDescent="0.35">
      <c r="A57" s="179"/>
      <c r="B57" s="26" t="s">
        <v>67</v>
      </c>
      <c r="C57" s="164"/>
      <c r="D57" s="26">
        <v>1</v>
      </c>
      <c r="F57" t="str">
        <f t="shared" si="8"/>
        <v>Can be added</v>
      </c>
      <c r="G57">
        <f t="shared" si="9"/>
        <v>1</v>
      </c>
      <c r="I57">
        <v>1</v>
      </c>
    </row>
    <row r="58" spans="1:9" ht="15.6" thickTop="1" thickBot="1" x14ac:dyDescent="0.35">
      <c r="A58" s="179"/>
      <c r="B58" s="26" t="s">
        <v>68</v>
      </c>
      <c r="C58" s="164"/>
      <c r="D58" s="26">
        <v>1</v>
      </c>
      <c r="F58" t="str">
        <f t="shared" si="8"/>
        <v>Can be added</v>
      </c>
      <c r="G58">
        <f t="shared" si="9"/>
        <v>1</v>
      </c>
      <c r="I58">
        <v>1</v>
      </c>
    </row>
    <row r="59" spans="1:9" ht="15.6" thickTop="1" thickBot="1" x14ac:dyDescent="0.35">
      <c r="A59" s="179"/>
      <c r="B59" s="26" t="s">
        <v>69</v>
      </c>
      <c r="C59" s="164"/>
      <c r="D59" s="26">
        <v>1</v>
      </c>
      <c r="F59" t="str">
        <f t="shared" si="8"/>
        <v>Can be added</v>
      </c>
      <c r="G59">
        <f t="shared" si="9"/>
        <v>1</v>
      </c>
      <c r="I59">
        <v>1</v>
      </c>
    </row>
    <row r="60" spans="1:9" ht="15.6" thickTop="1" thickBot="1" x14ac:dyDescent="0.35">
      <c r="A60" s="179"/>
      <c r="B60" s="26" t="s">
        <v>70</v>
      </c>
      <c r="C60" s="164"/>
      <c r="D60" s="26">
        <v>1</v>
      </c>
      <c r="F60" t="str">
        <f t="shared" si="8"/>
        <v>Can be added</v>
      </c>
      <c r="G60">
        <f t="shared" si="9"/>
        <v>1</v>
      </c>
      <c r="I60">
        <v>1</v>
      </c>
    </row>
    <row r="61" spans="1:9" ht="15.6" thickTop="1" thickBot="1" x14ac:dyDescent="0.35">
      <c r="A61" s="179"/>
      <c r="B61" s="26" t="s">
        <v>71</v>
      </c>
      <c r="C61" s="164"/>
      <c r="D61" s="26">
        <v>1</v>
      </c>
      <c r="F61" t="str">
        <f t="shared" si="8"/>
        <v>Can be added</v>
      </c>
      <c r="G61">
        <f t="shared" si="9"/>
        <v>1</v>
      </c>
      <c r="I61">
        <v>1</v>
      </c>
    </row>
    <row r="62" spans="1:9" ht="15.6" thickTop="1" thickBot="1" x14ac:dyDescent="0.35">
      <c r="A62" s="179"/>
      <c r="B62" s="26" t="s">
        <v>72</v>
      </c>
      <c r="C62" s="164"/>
      <c r="D62" s="26">
        <v>1</v>
      </c>
      <c r="F62" t="str">
        <f t="shared" si="8"/>
        <v>Can be added</v>
      </c>
      <c r="G62">
        <f t="shared" si="9"/>
        <v>1</v>
      </c>
      <c r="I62">
        <v>1</v>
      </c>
    </row>
    <row r="63" spans="1:9" ht="15.6" thickTop="1" thickBot="1" x14ac:dyDescent="0.35">
      <c r="A63" s="179"/>
      <c r="B63" s="26" t="s">
        <v>73</v>
      </c>
      <c r="C63" s="167"/>
      <c r="D63" s="26">
        <v>1</v>
      </c>
      <c r="F63" t="str">
        <f t="shared" si="8"/>
        <v>Can be added</v>
      </c>
      <c r="G63">
        <f t="shared" si="9"/>
        <v>1</v>
      </c>
      <c r="I63">
        <v>1</v>
      </c>
    </row>
    <row r="64" spans="1:9" ht="15.6" thickTop="1" thickBot="1" x14ac:dyDescent="0.35">
      <c r="A64" s="179"/>
      <c r="B64" s="26" t="s">
        <v>74</v>
      </c>
      <c r="C64" s="180" t="s">
        <v>131</v>
      </c>
      <c r="D64" s="26">
        <v>1</v>
      </c>
      <c r="F64" t="str">
        <f t="shared" si="8"/>
        <v>Can be added</v>
      </c>
      <c r="G64">
        <f t="shared" si="9"/>
        <v>1</v>
      </c>
      <c r="I64">
        <v>1</v>
      </c>
    </row>
    <row r="65" spans="1:9" ht="15.6" thickTop="1" thickBot="1" x14ac:dyDescent="0.35">
      <c r="A65" s="179"/>
      <c r="B65" s="26" t="s">
        <v>75</v>
      </c>
      <c r="C65" s="164"/>
      <c r="D65" s="26">
        <v>1</v>
      </c>
      <c r="F65" t="str">
        <f t="shared" si="8"/>
        <v>Can be added</v>
      </c>
      <c r="G65">
        <f t="shared" si="9"/>
        <v>1</v>
      </c>
      <c r="I65">
        <v>1</v>
      </c>
    </row>
    <row r="66" spans="1:9" ht="15.6" thickTop="1" thickBot="1" x14ac:dyDescent="0.35">
      <c r="A66" s="179"/>
      <c r="B66" s="26" t="s">
        <v>76</v>
      </c>
      <c r="C66" s="167"/>
      <c r="D66" s="26">
        <v>1</v>
      </c>
      <c r="F66" t="str">
        <f t="shared" si="8"/>
        <v>Can be added</v>
      </c>
      <c r="G66">
        <f t="shared" si="9"/>
        <v>1</v>
      </c>
      <c r="I66">
        <v>1</v>
      </c>
    </row>
    <row r="67" spans="1:9" ht="15.6" thickTop="1" thickBot="1" x14ac:dyDescent="0.35">
      <c r="A67" s="175" t="s">
        <v>144</v>
      </c>
      <c r="B67" s="172"/>
      <c r="C67" s="172"/>
      <c r="D67" s="22">
        <f>SUM(D54:D66)</f>
        <v>13</v>
      </c>
      <c r="E67" s="36"/>
      <c r="F67" s="36"/>
      <c r="G67" s="36"/>
      <c r="I67" s="36">
        <f>SUM(I54:I66)</f>
        <v>13</v>
      </c>
    </row>
    <row r="68" spans="1:9" ht="15.6" thickTop="1" thickBot="1" x14ac:dyDescent="0.35">
      <c r="A68" s="184" t="s">
        <v>39</v>
      </c>
      <c r="B68" s="27" t="s">
        <v>78</v>
      </c>
      <c r="C68" s="27" t="s">
        <v>132</v>
      </c>
      <c r="D68" s="27">
        <v>1</v>
      </c>
      <c r="F68" t="str">
        <f>IF(G68 = 0, "DO NOT ADD",IF( G68 = 1, "Can be added", IF(G68 = 2, "Is added")))</f>
        <v>Can be added</v>
      </c>
      <c r="G68">
        <f>SUM(D68:E68)</f>
        <v>1</v>
      </c>
      <c r="H68" s="71" t="s">
        <v>402</v>
      </c>
      <c r="I68">
        <v>1</v>
      </c>
    </row>
    <row r="69" spans="1:9" ht="15.6" thickTop="1" thickBot="1" x14ac:dyDescent="0.35">
      <c r="A69" s="187"/>
      <c r="B69" s="27" t="s">
        <v>133</v>
      </c>
      <c r="C69" s="184" t="s">
        <v>134</v>
      </c>
      <c r="D69" s="27">
        <v>1</v>
      </c>
      <c r="F69" t="str">
        <f t="shared" ref="F69:F84" si="10">IF(G69 = 0, "DO NOT ADD",IF( G69 = 1, "Can be added", IF(G69 = 2, "Is added")))</f>
        <v>Can be added</v>
      </c>
      <c r="G69">
        <f t="shared" ref="G69:G84" si="11">SUM(D69:E69)</f>
        <v>1</v>
      </c>
      <c r="I69">
        <v>1</v>
      </c>
    </row>
    <row r="70" spans="1:9" ht="15.6" thickTop="1" thickBot="1" x14ac:dyDescent="0.35">
      <c r="A70" s="187"/>
      <c r="B70" s="27" t="s">
        <v>79</v>
      </c>
      <c r="C70" s="164"/>
      <c r="D70" s="27">
        <v>1</v>
      </c>
      <c r="F70" t="str">
        <f t="shared" si="10"/>
        <v>Can be added</v>
      </c>
      <c r="G70">
        <f t="shared" si="11"/>
        <v>1</v>
      </c>
      <c r="I70">
        <v>1</v>
      </c>
    </row>
    <row r="71" spans="1:9" ht="15.6" thickTop="1" thickBot="1" x14ac:dyDescent="0.35">
      <c r="A71" s="187"/>
      <c r="B71" s="27" t="s">
        <v>80</v>
      </c>
      <c r="C71" s="164"/>
      <c r="D71" s="27">
        <v>1</v>
      </c>
      <c r="F71" t="str">
        <f t="shared" si="10"/>
        <v>Can be added</v>
      </c>
      <c r="G71">
        <f t="shared" si="11"/>
        <v>1</v>
      </c>
      <c r="I71">
        <v>1</v>
      </c>
    </row>
    <row r="72" spans="1:9" ht="15.6" thickTop="1" thickBot="1" x14ac:dyDescent="0.35">
      <c r="A72" s="187"/>
      <c r="B72" s="27" t="s">
        <v>81</v>
      </c>
      <c r="C72" s="164"/>
      <c r="D72" s="27">
        <v>1</v>
      </c>
      <c r="F72" t="str">
        <f t="shared" si="10"/>
        <v>Can be added</v>
      </c>
      <c r="G72">
        <f t="shared" si="11"/>
        <v>1</v>
      </c>
      <c r="I72">
        <v>1</v>
      </c>
    </row>
    <row r="73" spans="1:9" ht="15.6" thickTop="1" thickBot="1" x14ac:dyDescent="0.35">
      <c r="A73" s="187"/>
      <c r="B73" s="27" t="s">
        <v>82</v>
      </c>
      <c r="C73" s="164"/>
      <c r="D73" s="27">
        <v>1</v>
      </c>
      <c r="F73" t="str">
        <f t="shared" si="10"/>
        <v>Can be added</v>
      </c>
      <c r="G73">
        <f t="shared" si="11"/>
        <v>1</v>
      </c>
      <c r="I73">
        <v>1</v>
      </c>
    </row>
    <row r="74" spans="1:9" ht="15.6" thickTop="1" thickBot="1" x14ac:dyDescent="0.35">
      <c r="A74" s="187"/>
      <c r="B74" s="27" t="s">
        <v>83</v>
      </c>
      <c r="C74" s="164"/>
      <c r="D74" s="27">
        <v>1</v>
      </c>
      <c r="F74" t="str">
        <f t="shared" si="10"/>
        <v>Can be added</v>
      </c>
      <c r="G74">
        <f t="shared" si="11"/>
        <v>1</v>
      </c>
      <c r="I74">
        <v>1</v>
      </c>
    </row>
    <row r="75" spans="1:9" ht="15.6" thickTop="1" thickBot="1" x14ac:dyDescent="0.35">
      <c r="A75" s="187"/>
      <c r="B75" s="27" t="s">
        <v>84</v>
      </c>
      <c r="C75" s="164"/>
      <c r="D75" s="27">
        <v>1</v>
      </c>
      <c r="F75" t="str">
        <f t="shared" si="10"/>
        <v>Can be added</v>
      </c>
      <c r="G75">
        <f t="shared" si="11"/>
        <v>1</v>
      </c>
      <c r="I75">
        <v>1</v>
      </c>
    </row>
    <row r="76" spans="1:9" ht="15.6" thickTop="1" thickBot="1" x14ac:dyDescent="0.35">
      <c r="A76" s="187"/>
      <c r="B76" s="27" t="s">
        <v>85</v>
      </c>
      <c r="C76" s="164"/>
      <c r="D76" s="27">
        <v>1</v>
      </c>
      <c r="F76" t="str">
        <f t="shared" si="10"/>
        <v>Can be added</v>
      </c>
      <c r="G76">
        <f t="shared" si="11"/>
        <v>1</v>
      </c>
      <c r="I76">
        <v>1</v>
      </c>
    </row>
    <row r="77" spans="1:9" ht="15.6" thickTop="1" thickBot="1" x14ac:dyDescent="0.35">
      <c r="A77" s="187"/>
      <c r="B77" s="27" t="s">
        <v>86</v>
      </c>
      <c r="C77" s="164"/>
      <c r="D77" s="27">
        <v>1</v>
      </c>
      <c r="F77" t="str">
        <f t="shared" si="10"/>
        <v>Can be added</v>
      </c>
      <c r="G77">
        <f t="shared" si="11"/>
        <v>1</v>
      </c>
      <c r="I77">
        <v>1</v>
      </c>
    </row>
    <row r="78" spans="1:9" ht="15.6" thickTop="1" thickBot="1" x14ac:dyDescent="0.35">
      <c r="A78" s="187"/>
      <c r="B78" s="27" t="s">
        <v>87</v>
      </c>
      <c r="C78" s="164"/>
      <c r="D78" s="27">
        <v>1</v>
      </c>
      <c r="F78" t="str">
        <f t="shared" si="10"/>
        <v>Can be added</v>
      </c>
      <c r="G78">
        <f t="shared" si="11"/>
        <v>1</v>
      </c>
      <c r="I78">
        <v>1</v>
      </c>
    </row>
    <row r="79" spans="1:9" ht="15.6" thickTop="1" thickBot="1" x14ac:dyDescent="0.35">
      <c r="A79" s="187"/>
      <c r="B79" s="27" t="s">
        <v>88</v>
      </c>
      <c r="C79" s="164"/>
      <c r="D79" s="27">
        <v>1</v>
      </c>
      <c r="F79" t="str">
        <f t="shared" si="10"/>
        <v>Can be added</v>
      </c>
      <c r="G79">
        <f t="shared" si="11"/>
        <v>1</v>
      </c>
      <c r="I79">
        <v>1</v>
      </c>
    </row>
    <row r="80" spans="1:9" ht="15.6" thickTop="1" thickBot="1" x14ac:dyDescent="0.35">
      <c r="A80" s="187"/>
      <c r="B80" s="27" t="s">
        <v>89</v>
      </c>
      <c r="C80" s="164"/>
      <c r="D80" s="27">
        <v>1</v>
      </c>
      <c r="F80" t="str">
        <f t="shared" si="10"/>
        <v>Can be added</v>
      </c>
      <c r="G80">
        <f t="shared" si="11"/>
        <v>1</v>
      </c>
      <c r="I80">
        <v>1</v>
      </c>
    </row>
    <row r="81" spans="1:9" ht="15.6" thickTop="1" thickBot="1" x14ac:dyDescent="0.35">
      <c r="A81" s="187"/>
      <c r="B81" s="27" t="s">
        <v>90</v>
      </c>
      <c r="C81" s="164"/>
      <c r="D81" s="27">
        <v>1</v>
      </c>
      <c r="F81" t="str">
        <f t="shared" si="10"/>
        <v>Can be added</v>
      </c>
      <c r="G81">
        <f t="shared" si="11"/>
        <v>1</v>
      </c>
      <c r="I81">
        <v>1</v>
      </c>
    </row>
    <row r="82" spans="1:9" ht="15.6" thickTop="1" thickBot="1" x14ac:dyDescent="0.35">
      <c r="A82" s="187"/>
      <c r="B82" s="27" t="s">
        <v>91</v>
      </c>
      <c r="C82" s="164"/>
      <c r="D82" s="27">
        <v>1</v>
      </c>
      <c r="F82" t="str">
        <f t="shared" si="10"/>
        <v>Can be added</v>
      </c>
      <c r="G82">
        <f t="shared" si="11"/>
        <v>1</v>
      </c>
      <c r="I82">
        <v>1</v>
      </c>
    </row>
    <row r="83" spans="1:9" ht="15.6" thickTop="1" thickBot="1" x14ac:dyDescent="0.35">
      <c r="A83" s="187"/>
      <c r="B83" s="27" t="s">
        <v>92</v>
      </c>
      <c r="C83" s="167"/>
      <c r="D83" s="27">
        <v>1</v>
      </c>
      <c r="F83" t="str">
        <f t="shared" si="10"/>
        <v>Can be added</v>
      </c>
      <c r="G83">
        <f t="shared" si="11"/>
        <v>1</v>
      </c>
      <c r="I83">
        <v>1</v>
      </c>
    </row>
    <row r="84" spans="1:9" ht="15.6" thickTop="1" thickBot="1" x14ac:dyDescent="0.35">
      <c r="A84" s="167"/>
      <c r="B84" s="27" t="s">
        <v>423</v>
      </c>
      <c r="C84" s="69" t="s">
        <v>424</v>
      </c>
      <c r="D84" s="27">
        <v>1</v>
      </c>
      <c r="F84" t="str">
        <f t="shared" si="10"/>
        <v>Can be added</v>
      </c>
      <c r="G84">
        <f t="shared" si="11"/>
        <v>1</v>
      </c>
      <c r="I84">
        <v>1</v>
      </c>
    </row>
    <row r="85" spans="1:9" ht="15.6" thickTop="1" thickBot="1" x14ac:dyDescent="0.35">
      <c r="A85" s="175" t="s">
        <v>144</v>
      </c>
      <c r="B85" s="172"/>
      <c r="C85" s="172"/>
      <c r="D85" s="22">
        <f>SUM(D68:D84)</f>
        <v>17</v>
      </c>
      <c r="E85" s="36"/>
      <c r="F85" s="36"/>
      <c r="G85" s="36"/>
      <c r="I85" s="36">
        <f>SUM(I68:I84)</f>
        <v>17</v>
      </c>
    </row>
    <row r="86" spans="1:9" ht="30" thickTop="1" thickBot="1" x14ac:dyDescent="0.35">
      <c r="A86" s="180" t="s">
        <v>77</v>
      </c>
      <c r="B86" s="26" t="s">
        <v>93</v>
      </c>
      <c r="C86" s="26" t="s">
        <v>422</v>
      </c>
      <c r="D86" s="26">
        <v>1</v>
      </c>
      <c r="F86" t="str">
        <f>IF(G86 = 0, "DO NOT ADD",IF( G86 = 1, "Can be added", IF(G86 = 2, "Is added")))</f>
        <v>Can be added</v>
      </c>
      <c r="G86">
        <f>SUM(D86:E86)</f>
        <v>1</v>
      </c>
      <c r="I86">
        <v>1</v>
      </c>
    </row>
    <row r="87" spans="1:9" ht="15.6" thickTop="1" thickBot="1" x14ac:dyDescent="0.35">
      <c r="A87" s="186"/>
      <c r="B87" s="26" t="s">
        <v>425</v>
      </c>
      <c r="C87" s="73" t="s">
        <v>421</v>
      </c>
      <c r="D87" s="26">
        <v>0</v>
      </c>
      <c r="F87" t="str">
        <f>IF(G87 = 0, "DO NOT ADD",IF( G87 = 1, "Can be added", IF(G87 = 2, "Is added")))</f>
        <v>DO NOT ADD</v>
      </c>
      <c r="G87">
        <f>SUM(D87:E87)</f>
        <v>0</v>
      </c>
      <c r="I87">
        <v>1</v>
      </c>
    </row>
    <row r="88" spans="1:9" ht="15.6" thickTop="1" thickBot="1" x14ac:dyDescent="0.35">
      <c r="A88" s="186"/>
      <c r="B88" s="26" t="s">
        <v>94</v>
      </c>
      <c r="C88" s="180" t="s">
        <v>135</v>
      </c>
      <c r="D88" s="26">
        <v>1</v>
      </c>
      <c r="F88" t="str">
        <f t="shared" ref="F88:F92" si="12">IF(G88 = 0, "DO NOT ADD",IF( G88 = 1, "Can be added", IF(G88 = 2, "Is added")))</f>
        <v>Can be added</v>
      </c>
      <c r="G88">
        <f t="shared" ref="G88:G92" si="13">SUM(D88:E88)</f>
        <v>1</v>
      </c>
      <c r="I88">
        <v>1</v>
      </c>
    </row>
    <row r="89" spans="1:9" ht="15.6" thickTop="1" thickBot="1" x14ac:dyDescent="0.35">
      <c r="A89" s="186"/>
      <c r="B89" s="26" t="s">
        <v>95</v>
      </c>
      <c r="C89" s="164"/>
      <c r="D89" s="26">
        <v>1</v>
      </c>
      <c r="F89" t="str">
        <f t="shared" si="12"/>
        <v>Can be added</v>
      </c>
      <c r="G89">
        <f t="shared" si="13"/>
        <v>1</v>
      </c>
      <c r="I89">
        <v>1</v>
      </c>
    </row>
    <row r="90" spans="1:9" ht="15.6" thickTop="1" thickBot="1" x14ac:dyDescent="0.35">
      <c r="A90" s="186"/>
      <c r="B90" s="26" t="s">
        <v>96</v>
      </c>
      <c r="C90" s="167"/>
      <c r="D90" s="26">
        <v>1</v>
      </c>
      <c r="F90" t="str">
        <f t="shared" si="12"/>
        <v>Can be added</v>
      </c>
      <c r="G90">
        <f t="shared" si="13"/>
        <v>1</v>
      </c>
      <c r="I90">
        <v>1</v>
      </c>
    </row>
    <row r="91" spans="1:9" ht="15.6" thickTop="1" thickBot="1" x14ac:dyDescent="0.35">
      <c r="A91" s="164"/>
      <c r="B91" s="26" t="s">
        <v>433</v>
      </c>
      <c r="C91" s="77" t="s">
        <v>434</v>
      </c>
      <c r="D91" s="26">
        <v>1</v>
      </c>
      <c r="F91" t="str">
        <f t="shared" si="12"/>
        <v>Can be added</v>
      </c>
      <c r="G91">
        <f t="shared" si="13"/>
        <v>1</v>
      </c>
      <c r="H91" s="74"/>
      <c r="I91">
        <v>1</v>
      </c>
    </row>
    <row r="92" spans="1:9" ht="15.6" thickTop="1" thickBot="1" x14ac:dyDescent="0.35">
      <c r="A92" s="167"/>
      <c r="B92" s="26" t="s">
        <v>432</v>
      </c>
      <c r="C92" s="77" t="s">
        <v>435</v>
      </c>
      <c r="D92" s="26">
        <v>0</v>
      </c>
      <c r="F92" t="str">
        <f t="shared" si="12"/>
        <v>DO NOT ADD</v>
      </c>
      <c r="G92">
        <f t="shared" si="13"/>
        <v>0</v>
      </c>
      <c r="H92" s="74"/>
      <c r="I92">
        <v>1</v>
      </c>
    </row>
    <row r="93" spans="1:9" ht="15.6" thickTop="1" thickBot="1" x14ac:dyDescent="0.35">
      <c r="A93" s="175" t="s">
        <v>144</v>
      </c>
      <c r="B93" s="172"/>
      <c r="C93" s="172"/>
      <c r="D93" s="22">
        <f>SUM(D86:D92)</f>
        <v>5</v>
      </c>
      <c r="E93" s="36"/>
      <c r="F93" s="36"/>
      <c r="G93" s="36"/>
      <c r="I93" s="36">
        <f>SUM(I86:I92)</f>
        <v>7</v>
      </c>
    </row>
    <row r="94" spans="1:9" ht="30" thickTop="1" thickBot="1" x14ac:dyDescent="0.35">
      <c r="A94" s="27" t="s">
        <v>33</v>
      </c>
      <c r="B94" s="27" t="s">
        <v>97</v>
      </c>
      <c r="C94" s="27" t="s">
        <v>136</v>
      </c>
      <c r="D94" s="27">
        <v>1</v>
      </c>
      <c r="F94" t="str">
        <f>IF(G94 = 0, "DO NOT ADD",IF( G94 = 1, "Can be added", IF(G94 = 2, "Is added")))</f>
        <v>Can be added</v>
      </c>
      <c r="G94">
        <f>SUM(D94:E94)</f>
        <v>1</v>
      </c>
      <c r="I94">
        <v>1</v>
      </c>
    </row>
    <row r="95" spans="1:9" ht="15.6" thickTop="1" thickBot="1" x14ac:dyDescent="0.35">
      <c r="A95" s="181" t="s">
        <v>144</v>
      </c>
      <c r="B95" s="182"/>
      <c r="C95" s="183"/>
      <c r="D95" s="28">
        <f>D94</f>
        <v>1</v>
      </c>
      <c r="E95" s="36"/>
      <c r="F95" s="36"/>
      <c r="G95" s="36"/>
      <c r="I95" s="36">
        <f>SUM(I94)</f>
        <v>1</v>
      </c>
    </row>
    <row r="96" spans="1:9" ht="15.6" thickTop="1" thickBot="1" x14ac:dyDescent="0.35">
      <c r="A96" s="191" t="s">
        <v>145</v>
      </c>
      <c r="B96" s="170"/>
      <c r="C96" s="171"/>
      <c r="D96" s="29">
        <f>SUM(D15,D25, D38, D53, D67, D85, D93, D95)</f>
        <v>79</v>
      </c>
      <c r="E96" s="39">
        <f>F96/D96</f>
        <v>0</v>
      </c>
      <c r="F96">
        <f>SUM(E2:E14,E16:E24,E26:E37,E39:E52,E54:E66,E68:E83,E86:E90,E94)</f>
        <v>0</v>
      </c>
      <c r="G96" t="s">
        <v>348</v>
      </c>
    </row>
    <row r="97" spans="1:7" ht="97.8" customHeight="1" thickTop="1" thickBot="1" x14ac:dyDescent="0.35">
      <c r="A97" s="188" t="s">
        <v>146</v>
      </c>
      <c r="B97" s="189"/>
      <c r="C97" s="190"/>
      <c r="D97" s="47">
        <f>(D96/'Site Map QAHealth Rating'!G30)</f>
        <v>0.91860465116279066</v>
      </c>
      <c r="E97" s="159" t="s">
        <v>345</v>
      </c>
      <c r="F97" s="160"/>
      <c r="G97" s="160"/>
    </row>
    <row r="98" spans="1:7" ht="15" thickTop="1" x14ac:dyDescent="0.3"/>
  </sheetData>
  <mergeCells count="24">
    <mergeCell ref="E97:G97"/>
    <mergeCell ref="A15:C15"/>
    <mergeCell ref="A53:C53"/>
    <mergeCell ref="A67:C67"/>
    <mergeCell ref="C16:C24"/>
    <mergeCell ref="C29:C37"/>
    <mergeCell ref="A39:A52"/>
    <mergeCell ref="C54:C63"/>
    <mergeCell ref="A97:C97"/>
    <mergeCell ref="A96:C96"/>
    <mergeCell ref="A2:A14"/>
    <mergeCell ref="C64:C66"/>
    <mergeCell ref="A85:C85"/>
    <mergeCell ref="A93:C93"/>
    <mergeCell ref="A95:C95"/>
    <mergeCell ref="C69:C83"/>
    <mergeCell ref="C88:C90"/>
    <mergeCell ref="A25:C25"/>
    <mergeCell ref="A38:C38"/>
    <mergeCell ref="A16:A24"/>
    <mergeCell ref="A26:A37"/>
    <mergeCell ref="A54:A66"/>
    <mergeCell ref="A86:A92"/>
    <mergeCell ref="A68:A84"/>
  </mergeCells>
  <conditionalFormatting sqref="D39:D52 D54:D66 D68:D84 D86:D92 D94 D26:D37 D16:D24 D2:D14">
    <cfRule type="cellIs" dxfId="90" priority="7" operator="equal">
      <formula>0</formula>
    </cfRule>
    <cfRule type="cellIs" dxfId="89" priority="8" operator="equal">
      <formula>1</formula>
    </cfRule>
  </conditionalFormatting>
  <conditionalFormatting sqref="F68:F84 F94 F2:F14 F16:F24 F26:F37 F39:F52 F54:F66 F86:F92">
    <cfRule type="containsText" dxfId="88" priority="4" operator="containsText" text="Is added">
      <formula>NOT(ISERROR(SEARCH("Is added",F2)))</formula>
    </cfRule>
    <cfRule type="containsText" dxfId="87" priority="5" operator="containsText" text="Can be added">
      <formula>NOT(ISERROR(SEARCH("Can be added",F2)))</formula>
    </cfRule>
    <cfRule type="containsText" dxfId="86" priority="6" operator="containsText" text="DO NOT ADD">
      <formula>NOT(ISERROR(SEARCH("DO NOT ADD",F2)))</formula>
    </cfRule>
  </conditionalFormatting>
  <conditionalFormatting sqref="E96">
    <cfRule type="cellIs" dxfId="85" priority="1" operator="equal">
      <formula>1</formula>
    </cfRule>
    <cfRule type="cellIs" dxfId="84" priority="2" operator="lessThan">
      <formula>1</formula>
    </cfRule>
    <cfRule type="cellIs" dxfId="83" priority="3" operator="greaterThan">
      <formula>1</formula>
    </cfRule>
  </conditionalFormatting>
  <pageMargins left="0.7" right="0.7" top="0.75" bottom="0.75" header="0.3" footer="0.3"/>
  <pageSetup scale="29" fitToHeight="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4"/>
  <sheetViews>
    <sheetView topLeftCell="C43" zoomScale="90" zoomScaleNormal="90" workbookViewId="0">
      <selection activeCell="G4" sqref="G1:I1048576"/>
    </sheetView>
  </sheetViews>
  <sheetFormatPr defaultRowHeight="14.4" x14ac:dyDescent="0.3"/>
  <cols>
    <col min="1" max="1" width="30.5546875" bestFit="1" customWidth="1"/>
    <col min="2" max="2" width="63.21875" bestFit="1" customWidth="1"/>
    <col min="3" max="3" width="54.77734375" customWidth="1"/>
    <col min="4" max="4" width="17.77734375" bestFit="1" customWidth="1"/>
    <col min="5" max="5" width="11.44140625" bestFit="1" customWidth="1"/>
    <col min="6" max="6" width="12.109375" bestFit="1" customWidth="1"/>
    <col min="7" max="7" width="21.5546875" bestFit="1" customWidth="1"/>
    <col min="8" max="8" width="10.44140625" bestFit="1" customWidth="1"/>
    <col min="9" max="9" width="27.21875" bestFit="1" customWidth="1"/>
  </cols>
  <sheetData>
    <row r="1" spans="1:9" ht="30" thickTop="1" thickBot="1" x14ac:dyDescent="0.35">
      <c r="A1" s="22" t="s">
        <v>0</v>
      </c>
      <c r="B1" s="22" t="s">
        <v>2</v>
      </c>
      <c r="C1" s="22" t="s">
        <v>3</v>
      </c>
      <c r="D1" s="22" t="s">
        <v>98</v>
      </c>
      <c r="E1" s="4" t="s">
        <v>344</v>
      </c>
      <c r="F1" s="22" t="s">
        <v>347</v>
      </c>
      <c r="G1" s="35" t="s">
        <v>346</v>
      </c>
      <c r="H1" s="48" t="s">
        <v>393</v>
      </c>
      <c r="I1" s="36" t="s">
        <v>406</v>
      </c>
    </row>
    <row r="2" spans="1:9" ht="30" thickTop="1" thickBot="1" x14ac:dyDescent="0.35">
      <c r="A2" s="192" t="s">
        <v>137</v>
      </c>
      <c r="B2" s="23" t="s">
        <v>181</v>
      </c>
      <c r="C2" s="23" t="s">
        <v>285</v>
      </c>
      <c r="D2" s="21">
        <v>1</v>
      </c>
      <c r="F2" t="str">
        <f>IF(G2 = 0, "DO NOT ADD",IF( G2 = 1, "Can be added", IF(G2 = 2, "Is added")))</f>
        <v>Can be added</v>
      </c>
      <c r="G2">
        <f>SUM(D2:D2)</f>
        <v>1</v>
      </c>
      <c r="I2">
        <v>1</v>
      </c>
    </row>
    <row r="3" spans="1:9" ht="30" thickTop="1" thickBot="1" x14ac:dyDescent="0.35">
      <c r="A3" s="193"/>
      <c r="B3" s="23" t="s">
        <v>182</v>
      </c>
      <c r="C3" s="23" t="s">
        <v>286</v>
      </c>
      <c r="D3" s="21">
        <v>1</v>
      </c>
      <c r="F3" t="str">
        <f t="shared" ref="F3:F10" si="0">IF(G3 = 0, "DO NOT ADD",IF( G3 = 1, "Can be added", IF(G3 = 2, "Is added")))</f>
        <v>Can be added</v>
      </c>
      <c r="G3">
        <f t="shared" ref="G3:G10" si="1">SUM(D3:D3)</f>
        <v>1</v>
      </c>
      <c r="I3">
        <v>1</v>
      </c>
    </row>
    <row r="4" spans="1:9" ht="44.4" thickTop="1" thickBot="1" x14ac:dyDescent="0.35">
      <c r="A4" s="193"/>
      <c r="B4" s="23" t="s">
        <v>219</v>
      </c>
      <c r="C4" s="23" t="s">
        <v>287</v>
      </c>
      <c r="D4" s="21">
        <v>1</v>
      </c>
      <c r="F4" t="str">
        <f t="shared" si="0"/>
        <v>Can be added</v>
      </c>
      <c r="G4">
        <f t="shared" si="1"/>
        <v>1</v>
      </c>
      <c r="I4">
        <v>1</v>
      </c>
    </row>
    <row r="5" spans="1:9" ht="30" thickTop="1" thickBot="1" x14ac:dyDescent="0.35">
      <c r="A5" s="193"/>
      <c r="B5" s="30" t="s">
        <v>147</v>
      </c>
      <c r="C5" s="23" t="s">
        <v>288</v>
      </c>
      <c r="D5" s="21">
        <v>1</v>
      </c>
      <c r="F5" t="str">
        <f t="shared" si="0"/>
        <v>Can be added</v>
      </c>
      <c r="G5">
        <f t="shared" si="1"/>
        <v>1</v>
      </c>
      <c r="I5">
        <v>1</v>
      </c>
    </row>
    <row r="6" spans="1:9" ht="15.6" thickTop="1" thickBot="1" x14ac:dyDescent="0.35">
      <c r="A6" s="193"/>
      <c r="B6" s="23" t="s">
        <v>148</v>
      </c>
      <c r="C6" s="23" t="s">
        <v>289</v>
      </c>
      <c r="D6" s="21">
        <v>0</v>
      </c>
      <c r="F6" t="str">
        <f t="shared" si="0"/>
        <v>DO NOT ADD</v>
      </c>
      <c r="G6">
        <f t="shared" si="1"/>
        <v>0</v>
      </c>
      <c r="I6">
        <v>1</v>
      </c>
    </row>
    <row r="7" spans="1:9" ht="30" thickTop="1" thickBot="1" x14ac:dyDescent="0.35">
      <c r="A7" s="193"/>
      <c r="B7" s="162" t="s">
        <v>149</v>
      </c>
      <c r="C7" s="75" t="s">
        <v>290</v>
      </c>
      <c r="D7" s="21">
        <v>1</v>
      </c>
      <c r="F7" t="str">
        <f t="shared" si="0"/>
        <v>Can be added</v>
      </c>
      <c r="G7">
        <f t="shared" si="1"/>
        <v>1</v>
      </c>
      <c r="I7">
        <v>1</v>
      </c>
    </row>
    <row r="8" spans="1:9" ht="15.6" thickTop="1" thickBot="1" x14ac:dyDescent="0.35">
      <c r="A8" s="194"/>
      <c r="B8" s="164"/>
      <c r="C8" s="75" t="s">
        <v>329</v>
      </c>
      <c r="D8" s="21">
        <v>1</v>
      </c>
      <c r="F8" t="str">
        <f t="shared" si="0"/>
        <v>Can be added</v>
      </c>
      <c r="G8">
        <f t="shared" si="1"/>
        <v>1</v>
      </c>
      <c r="I8">
        <v>1</v>
      </c>
    </row>
    <row r="9" spans="1:9" ht="15.6" thickTop="1" thickBot="1" x14ac:dyDescent="0.35">
      <c r="A9" s="194"/>
      <c r="B9" s="164"/>
      <c r="C9" s="75" t="s">
        <v>330</v>
      </c>
      <c r="D9" s="21">
        <v>1</v>
      </c>
      <c r="F9" t="str">
        <f t="shared" si="0"/>
        <v>Can be added</v>
      </c>
      <c r="G9">
        <f t="shared" si="1"/>
        <v>1</v>
      </c>
      <c r="I9">
        <v>1</v>
      </c>
    </row>
    <row r="10" spans="1:9" ht="15.6" thickTop="1" thickBot="1" x14ac:dyDescent="0.35">
      <c r="A10" s="194"/>
      <c r="B10" s="167"/>
      <c r="C10" s="72" t="s">
        <v>419</v>
      </c>
      <c r="D10" s="21">
        <v>1</v>
      </c>
      <c r="F10" t="str">
        <f t="shared" si="0"/>
        <v>Can be added</v>
      </c>
      <c r="G10">
        <f t="shared" si="1"/>
        <v>1</v>
      </c>
      <c r="I10">
        <v>1</v>
      </c>
    </row>
    <row r="11" spans="1:9" ht="15.6" thickTop="1" thickBot="1" x14ac:dyDescent="0.35">
      <c r="A11" s="198" t="s">
        <v>144</v>
      </c>
      <c r="B11" s="199"/>
      <c r="C11" s="200"/>
      <c r="D11" s="22">
        <f>SUM(D2:D10)</f>
        <v>8</v>
      </c>
      <c r="E11" s="36"/>
      <c r="F11" s="36"/>
      <c r="G11" s="36"/>
      <c r="I11" s="36">
        <f>SUM(I2:I10)</f>
        <v>9</v>
      </c>
    </row>
    <row r="12" spans="1:9" ht="15.6" thickTop="1" thickBot="1" x14ac:dyDescent="0.35">
      <c r="A12" s="169" t="s">
        <v>138</v>
      </c>
      <c r="B12" s="195" t="s">
        <v>303</v>
      </c>
      <c r="C12" s="31" t="s">
        <v>350</v>
      </c>
      <c r="D12" s="21">
        <v>1</v>
      </c>
      <c r="F12" t="str">
        <f>IF(G12 = 0, "DO NOT ADD",IF( G12 = 1, "Can be added", IF(G12 = 2, "Is added")))</f>
        <v>Can be added</v>
      </c>
      <c r="G12">
        <f>SUM(D12:E12)</f>
        <v>1</v>
      </c>
      <c r="I12">
        <v>1</v>
      </c>
    </row>
    <row r="13" spans="1:9" ht="15.6" thickTop="1" thickBot="1" x14ac:dyDescent="0.35">
      <c r="A13" s="169"/>
      <c r="B13" s="196"/>
      <c r="C13" s="31" t="s">
        <v>247</v>
      </c>
      <c r="D13" s="21">
        <v>1</v>
      </c>
      <c r="F13" t="str">
        <f t="shared" ref="F13:F30" si="2">IF(G13 = 0, "DO NOT ADD",IF( G13 = 1, "Can be added", IF(G13 = 2, "Is added")))</f>
        <v>Can be added</v>
      </c>
      <c r="G13">
        <f t="shared" ref="G13:G30" si="3">SUM(D13:E13)</f>
        <v>1</v>
      </c>
      <c r="I13">
        <v>1</v>
      </c>
    </row>
    <row r="14" spans="1:9" ht="15.6" thickTop="1" thickBot="1" x14ac:dyDescent="0.35">
      <c r="A14" s="169"/>
      <c r="B14" s="164"/>
      <c r="C14" s="31" t="s">
        <v>295</v>
      </c>
      <c r="D14" s="21">
        <v>1</v>
      </c>
      <c r="F14" t="str">
        <f t="shared" si="2"/>
        <v>Can be added</v>
      </c>
      <c r="G14">
        <f t="shared" si="3"/>
        <v>1</v>
      </c>
      <c r="I14">
        <v>1</v>
      </c>
    </row>
    <row r="15" spans="1:9" ht="15.6" thickTop="1" thickBot="1" x14ac:dyDescent="0.35">
      <c r="A15" s="169"/>
      <c r="B15" s="164"/>
      <c r="C15" s="31" t="s">
        <v>296</v>
      </c>
      <c r="D15" s="21">
        <v>1</v>
      </c>
      <c r="F15" t="str">
        <f t="shared" si="2"/>
        <v>Can be added</v>
      </c>
      <c r="G15">
        <f t="shared" si="3"/>
        <v>1</v>
      </c>
      <c r="I15">
        <v>1</v>
      </c>
    </row>
    <row r="16" spans="1:9" ht="15.6" thickTop="1" thickBot="1" x14ac:dyDescent="0.35">
      <c r="A16" s="169"/>
      <c r="B16" s="164"/>
      <c r="C16" s="31" t="s">
        <v>297</v>
      </c>
      <c r="D16" s="21">
        <v>1</v>
      </c>
      <c r="F16" t="str">
        <f t="shared" si="2"/>
        <v>Can be added</v>
      </c>
      <c r="G16">
        <f t="shared" si="3"/>
        <v>1</v>
      </c>
      <c r="I16">
        <v>1</v>
      </c>
    </row>
    <row r="17" spans="1:9" ht="15.6" thickTop="1" thickBot="1" x14ac:dyDescent="0.35">
      <c r="A17" s="169"/>
      <c r="B17" s="164"/>
      <c r="C17" s="31" t="s">
        <v>298</v>
      </c>
      <c r="D17" s="21">
        <v>1</v>
      </c>
      <c r="F17" t="str">
        <f t="shared" si="2"/>
        <v>Can be added</v>
      </c>
      <c r="G17">
        <f t="shared" si="3"/>
        <v>1</v>
      </c>
      <c r="I17">
        <v>1</v>
      </c>
    </row>
    <row r="18" spans="1:9" ht="15.6" thickTop="1" thickBot="1" x14ac:dyDescent="0.35">
      <c r="A18" s="169"/>
      <c r="B18" s="164"/>
      <c r="C18" s="31" t="s">
        <v>299</v>
      </c>
      <c r="D18" s="21">
        <v>1</v>
      </c>
      <c r="F18" t="str">
        <f t="shared" si="2"/>
        <v>Can be added</v>
      </c>
      <c r="G18">
        <f t="shared" si="3"/>
        <v>1</v>
      </c>
      <c r="I18">
        <v>1</v>
      </c>
    </row>
    <row r="19" spans="1:9" ht="15.6" thickTop="1" thickBot="1" x14ac:dyDescent="0.35">
      <c r="A19" s="169"/>
      <c r="B19" s="164"/>
      <c r="C19" s="31" t="s">
        <v>300</v>
      </c>
      <c r="D19" s="21">
        <v>1</v>
      </c>
      <c r="F19" t="str">
        <f t="shared" si="2"/>
        <v>Can be added</v>
      </c>
      <c r="G19">
        <f t="shared" si="3"/>
        <v>1</v>
      </c>
      <c r="I19">
        <v>1</v>
      </c>
    </row>
    <row r="20" spans="1:9" ht="15.6" thickTop="1" thickBot="1" x14ac:dyDescent="0.35">
      <c r="A20" s="169"/>
      <c r="B20" s="164"/>
      <c r="C20" s="31" t="s">
        <v>301</v>
      </c>
      <c r="D20" s="21">
        <v>1</v>
      </c>
      <c r="F20" t="str">
        <f t="shared" si="2"/>
        <v>Can be added</v>
      </c>
      <c r="G20">
        <f t="shared" si="3"/>
        <v>1</v>
      </c>
      <c r="I20">
        <v>1</v>
      </c>
    </row>
    <row r="21" spans="1:9" ht="15.6" thickTop="1" thickBot="1" x14ac:dyDescent="0.35">
      <c r="A21" s="169"/>
      <c r="B21" s="167"/>
      <c r="C21" s="31" t="s">
        <v>302</v>
      </c>
      <c r="D21" s="21">
        <v>0</v>
      </c>
      <c r="F21" t="str">
        <f t="shared" si="2"/>
        <v>DO NOT ADD</v>
      </c>
      <c r="G21">
        <f t="shared" si="3"/>
        <v>0</v>
      </c>
      <c r="I21">
        <v>1</v>
      </c>
    </row>
    <row r="22" spans="1:9" ht="30" thickTop="1" thickBot="1" x14ac:dyDescent="0.35">
      <c r="A22" s="169"/>
      <c r="B22" s="44" t="s">
        <v>351</v>
      </c>
      <c r="C22" s="31" t="s">
        <v>431</v>
      </c>
      <c r="D22" s="21">
        <v>1</v>
      </c>
      <c r="F22" t="str">
        <f t="shared" si="2"/>
        <v>Can be added</v>
      </c>
      <c r="G22">
        <f t="shared" si="3"/>
        <v>1</v>
      </c>
      <c r="I22">
        <v>1</v>
      </c>
    </row>
    <row r="23" spans="1:9" ht="15.6" thickTop="1" thickBot="1" x14ac:dyDescent="0.35">
      <c r="A23" s="169"/>
      <c r="B23" s="31" t="s">
        <v>150</v>
      </c>
      <c r="C23" s="169" t="s">
        <v>291</v>
      </c>
      <c r="D23" s="21">
        <v>1</v>
      </c>
      <c r="F23" t="str">
        <f t="shared" si="2"/>
        <v>Can be added</v>
      </c>
      <c r="G23">
        <f t="shared" si="3"/>
        <v>1</v>
      </c>
      <c r="I23">
        <v>1</v>
      </c>
    </row>
    <row r="24" spans="1:9" ht="15.6" thickTop="1" thickBot="1" x14ac:dyDescent="0.35">
      <c r="A24" s="169"/>
      <c r="B24" s="31" t="s">
        <v>151</v>
      </c>
      <c r="C24" s="149"/>
      <c r="D24" s="21">
        <v>0</v>
      </c>
      <c r="F24" t="str">
        <f t="shared" si="2"/>
        <v>DO NOT ADD</v>
      </c>
      <c r="G24">
        <f t="shared" si="3"/>
        <v>0</v>
      </c>
      <c r="I24">
        <v>0</v>
      </c>
    </row>
    <row r="25" spans="1:9" ht="15.6" thickTop="1" thickBot="1" x14ac:dyDescent="0.35">
      <c r="A25" s="169"/>
      <c r="B25" s="31" t="s">
        <v>152</v>
      </c>
      <c r="C25" s="149"/>
      <c r="D25" s="21">
        <v>0</v>
      </c>
      <c r="F25" t="str">
        <f t="shared" si="2"/>
        <v>DO NOT ADD</v>
      </c>
      <c r="G25">
        <f t="shared" si="3"/>
        <v>0</v>
      </c>
      <c r="I25">
        <v>0</v>
      </c>
    </row>
    <row r="26" spans="1:9" ht="15.6" thickTop="1" thickBot="1" x14ac:dyDescent="0.35">
      <c r="A26" s="169"/>
      <c r="B26" s="31" t="s">
        <v>153</v>
      </c>
      <c r="C26" s="149"/>
      <c r="D26" s="21">
        <v>0</v>
      </c>
      <c r="F26" t="str">
        <f t="shared" si="2"/>
        <v>DO NOT ADD</v>
      </c>
      <c r="G26">
        <f t="shared" si="3"/>
        <v>0</v>
      </c>
      <c r="I26">
        <v>0</v>
      </c>
    </row>
    <row r="27" spans="1:9" ht="15.6" thickTop="1" thickBot="1" x14ac:dyDescent="0.35">
      <c r="A27" s="169"/>
      <c r="B27" s="31" t="s">
        <v>294</v>
      </c>
      <c r="C27" s="149"/>
      <c r="D27" s="21">
        <v>1</v>
      </c>
      <c r="F27" t="str">
        <f t="shared" si="2"/>
        <v>Can be added</v>
      </c>
      <c r="G27">
        <f t="shared" si="3"/>
        <v>1</v>
      </c>
      <c r="I27">
        <v>1</v>
      </c>
    </row>
    <row r="28" spans="1:9" ht="15.6" thickTop="1" thickBot="1" x14ac:dyDescent="0.35">
      <c r="A28" s="169"/>
      <c r="B28" s="31" t="s">
        <v>154</v>
      </c>
      <c r="C28" s="149"/>
      <c r="D28" s="21">
        <v>1</v>
      </c>
      <c r="F28" t="str">
        <f t="shared" si="2"/>
        <v>Can be added</v>
      </c>
      <c r="G28">
        <f t="shared" si="3"/>
        <v>1</v>
      </c>
      <c r="I28">
        <v>1</v>
      </c>
    </row>
    <row r="29" spans="1:9" ht="15.6" thickTop="1" thickBot="1" x14ac:dyDescent="0.35">
      <c r="A29" s="169"/>
      <c r="B29" s="31" t="s">
        <v>155</v>
      </c>
      <c r="C29" s="31" t="s">
        <v>293</v>
      </c>
      <c r="D29" s="21">
        <v>1</v>
      </c>
      <c r="F29" t="str">
        <f t="shared" si="2"/>
        <v>Can be added</v>
      </c>
      <c r="G29">
        <f t="shared" si="3"/>
        <v>1</v>
      </c>
      <c r="I29">
        <v>1</v>
      </c>
    </row>
    <row r="30" spans="1:9" ht="15.6" thickTop="1" thickBot="1" x14ac:dyDescent="0.35">
      <c r="A30" s="169"/>
      <c r="B30" s="31" t="s">
        <v>156</v>
      </c>
      <c r="C30" s="31" t="s">
        <v>292</v>
      </c>
      <c r="D30" s="21">
        <v>1</v>
      </c>
      <c r="F30" t="str">
        <f t="shared" si="2"/>
        <v>Can be added</v>
      </c>
      <c r="G30">
        <f t="shared" si="3"/>
        <v>1</v>
      </c>
      <c r="I30">
        <v>1</v>
      </c>
    </row>
    <row r="31" spans="1:9" ht="15.6" thickTop="1" thickBot="1" x14ac:dyDescent="0.35">
      <c r="A31" s="172" t="s">
        <v>144</v>
      </c>
      <c r="B31" s="173"/>
      <c r="C31" s="173"/>
      <c r="D31" s="22">
        <f>SUM(D12:D30)</f>
        <v>15</v>
      </c>
      <c r="E31" s="36"/>
      <c r="F31" s="36"/>
      <c r="G31" s="36"/>
      <c r="I31" s="36">
        <f>SUM(I12:I30)</f>
        <v>16</v>
      </c>
    </row>
    <row r="32" spans="1:9" ht="15.6" thickTop="1" thickBot="1" x14ac:dyDescent="0.35">
      <c r="A32" s="162" t="s">
        <v>159</v>
      </c>
      <c r="B32" s="23" t="s">
        <v>162</v>
      </c>
      <c r="C32" s="23" t="s">
        <v>306</v>
      </c>
      <c r="D32" s="21">
        <v>0</v>
      </c>
      <c r="F32" t="str">
        <f>IF(G32 = 0, "DO NOT ADD",IF( G32 = 1, "Can be added", IF(G32 = 2, "Is added")))</f>
        <v>DO NOT ADD</v>
      </c>
      <c r="G32">
        <f>SUM(D32:E32)</f>
        <v>0</v>
      </c>
      <c r="I32">
        <v>1</v>
      </c>
    </row>
    <row r="33" spans="1:9" ht="30" thickTop="1" thickBot="1" x14ac:dyDescent="0.35">
      <c r="A33" s="163"/>
      <c r="B33" s="23" t="s">
        <v>163</v>
      </c>
      <c r="C33" s="23" t="s">
        <v>307</v>
      </c>
      <c r="D33" s="21">
        <v>0</v>
      </c>
      <c r="F33" t="str">
        <f t="shared" ref="F33:F40" si="4">IF(G33 = 0, "DO NOT ADD",IF( G33 = 1, "Can be added", IF(G33 = 2, "Is added")))</f>
        <v>DO NOT ADD</v>
      </c>
      <c r="G33">
        <f t="shared" ref="G33:G40" si="5">SUM(D33:E33)</f>
        <v>0</v>
      </c>
      <c r="I33">
        <v>1</v>
      </c>
    </row>
    <row r="34" spans="1:9" ht="30" thickTop="1" thickBot="1" x14ac:dyDescent="0.35">
      <c r="A34" s="163"/>
      <c r="B34" s="23" t="s">
        <v>164</v>
      </c>
      <c r="C34" s="23" t="s">
        <v>308</v>
      </c>
      <c r="D34" s="21">
        <v>0</v>
      </c>
      <c r="F34" t="str">
        <f t="shared" si="4"/>
        <v>DO NOT ADD</v>
      </c>
      <c r="G34">
        <f t="shared" si="5"/>
        <v>0</v>
      </c>
      <c r="I34">
        <v>1</v>
      </c>
    </row>
    <row r="35" spans="1:9" ht="30" thickTop="1" thickBot="1" x14ac:dyDescent="0.35">
      <c r="A35" s="163"/>
      <c r="B35" s="23" t="s">
        <v>165</v>
      </c>
      <c r="C35" s="23" t="s">
        <v>309</v>
      </c>
      <c r="D35" s="21">
        <v>0</v>
      </c>
      <c r="F35" t="str">
        <f t="shared" si="4"/>
        <v>DO NOT ADD</v>
      </c>
      <c r="G35">
        <f t="shared" si="5"/>
        <v>0</v>
      </c>
      <c r="I35">
        <v>1</v>
      </c>
    </row>
    <row r="36" spans="1:9" ht="30" thickTop="1" thickBot="1" x14ac:dyDescent="0.35">
      <c r="A36" s="163"/>
      <c r="B36" s="23" t="s">
        <v>166</v>
      </c>
      <c r="C36" s="23" t="s">
        <v>310</v>
      </c>
      <c r="D36" s="21">
        <v>0</v>
      </c>
      <c r="F36" t="str">
        <f t="shared" si="4"/>
        <v>DO NOT ADD</v>
      </c>
      <c r="G36">
        <f t="shared" si="5"/>
        <v>0</v>
      </c>
      <c r="I36">
        <v>1</v>
      </c>
    </row>
    <row r="37" spans="1:9" ht="15.6" thickTop="1" thickBot="1" x14ac:dyDescent="0.35">
      <c r="A37" s="163"/>
      <c r="B37" s="23" t="s">
        <v>167</v>
      </c>
      <c r="C37" s="162" t="s">
        <v>311</v>
      </c>
      <c r="D37" s="21">
        <v>1</v>
      </c>
      <c r="F37" t="str">
        <f t="shared" si="4"/>
        <v>Can be added</v>
      </c>
      <c r="G37">
        <f t="shared" si="5"/>
        <v>1</v>
      </c>
      <c r="I37">
        <v>1</v>
      </c>
    </row>
    <row r="38" spans="1:9" ht="15.6" thickTop="1" thickBot="1" x14ac:dyDescent="0.35">
      <c r="A38" s="201"/>
      <c r="B38" s="23" t="s">
        <v>168</v>
      </c>
      <c r="C38" s="167"/>
      <c r="D38" s="21">
        <v>1</v>
      </c>
      <c r="F38" t="str">
        <f t="shared" si="4"/>
        <v>Can be added</v>
      </c>
      <c r="G38">
        <f t="shared" si="5"/>
        <v>1</v>
      </c>
      <c r="I38">
        <v>1</v>
      </c>
    </row>
    <row r="39" spans="1:9" ht="15.6" thickTop="1" thickBot="1" x14ac:dyDescent="0.35">
      <c r="A39" s="172" t="s">
        <v>144</v>
      </c>
      <c r="B39" s="173"/>
      <c r="C39" s="173"/>
      <c r="D39" s="22">
        <f>SUM(D32:D38)</f>
        <v>2</v>
      </c>
      <c r="E39" s="43"/>
      <c r="F39" s="43"/>
      <c r="G39" s="43"/>
      <c r="I39" s="36">
        <f>SUM(I32:I38)</f>
        <v>7</v>
      </c>
    </row>
    <row r="40" spans="1:9" ht="44.4" thickTop="1" thickBot="1" x14ac:dyDescent="0.35">
      <c r="A40" s="57" t="s">
        <v>139</v>
      </c>
      <c r="B40" s="54" t="s">
        <v>409</v>
      </c>
      <c r="C40" s="57" t="s">
        <v>410</v>
      </c>
      <c r="D40" s="59">
        <v>1</v>
      </c>
      <c r="E40" s="6"/>
      <c r="F40" t="str">
        <f t="shared" si="4"/>
        <v>Can be added</v>
      </c>
      <c r="G40">
        <f t="shared" si="5"/>
        <v>1</v>
      </c>
      <c r="I40" s="56">
        <v>1</v>
      </c>
    </row>
    <row r="41" spans="1:9" ht="15.6" thickTop="1" thickBot="1" x14ac:dyDescent="0.35">
      <c r="A41" s="172" t="s">
        <v>144</v>
      </c>
      <c r="B41" s="173"/>
      <c r="C41" s="173"/>
      <c r="D41" s="22">
        <f>SUM(D40)</f>
        <v>1</v>
      </c>
      <c r="E41" s="43"/>
      <c r="F41" s="43"/>
      <c r="G41" s="43"/>
      <c r="I41" s="36">
        <f>SUM(I40)</f>
        <v>1</v>
      </c>
    </row>
    <row r="42" spans="1:9" ht="44.4" thickTop="1" thickBot="1" x14ac:dyDescent="0.35">
      <c r="A42" s="31" t="s">
        <v>160</v>
      </c>
      <c r="B42" s="31" t="s">
        <v>173</v>
      </c>
      <c r="C42" s="31" t="s">
        <v>313</v>
      </c>
      <c r="D42" s="21">
        <v>1</v>
      </c>
      <c r="F42" t="str">
        <f>IF(G42 = 0, "DO NOT ADD",IF( G42 = 1, "Can be added", IF(G42 = 2, "Is added")))</f>
        <v>Can be added</v>
      </c>
      <c r="G42">
        <f>SUM(D42:E42)</f>
        <v>1</v>
      </c>
      <c r="I42">
        <v>1</v>
      </c>
    </row>
    <row r="43" spans="1:9" ht="15.6" thickTop="1" thickBot="1" x14ac:dyDescent="0.35">
      <c r="A43" s="176" t="s">
        <v>144</v>
      </c>
      <c r="B43" s="170"/>
      <c r="C43" s="171"/>
      <c r="D43" s="22">
        <f>D42</f>
        <v>1</v>
      </c>
      <c r="E43" s="36"/>
      <c r="F43" s="36"/>
      <c r="G43" s="36"/>
      <c r="I43" s="36">
        <f>SUM(I42)</f>
        <v>1</v>
      </c>
    </row>
    <row r="44" spans="1:9" ht="15.6" thickTop="1" thickBot="1" x14ac:dyDescent="0.35">
      <c r="A44" s="162" t="s">
        <v>161</v>
      </c>
      <c r="B44" s="23" t="s">
        <v>358</v>
      </c>
      <c r="C44" s="177" t="s">
        <v>312</v>
      </c>
      <c r="D44" s="21">
        <v>1</v>
      </c>
      <c r="F44" t="str">
        <f>IF(G44 = 0, "DO NOT ADD",IF( G44 = 1, "Can be added", IF(G44 = 2, "Is added")))</f>
        <v>Can be added</v>
      </c>
      <c r="G44">
        <f>SUM(D44:E44)</f>
        <v>1</v>
      </c>
      <c r="I44">
        <v>1</v>
      </c>
    </row>
    <row r="45" spans="1:9" ht="15.6" thickTop="1" thickBot="1" x14ac:dyDescent="0.35">
      <c r="A45" s="164"/>
      <c r="B45" s="23" t="s">
        <v>357</v>
      </c>
      <c r="C45" s="149"/>
      <c r="D45" s="21">
        <v>1</v>
      </c>
      <c r="F45" t="str">
        <f t="shared" ref="F45:F46" si="6">IF(G45 = 0, "DO NOT ADD",IF( G45 = 1, "Can be added", IF(G45 = 2, "Is added")))</f>
        <v>Can be added</v>
      </c>
      <c r="G45">
        <f t="shared" ref="G45:G46" si="7">SUM(D45:E45)</f>
        <v>1</v>
      </c>
      <c r="I45" s="56">
        <v>1</v>
      </c>
    </row>
    <row r="46" spans="1:9" ht="15.6" thickTop="1" thickBot="1" x14ac:dyDescent="0.35">
      <c r="A46" s="167"/>
      <c r="B46" s="23" t="s">
        <v>356</v>
      </c>
      <c r="C46" s="149"/>
      <c r="D46" s="21">
        <v>1</v>
      </c>
      <c r="F46" t="str">
        <f t="shared" si="6"/>
        <v>Can be added</v>
      </c>
      <c r="G46">
        <f t="shared" si="7"/>
        <v>1</v>
      </c>
      <c r="I46">
        <v>1</v>
      </c>
    </row>
    <row r="47" spans="1:9" ht="15.6" thickTop="1" thickBot="1" x14ac:dyDescent="0.35">
      <c r="A47" s="176" t="s">
        <v>144</v>
      </c>
      <c r="B47" s="170"/>
      <c r="C47" s="171"/>
      <c r="D47" s="22">
        <f>SUM(D44:D46)</f>
        <v>3</v>
      </c>
      <c r="E47" s="36"/>
      <c r="F47" s="36"/>
      <c r="G47" s="36"/>
      <c r="I47" s="36">
        <f>SUM(I44:I46)</f>
        <v>3</v>
      </c>
    </row>
    <row r="48" spans="1:9" ht="15.6" thickTop="1" thickBot="1" x14ac:dyDescent="0.35">
      <c r="A48" s="195" t="s">
        <v>143</v>
      </c>
      <c r="B48" s="31" t="s">
        <v>174</v>
      </c>
      <c r="C48" s="31" t="s">
        <v>314</v>
      </c>
      <c r="D48" s="21">
        <v>1</v>
      </c>
      <c r="F48" t="str">
        <f>IF(G48 = 0, "DO NOT ADD",IF( G48 = 1, "Can be added", IF(G48 = 2, "Is added")))</f>
        <v>Can be added</v>
      </c>
      <c r="G48">
        <f>SUM(D48:E48)</f>
        <v>1</v>
      </c>
      <c r="I48">
        <v>1</v>
      </c>
    </row>
    <row r="49" spans="1:9" ht="30" thickTop="1" thickBot="1" x14ac:dyDescent="0.35">
      <c r="A49" s="196"/>
      <c r="B49" s="31" t="s">
        <v>175</v>
      </c>
      <c r="C49" s="31" t="s">
        <v>315</v>
      </c>
      <c r="D49" s="21">
        <v>1</v>
      </c>
      <c r="F49" t="str">
        <f t="shared" ref="F49:F50" si="8">IF(G49 = 0, "DO NOT ADD",IF( G49 = 1, "Can be added", IF(G49 = 2, "Is added")))</f>
        <v>Can be added</v>
      </c>
      <c r="G49">
        <f t="shared" ref="G49:G50" si="9">SUM(D49:E49)</f>
        <v>1</v>
      </c>
      <c r="I49">
        <v>1</v>
      </c>
    </row>
    <row r="50" spans="1:9" ht="30" thickTop="1" thickBot="1" x14ac:dyDescent="0.35">
      <c r="A50" s="197"/>
      <c r="B50" s="31" t="s">
        <v>176</v>
      </c>
      <c r="C50" s="31" t="s">
        <v>316</v>
      </c>
      <c r="D50" s="21"/>
      <c r="F50" t="str">
        <f t="shared" si="8"/>
        <v>DO NOT ADD</v>
      </c>
      <c r="G50">
        <f t="shared" si="9"/>
        <v>0</v>
      </c>
      <c r="I50">
        <v>1</v>
      </c>
    </row>
    <row r="51" spans="1:9" ht="15.6" thickTop="1" thickBot="1" x14ac:dyDescent="0.35">
      <c r="A51" s="176" t="s">
        <v>144</v>
      </c>
      <c r="B51" s="170"/>
      <c r="C51" s="171"/>
      <c r="D51" s="22">
        <f>SUM(D48:D50)</f>
        <v>2</v>
      </c>
      <c r="E51" s="36"/>
      <c r="F51" s="36"/>
      <c r="G51" s="36"/>
      <c r="I51" s="36">
        <f>SUM(I48:I50)</f>
        <v>3</v>
      </c>
    </row>
    <row r="52" spans="1:9" ht="15.6" thickTop="1" thickBot="1" x14ac:dyDescent="0.35">
      <c r="A52" s="191" t="s">
        <v>145</v>
      </c>
      <c r="B52" s="170"/>
      <c r="C52" s="171"/>
      <c r="D52" s="29">
        <f>SUM(D11, D31, D39, D41, D43, D47, D51)</f>
        <v>32</v>
      </c>
      <c r="E52" s="39">
        <f>F52/D52</f>
        <v>0</v>
      </c>
      <c r="F52">
        <f>SUM(E2:E9,E12:E30,E32:E38,E40,E42,E44:E46,E48:E50)</f>
        <v>0</v>
      </c>
      <c r="G52" t="s">
        <v>348</v>
      </c>
    </row>
    <row r="53" spans="1:9" ht="104.4" customHeight="1" thickTop="1" thickBot="1" x14ac:dyDescent="0.35">
      <c r="A53" s="188" t="s">
        <v>146</v>
      </c>
      <c r="B53" s="189"/>
      <c r="C53" s="190"/>
      <c r="D53" s="47">
        <f>D52/'Site Map QAHealth Rating'!G38</f>
        <v>0.8</v>
      </c>
      <c r="E53" s="159" t="s">
        <v>345</v>
      </c>
      <c r="F53" s="160"/>
      <c r="G53" s="160"/>
    </row>
    <row r="54" spans="1:9" ht="15" thickTop="1" x14ac:dyDescent="0.3"/>
  </sheetData>
  <mergeCells count="20">
    <mergeCell ref="E53:G53"/>
    <mergeCell ref="A39:C39"/>
    <mergeCell ref="A52:C52"/>
    <mergeCell ref="C37:C38"/>
    <mergeCell ref="B12:B21"/>
    <mergeCell ref="A32:A38"/>
    <mergeCell ref="A12:A30"/>
    <mergeCell ref="A31:C31"/>
    <mergeCell ref="C23:C28"/>
    <mergeCell ref="A53:C53"/>
    <mergeCell ref="A41:C41"/>
    <mergeCell ref="A43:C43"/>
    <mergeCell ref="A2:A10"/>
    <mergeCell ref="B7:B10"/>
    <mergeCell ref="A47:C47"/>
    <mergeCell ref="A51:C51"/>
    <mergeCell ref="A48:A50"/>
    <mergeCell ref="C44:C46"/>
    <mergeCell ref="A44:A46"/>
    <mergeCell ref="A11:C11"/>
  </mergeCells>
  <conditionalFormatting sqref="D32:D38 D42 D44:D46 D48:D50 D2:D10 D12:D30">
    <cfRule type="cellIs" dxfId="82" priority="15" operator="equal">
      <formula>1</formula>
    </cfRule>
    <cfRule type="cellIs" dxfId="81" priority="16" operator="equal">
      <formula>0</formula>
    </cfRule>
  </conditionalFormatting>
  <conditionalFormatting sqref="E52">
    <cfRule type="cellIs" dxfId="80" priority="12" operator="greaterThan">
      <formula>1</formula>
    </cfRule>
    <cfRule type="cellIs" dxfId="79" priority="13" operator="lessThan">
      <formula>1</formula>
    </cfRule>
    <cfRule type="cellIs" dxfId="78" priority="14" operator="equal">
      <formula>1</formula>
    </cfRule>
  </conditionalFormatting>
  <conditionalFormatting sqref="F2:F10 F12:F30 F32:F38 F42 F44:F46 F48:F50">
    <cfRule type="containsText" dxfId="77" priority="9" operator="containsText" text="Can be added">
      <formula>NOT(ISERROR(SEARCH("Can be added",F2)))</formula>
    </cfRule>
    <cfRule type="containsText" dxfId="76" priority="10" operator="containsText" text="Is added">
      <formula>NOT(ISERROR(SEARCH("Is added",F2)))</formula>
    </cfRule>
    <cfRule type="containsText" dxfId="75" priority="11" operator="containsText" text="DO NOT ADD">
      <formula>NOT(ISERROR(SEARCH("DO NOT ADD",F2)))</formula>
    </cfRule>
  </conditionalFormatting>
  <conditionalFormatting sqref="D40">
    <cfRule type="cellIs" dxfId="74" priority="7" operator="equal">
      <formula>0</formula>
    </cfRule>
    <cfRule type="cellIs" dxfId="73" priority="8" operator="equal">
      <formula>1</formula>
    </cfRule>
  </conditionalFormatting>
  <conditionalFormatting sqref="F40">
    <cfRule type="containsText" dxfId="72" priority="4" operator="containsText" text="Can be added">
      <formula>NOT(ISERROR(SEARCH("Can be added",F40)))</formula>
    </cfRule>
    <cfRule type="containsText" dxfId="71" priority="5" operator="containsText" text="Is added">
      <formula>NOT(ISERROR(SEARCH("Is added",F40)))</formula>
    </cfRule>
    <cfRule type="containsText" dxfId="70" priority="6" operator="containsText" text="DO NOT ADD">
      <formula>NOT(ISERROR(SEARCH("DO NOT ADD",F40)))</formula>
    </cfRule>
  </conditionalFormatting>
  <pageMargins left="0.7" right="0.7" top="0.75" bottom="0.75" header="0.3" footer="0.3"/>
  <pageSetup scale="49" fitToHeight="0"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110" zoomScaleNormal="110" workbookViewId="0">
      <selection activeCell="G1" sqref="G1:I1048576"/>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21875" bestFit="1" customWidth="1"/>
    <col min="8" max="8" width="0" hidden="1" customWidth="1"/>
    <col min="9" max="9" width="26.6640625" bestFit="1" customWidth="1"/>
  </cols>
  <sheetData>
    <row r="1" spans="1:9" ht="30" thickTop="1" thickBot="1" x14ac:dyDescent="0.35">
      <c r="A1" s="22" t="s">
        <v>0</v>
      </c>
      <c r="B1" s="22" t="s">
        <v>2</v>
      </c>
      <c r="C1" s="22" t="s">
        <v>3</v>
      </c>
      <c r="D1" s="22" t="s">
        <v>98</v>
      </c>
      <c r="E1" s="4" t="s">
        <v>354</v>
      </c>
      <c r="F1" s="22" t="s">
        <v>347</v>
      </c>
      <c r="G1" s="35" t="s">
        <v>346</v>
      </c>
      <c r="I1" s="36" t="s">
        <v>406</v>
      </c>
    </row>
    <row r="2" spans="1:9" ht="44.4" thickTop="1" thickBot="1" x14ac:dyDescent="0.35">
      <c r="A2" s="45" t="s">
        <v>198</v>
      </c>
      <c r="B2" s="32" t="s">
        <v>349</v>
      </c>
      <c r="C2" s="202" t="s">
        <v>317</v>
      </c>
      <c r="D2" s="21">
        <v>1</v>
      </c>
      <c r="F2" t="str">
        <f>IF(G2 = 0, "DO NOT ADD",IF( G2 = 1, "Can be added", IF(G2 = 2, "Is added")))</f>
        <v>Can be added</v>
      </c>
      <c r="G2">
        <f>SUM(D2:E2)</f>
        <v>1</v>
      </c>
      <c r="I2">
        <v>1</v>
      </c>
    </row>
    <row r="3" spans="1:9" ht="44.4" thickTop="1" thickBot="1" x14ac:dyDescent="0.35">
      <c r="A3" s="45" t="s">
        <v>199</v>
      </c>
      <c r="B3" s="21" t="s">
        <v>349</v>
      </c>
      <c r="C3" s="164"/>
      <c r="D3" s="21">
        <v>0</v>
      </c>
      <c r="F3" t="str">
        <f t="shared" ref="F3:F6" si="0">IF(G3 = 0, "DO NOT ADD",IF( G3 = 1, "Can be added", IF(G3 = 2, "Is added")))</f>
        <v>DO NOT ADD</v>
      </c>
      <c r="G3">
        <f t="shared" ref="G3:G6" si="1">SUM(D3:E3)</f>
        <v>0</v>
      </c>
      <c r="I3">
        <v>1</v>
      </c>
    </row>
    <row r="4" spans="1:9" ht="44.4" thickTop="1" thickBot="1" x14ac:dyDescent="0.35">
      <c r="A4" s="45" t="s">
        <v>200</v>
      </c>
      <c r="B4" s="21" t="s">
        <v>349</v>
      </c>
      <c r="C4" s="164"/>
      <c r="D4" s="21">
        <v>1</v>
      </c>
      <c r="F4" t="str">
        <f t="shared" si="0"/>
        <v>Can be added</v>
      </c>
      <c r="G4">
        <f t="shared" si="1"/>
        <v>1</v>
      </c>
      <c r="I4">
        <v>1</v>
      </c>
    </row>
    <row r="5" spans="1:9" ht="44.4" thickTop="1" thickBot="1" x14ac:dyDescent="0.35">
      <c r="A5" s="45" t="s">
        <v>201</v>
      </c>
      <c r="B5" s="21" t="s">
        <v>349</v>
      </c>
      <c r="C5" s="164"/>
      <c r="D5" s="21">
        <v>1</v>
      </c>
      <c r="F5" t="str">
        <f t="shared" si="0"/>
        <v>Can be added</v>
      </c>
      <c r="G5">
        <f t="shared" si="1"/>
        <v>1</v>
      </c>
      <c r="I5">
        <v>1</v>
      </c>
    </row>
    <row r="6" spans="1:9" ht="44.4" thickTop="1" thickBot="1" x14ac:dyDescent="0.35">
      <c r="A6" s="45" t="s">
        <v>202</v>
      </c>
      <c r="B6" s="21" t="s">
        <v>349</v>
      </c>
      <c r="C6" s="164"/>
      <c r="D6" s="21">
        <v>1</v>
      </c>
      <c r="F6" t="str">
        <f t="shared" si="0"/>
        <v>Can be added</v>
      </c>
      <c r="G6">
        <f t="shared" si="1"/>
        <v>1</v>
      </c>
      <c r="I6">
        <v>1</v>
      </c>
    </row>
    <row r="7" spans="1:9" ht="15.6" thickTop="1" thickBot="1" x14ac:dyDescent="0.35">
      <c r="A7" s="174" t="s">
        <v>145</v>
      </c>
      <c r="B7" s="174"/>
      <c r="C7" s="174"/>
      <c r="D7" s="29">
        <f>SUM(D2:D6)</f>
        <v>4</v>
      </c>
      <c r="E7" s="39">
        <f>F7/D7</f>
        <v>0</v>
      </c>
      <c r="F7">
        <f>SUM(E2:E6)</f>
        <v>0</v>
      </c>
      <c r="G7" t="s">
        <v>348</v>
      </c>
      <c r="I7" s="36">
        <f>SUM(I2:I6)</f>
        <v>5</v>
      </c>
    </row>
    <row r="8" spans="1:9" ht="188.4" thickTop="1" thickBot="1" x14ac:dyDescent="0.35">
      <c r="A8" s="161" t="s">
        <v>146</v>
      </c>
      <c r="B8" s="161"/>
      <c r="C8" s="161"/>
      <c r="D8" s="47">
        <f>D7/'Site Map QAHealth Rating'!E45</f>
        <v>0.8</v>
      </c>
      <c r="E8" s="46" t="s">
        <v>345</v>
      </c>
    </row>
    <row r="9" spans="1:9" ht="15" thickTop="1" x14ac:dyDescent="0.3"/>
  </sheetData>
  <mergeCells count="3">
    <mergeCell ref="A7:C7"/>
    <mergeCell ref="A8:C8"/>
    <mergeCell ref="C2:C6"/>
  </mergeCells>
  <conditionalFormatting sqref="D2:D6">
    <cfRule type="cellIs" dxfId="69" priority="7" operator="equal">
      <formula>1</formula>
    </cfRule>
    <cfRule type="cellIs" dxfId="68" priority="8" operator="equal">
      <formula>0</formula>
    </cfRule>
  </conditionalFormatting>
  <conditionalFormatting sqref="E7">
    <cfRule type="cellIs" dxfId="67" priority="4" operator="equal">
      <formula>1</formula>
    </cfRule>
    <cfRule type="cellIs" dxfId="66" priority="5" operator="greaterThan">
      <formula>1</formula>
    </cfRule>
    <cfRule type="cellIs" dxfId="65" priority="6" operator="lessThan">
      <formula>1</formula>
    </cfRule>
  </conditionalFormatting>
  <conditionalFormatting sqref="F2:F6">
    <cfRule type="containsText" dxfId="64" priority="1" operator="containsText" text="Is added">
      <formula>NOT(ISERROR(SEARCH("Is added",F2)))</formula>
    </cfRule>
    <cfRule type="containsText" dxfId="63" priority="2" operator="containsText" text="Can be added">
      <formula>NOT(ISERROR(SEARCH("Can be added",F2)))</formula>
    </cfRule>
    <cfRule type="containsText" dxfId="62" priority="3" operator="containsText" text="DO NOT ADD">
      <formula>NOT(ISERROR(SEARCH("DO NOT ADD",F2)))</formula>
    </cfRule>
  </conditionalFormatting>
  <pageMargins left="0.7" right="0.7" top="0.75" bottom="0.75" header="0.3" footer="0.3"/>
  <pageSetup scale="72" fitToHeight="0"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1"/>
  <sheetViews>
    <sheetView topLeftCell="C55" zoomScaleNormal="100" workbookViewId="0">
      <selection activeCell="G37" sqref="G1:I1048576"/>
    </sheetView>
  </sheetViews>
  <sheetFormatPr defaultRowHeight="14.4" x14ac:dyDescent="0.3"/>
  <cols>
    <col min="1" max="1" width="21.6640625" bestFit="1" customWidth="1"/>
    <col min="2" max="2" width="51.44140625" bestFit="1" customWidth="1"/>
    <col min="3" max="3" width="87.77734375" style="76" customWidth="1"/>
    <col min="4" max="4" width="19.109375" bestFit="1" customWidth="1"/>
    <col min="5" max="5" width="11.44140625" bestFit="1" customWidth="1"/>
    <col min="6" max="6" width="12" bestFit="1" customWidth="1"/>
    <col min="7" max="7" width="20.44140625" bestFit="1" customWidth="1"/>
    <col min="8" max="8" width="64.109375" bestFit="1" customWidth="1"/>
    <col min="9" max="9" width="25" bestFit="1" customWidth="1"/>
  </cols>
  <sheetData>
    <row r="1" spans="1:9" ht="15.6" thickTop="1" thickBot="1" x14ac:dyDescent="0.35">
      <c r="A1" s="4" t="s">
        <v>0</v>
      </c>
      <c r="B1" s="4" t="s">
        <v>2</v>
      </c>
      <c r="C1" s="22" t="s">
        <v>3</v>
      </c>
      <c r="D1" s="4" t="s">
        <v>98</v>
      </c>
      <c r="E1" s="4" t="s">
        <v>354</v>
      </c>
      <c r="F1" s="22" t="s">
        <v>347</v>
      </c>
      <c r="G1" s="35" t="s">
        <v>346</v>
      </c>
      <c r="I1" s="53" t="s">
        <v>408</v>
      </c>
    </row>
    <row r="2" spans="1:9" ht="76.2" customHeight="1" thickTop="1" thickBot="1" x14ac:dyDescent="0.35">
      <c r="A2" s="221" t="s">
        <v>196</v>
      </c>
      <c r="B2" s="84" t="s">
        <v>492</v>
      </c>
      <c r="C2" s="26" t="s">
        <v>411</v>
      </c>
      <c r="D2" s="2">
        <v>1</v>
      </c>
      <c r="F2" t="str">
        <f>IF(G2 = 0, "DO NOT ADD",IF( G2 = 1, "Can be added", IF(G2 = 2, "Is added")))</f>
        <v>Can be added</v>
      </c>
      <c r="G2">
        <f>SUM(D2:E2)</f>
        <v>1</v>
      </c>
      <c r="I2">
        <v>1</v>
      </c>
    </row>
    <row r="3" spans="1:9" ht="15.6" thickTop="1" thickBot="1" x14ac:dyDescent="0.35">
      <c r="A3" s="132"/>
      <c r="B3" s="2" t="s">
        <v>493</v>
      </c>
      <c r="C3" s="26" t="s">
        <v>534</v>
      </c>
      <c r="D3" s="2">
        <v>0</v>
      </c>
      <c r="F3" t="str">
        <f>IF(G3 = 0, "DO NOT ADD",IF( G3 = 1, "Can be added", IF(G3 = 2, "Is added")))</f>
        <v>DO NOT ADD</v>
      </c>
      <c r="G3">
        <f>SUM(D3:E3)</f>
        <v>0</v>
      </c>
      <c r="I3">
        <v>1</v>
      </c>
    </row>
    <row r="4" spans="1:9" ht="15.6" thickTop="1" thickBot="1" x14ac:dyDescent="0.35">
      <c r="A4" s="136"/>
      <c r="B4" s="2" t="s">
        <v>197</v>
      </c>
      <c r="C4" s="26" t="s">
        <v>535</v>
      </c>
      <c r="D4" s="2">
        <v>0</v>
      </c>
      <c r="F4" t="str">
        <f>IF(G4 = 0, "DO NOT ADD",IF( G4 = 1, "Can be added", IF(G4 = 2, "Is added")))</f>
        <v>DO NOT ADD</v>
      </c>
      <c r="G4">
        <f>SUM(D4:E4)</f>
        <v>0</v>
      </c>
      <c r="I4">
        <v>1</v>
      </c>
    </row>
    <row r="5" spans="1:9" ht="15.6" thickTop="1" thickBot="1" x14ac:dyDescent="0.35">
      <c r="A5" s="205" t="s">
        <v>144</v>
      </c>
      <c r="B5" s="206"/>
      <c r="C5" s="206"/>
      <c r="D5" s="4">
        <f>SUM(D2:D4)</f>
        <v>1</v>
      </c>
      <c r="E5" s="36"/>
      <c r="F5" s="36"/>
      <c r="G5" s="36"/>
      <c r="I5" s="36">
        <f>SUM(I2:I4)</f>
        <v>3</v>
      </c>
    </row>
    <row r="6" spans="1:9" ht="15.6" thickTop="1" thickBot="1" x14ac:dyDescent="0.35">
      <c r="A6" s="134" t="s">
        <v>197</v>
      </c>
      <c r="B6" s="140" t="s">
        <v>482</v>
      </c>
      <c r="C6" s="19" t="s">
        <v>487</v>
      </c>
      <c r="D6" s="19">
        <v>0</v>
      </c>
      <c r="F6" t="str">
        <f t="shared" ref="F6:F13" si="0">IF(G6 = 0, "DO NOT ADD",IF( G6 = 1, "Can be added", IF(G6 = 2, "Is added")))</f>
        <v>DO NOT ADD</v>
      </c>
      <c r="G6">
        <f t="shared" ref="G6:G13" si="1">SUM(D6:E6)</f>
        <v>0</v>
      </c>
      <c r="I6">
        <v>1</v>
      </c>
    </row>
    <row r="7" spans="1:9" ht="15.6" thickTop="1" thickBot="1" x14ac:dyDescent="0.35">
      <c r="A7" s="219"/>
      <c r="B7" s="132"/>
      <c r="C7" s="19" t="s">
        <v>488</v>
      </c>
      <c r="D7" s="19">
        <v>0</v>
      </c>
      <c r="F7" t="str">
        <f t="shared" si="0"/>
        <v>DO NOT ADD</v>
      </c>
      <c r="G7">
        <f t="shared" si="1"/>
        <v>0</v>
      </c>
      <c r="I7">
        <v>1</v>
      </c>
    </row>
    <row r="8" spans="1:9" ht="15.6" thickTop="1" thickBot="1" x14ac:dyDescent="0.35">
      <c r="A8" s="219"/>
      <c r="B8" s="132"/>
      <c r="C8" s="19" t="s">
        <v>489</v>
      </c>
      <c r="D8" s="19">
        <v>0</v>
      </c>
      <c r="F8" t="str">
        <f t="shared" si="0"/>
        <v>DO NOT ADD</v>
      </c>
      <c r="G8">
        <f t="shared" si="1"/>
        <v>0</v>
      </c>
      <c r="I8">
        <v>1</v>
      </c>
    </row>
    <row r="9" spans="1:9" ht="15.6" thickTop="1" thickBot="1" x14ac:dyDescent="0.35">
      <c r="A9" s="219"/>
      <c r="B9" s="132"/>
      <c r="C9" s="19" t="s">
        <v>490</v>
      </c>
      <c r="D9" s="19">
        <v>0</v>
      </c>
      <c r="F9" t="str">
        <f t="shared" si="0"/>
        <v>DO NOT ADD</v>
      </c>
      <c r="G9">
        <f t="shared" si="1"/>
        <v>0</v>
      </c>
      <c r="I9">
        <v>1</v>
      </c>
    </row>
    <row r="10" spans="1:9" ht="15.6" thickTop="1" thickBot="1" x14ac:dyDescent="0.35">
      <c r="A10" s="219"/>
      <c r="B10" s="136"/>
      <c r="C10" s="19" t="s">
        <v>491</v>
      </c>
      <c r="D10" s="19">
        <v>0</v>
      </c>
      <c r="F10" t="str">
        <f t="shared" si="0"/>
        <v>DO NOT ADD</v>
      </c>
      <c r="G10">
        <f t="shared" si="1"/>
        <v>0</v>
      </c>
      <c r="I10">
        <v>1</v>
      </c>
    </row>
    <row r="11" spans="1:9" ht="15.6" thickTop="1" thickBot="1" x14ac:dyDescent="0.35">
      <c r="A11" s="219"/>
      <c r="B11" s="134" t="s">
        <v>483</v>
      </c>
      <c r="C11" s="19" t="s">
        <v>485</v>
      </c>
      <c r="D11" s="19">
        <v>0</v>
      </c>
      <c r="F11" t="str">
        <f t="shared" si="0"/>
        <v>DO NOT ADD</v>
      </c>
      <c r="G11">
        <f t="shared" si="1"/>
        <v>0</v>
      </c>
      <c r="I11">
        <v>1</v>
      </c>
    </row>
    <row r="12" spans="1:9" ht="15.6" thickTop="1" thickBot="1" x14ac:dyDescent="0.35">
      <c r="A12" s="219"/>
      <c r="B12" s="219"/>
      <c r="C12" s="19" t="s">
        <v>486</v>
      </c>
      <c r="D12" s="19">
        <v>0</v>
      </c>
      <c r="F12" t="str">
        <f t="shared" si="0"/>
        <v>DO NOT ADD</v>
      </c>
      <c r="G12">
        <f t="shared" si="1"/>
        <v>0</v>
      </c>
      <c r="I12">
        <v>1</v>
      </c>
    </row>
    <row r="13" spans="1:9" ht="15.6" thickTop="1" thickBot="1" x14ac:dyDescent="0.35">
      <c r="A13" s="219"/>
      <c r="B13" s="85" t="s">
        <v>197</v>
      </c>
      <c r="C13" s="31" t="s">
        <v>484</v>
      </c>
      <c r="D13" s="19">
        <v>0</v>
      </c>
      <c r="F13" t="str">
        <f t="shared" si="0"/>
        <v>DO NOT ADD</v>
      </c>
      <c r="G13">
        <f t="shared" si="1"/>
        <v>0</v>
      </c>
      <c r="I13">
        <v>1</v>
      </c>
    </row>
    <row r="14" spans="1:9" ht="15.6" thickTop="1" thickBot="1" x14ac:dyDescent="0.35">
      <c r="A14" s="153" t="s">
        <v>144</v>
      </c>
      <c r="B14" s="154"/>
      <c r="C14" s="155"/>
      <c r="D14" s="4">
        <f>SUM(D6:D7)</f>
        <v>0</v>
      </c>
      <c r="E14" s="36"/>
      <c r="F14" s="36"/>
      <c r="G14" s="36"/>
      <c r="I14" s="36">
        <f>SUM(I6:I13)</f>
        <v>8</v>
      </c>
    </row>
    <row r="15" spans="1:9" ht="30" thickTop="1" thickBot="1" x14ac:dyDescent="0.35">
      <c r="A15" s="210" t="s">
        <v>139</v>
      </c>
      <c r="B15" s="2" t="s">
        <v>157</v>
      </c>
      <c r="C15" s="26" t="s">
        <v>448</v>
      </c>
      <c r="D15" s="1">
        <v>1</v>
      </c>
      <c r="F15" t="str">
        <f>IF(G15 = 0, "DO NOT ADD",IF( G15 = 1, "Can be added", IF(G15 = 2, "Is added")))</f>
        <v>Can be added</v>
      </c>
      <c r="G15">
        <f>SUM(D15:E15)</f>
        <v>1</v>
      </c>
      <c r="I15">
        <v>1</v>
      </c>
    </row>
    <row r="16" spans="1:9" ht="15.6" thickTop="1" thickBot="1" x14ac:dyDescent="0.35">
      <c r="A16" s="211"/>
      <c r="B16" s="2" t="s">
        <v>158</v>
      </c>
      <c r="C16" s="26" t="s">
        <v>436</v>
      </c>
      <c r="D16" s="1">
        <v>1</v>
      </c>
      <c r="F16" t="str">
        <f t="shared" ref="F16:F33" si="2">IF(G16 = 0, "DO NOT ADD",IF( G16 = 1, "Can be added", IF(G16 = 2, "Is added")))</f>
        <v>Can be added</v>
      </c>
      <c r="G16">
        <f t="shared" ref="G16:G33" si="3">SUM(D16:E16)</f>
        <v>1</v>
      </c>
      <c r="I16">
        <v>1</v>
      </c>
    </row>
    <row r="17" spans="1:9" ht="30" thickTop="1" thickBot="1" x14ac:dyDescent="0.35">
      <c r="A17" s="211"/>
      <c r="B17" s="2" t="s">
        <v>324</v>
      </c>
      <c r="C17" s="26" t="s">
        <v>437</v>
      </c>
      <c r="D17" s="1">
        <v>0</v>
      </c>
      <c r="F17" t="str">
        <f t="shared" si="2"/>
        <v>DO NOT ADD</v>
      </c>
      <c r="G17">
        <f t="shared" si="3"/>
        <v>0</v>
      </c>
      <c r="I17">
        <v>1</v>
      </c>
    </row>
    <row r="18" spans="1:9" ht="15.6" thickTop="1" thickBot="1" x14ac:dyDescent="0.35">
      <c r="A18" s="211"/>
      <c r="B18" s="2" t="s">
        <v>325</v>
      </c>
      <c r="C18" s="26" t="s">
        <v>439</v>
      </c>
      <c r="D18" s="1">
        <v>1</v>
      </c>
      <c r="F18" t="str">
        <f t="shared" si="2"/>
        <v>Can be added</v>
      </c>
      <c r="G18">
        <f t="shared" si="3"/>
        <v>1</v>
      </c>
      <c r="I18">
        <v>1</v>
      </c>
    </row>
    <row r="19" spans="1:9" ht="15.6" thickTop="1" thickBot="1" x14ac:dyDescent="0.35">
      <c r="A19" s="211"/>
      <c r="B19" s="2" t="s">
        <v>331</v>
      </c>
      <c r="C19" s="26" t="s">
        <v>438</v>
      </c>
      <c r="D19" s="1">
        <v>0</v>
      </c>
      <c r="F19" t="str">
        <f t="shared" si="2"/>
        <v>DO NOT ADD</v>
      </c>
      <c r="G19">
        <f t="shared" si="3"/>
        <v>0</v>
      </c>
      <c r="I19">
        <v>1</v>
      </c>
    </row>
    <row r="20" spans="1:9" ht="15.6" thickTop="1" thickBot="1" x14ac:dyDescent="0.35">
      <c r="A20" s="211"/>
      <c r="B20" s="2" t="s">
        <v>332</v>
      </c>
      <c r="C20" s="26" t="s">
        <v>440</v>
      </c>
      <c r="D20" s="1">
        <v>1</v>
      </c>
      <c r="F20" t="str">
        <f t="shared" si="2"/>
        <v>Can be added</v>
      </c>
      <c r="G20">
        <f t="shared" si="3"/>
        <v>1</v>
      </c>
      <c r="I20">
        <v>1</v>
      </c>
    </row>
    <row r="21" spans="1:9" ht="15.6" thickTop="1" thickBot="1" x14ac:dyDescent="0.35">
      <c r="A21" s="211"/>
      <c r="B21" s="2" t="s">
        <v>333</v>
      </c>
      <c r="C21" s="26" t="s">
        <v>441</v>
      </c>
      <c r="D21" s="1">
        <v>0</v>
      </c>
      <c r="F21" t="str">
        <f t="shared" si="2"/>
        <v>DO NOT ADD</v>
      </c>
      <c r="G21">
        <f t="shared" si="3"/>
        <v>0</v>
      </c>
      <c r="I21">
        <v>1</v>
      </c>
    </row>
    <row r="22" spans="1:9" ht="15.6" thickTop="1" thickBot="1" x14ac:dyDescent="0.35">
      <c r="A22" s="211"/>
      <c r="B22" s="2" t="s">
        <v>334</v>
      </c>
      <c r="C22" s="26" t="s">
        <v>442</v>
      </c>
      <c r="D22" s="1">
        <v>1</v>
      </c>
      <c r="F22" t="str">
        <f t="shared" si="2"/>
        <v>Can be added</v>
      </c>
      <c r="G22">
        <f t="shared" si="3"/>
        <v>1</v>
      </c>
      <c r="I22">
        <v>1</v>
      </c>
    </row>
    <row r="23" spans="1:9" ht="15.6" thickTop="1" thickBot="1" x14ac:dyDescent="0.35">
      <c r="A23" s="211"/>
      <c r="B23" s="2" t="s">
        <v>335</v>
      </c>
      <c r="C23" s="26" t="s">
        <v>443</v>
      </c>
      <c r="D23" s="1">
        <v>0</v>
      </c>
      <c r="F23" t="str">
        <f t="shared" si="2"/>
        <v>DO NOT ADD</v>
      </c>
      <c r="G23">
        <f t="shared" si="3"/>
        <v>0</v>
      </c>
      <c r="I23">
        <v>1</v>
      </c>
    </row>
    <row r="24" spans="1:9" ht="15.6" thickTop="1" thickBot="1" x14ac:dyDescent="0.35">
      <c r="A24" s="211"/>
      <c r="B24" s="2" t="s">
        <v>336</v>
      </c>
      <c r="C24" s="26" t="s">
        <v>444</v>
      </c>
      <c r="D24" s="1">
        <v>1</v>
      </c>
      <c r="F24" t="str">
        <f t="shared" si="2"/>
        <v>Can be added</v>
      </c>
      <c r="G24">
        <f t="shared" si="3"/>
        <v>1</v>
      </c>
      <c r="I24">
        <v>1</v>
      </c>
    </row>
    <row r="25" spans="1:9" ht="15.6" thickTop="1" thickBot="1" x14ac:dyDescent="0.35">
      <c r="A25" s="211"/>
      <c r="B25" s="2" t="s">
        <v>337</v>
      </c>
      <c r="C25" s="26" t="s">
        <v>445</v>
      </c>
      <c r="D25" s="1">
        <v>0</v>
      </c>
      <c r="F25" t="str">
        <f t="shared" si="2"/>
        <v>DO NOT ADD</v>
      </c>
      <c r="G25">
        <f t="shared" si="3"/>
        <v>0</v>
      </c>
      <c r="I25">
        <v>1</v>
      </c>
    </row>
    <row r="26" spans="1:9" ht="15.6" thickTop="1" thickBot="1" x14ac:dyDescent="0.35">
      <c r="A26" s="211"/>
      <c r="B26" s="2" t="s">
        <v>338</v>
      </c>
      <c r="C26" s="26" t="s">
        <v>446</v>
      </c>
      <c r="D26" s="1">
        <v>1</v>
      </c>
      <c r="F26" t="str">
        <f t="shared" si="2"/>
        <v>Can be added</v>
      </c>
      <c r="G26">
        <f t="shared" si="3"/>
        <v>1</v>
      </c>
      <c r="I26">
        <v>1</v>
      </c>
    </row>
    <row r="27" spans="1:9" ht="15.6" thickTop="1" thickBot="1" x14ac:dyDescent="0.35">
      <c r="A27" s="211"/>
      <c r="B27" s="2" t="s">
        <v>339</v>
      </c>
      <c r="C27" s="218" t="s">
        <v>447</v>
      </c>
      <c r="D27" s="1">
        <v>0</v>
      </c>
      <c r="F27" t="str">
        <f t="shared" si="2"/>
        <v>DO NOT ADD</v>
      </c>
      <c r="G27">
        <f t="shared" si="3"/>
        <v>0</v>
      </c>
      <c r="I27">
        <v>1</v>
      </c>
    </row>
    <row r="28" spans="1:9" ht="15.6" thickTop="1" thickBot="1" x14ac:dyDescent="0.35">
      <c r="A28" s="211"/>
      <c r="B28" s="2" t="s">
        <v>340</v>
      </c>
      <c r="C28" s="166"/>
      <c r="D28" s="1">
        <v>1</v>
      </c>
      <c r="F28" t="str">
        <f t="shared" si="2"/>
        <v>Can be added</v>
      </c>
      <c r="G28">
        <f t="shared" si="3"/>
        <v>1</v>
      </c>
      <c r="I28">
        <v>1</v>
      </c>
    </row>
    <row r="29" spans="1:9" ht="30" thickTop="1" thickBot="1" x14ac:dyDescent="0.35">
      <c r="A29" s="211"/>
      <c r="B29" s="2" t="s">
        <v>341</v>
      </c>
      <c r="C29" s="26" t="s">
        <v>449</v>
      </c>
      <c r="D29" s="1">
        <v>1</v>
      </c>
      <c r="F29" t="str">
        <f t="shared" si="2"/>
        <v>Can be added</v>
      </c>
      <c r="G29">
        <f t="shared" si="3"/>
        <v>1</v>
      </c>
      <c r="I29">
        <v>1</v>
      </c>
    </row>
    <row r="30" spans="1:9" ht="15.6" thickTop="1" thickBot="1" x14ac:dyDescent="0.35">
      <c r="A30" s="211"/>
      <c r="B30" s="2" t="s">
        <v>363</v>
      </c>
      <c r="C30" s="26" t="s">
        <v>450</v>
      </c>
      <c r="D30" s="1">
        <v>1</v>
      </c>
      <c r="F30" t="str">
        <f t="shared" si="2"/>
        <v>Can be added</v>
      </c>
      <c r="G30">
        <f t="shared" si="3"/>
        <v>1</v>
      </c>
      <c r="I30">
        <v>1</v>
      </c>
    </row>
    <row r="31" spans="1:9" ht="15.6" thickTop="1" thickBot="1" x14ac:dyDescent="0.35">
      <c r="A31" s="211"/>
      <c r="B31" s="2" t="s">
        <v>364</v>
      </c>
      <c r="C31" s="26" t="s">
        <v>451</v>
      </c>
      <c r="D31" s="1">
        <v>0</v>
      </c>
      <c r="F31" t="str">
        <f t="shared" si="2"/>
        <v>DO NOT ADD</v>
      </c>
      <c r="G31">
        <f t="shared" si="3"/>
        <v>0</v>
      </c>
      <c r="H31" t="s">
        <v>428</v>
      </c>
      <c r="I31">
        <v>1</v>
      </c>
    </row>
    <row r="32" spans="1:9" ht="15.6" thickTop="1" thickBot="1" x14ac:dyDescent="0.35">
      <c r="A32" s="211"/>
      <c r="B32" s="2" t="s">
        <v>365</v>
      </c>
      <c r="C32" s="26" t="s">
        <v>452</v>
      </c>
      <c r="D32" s="1">
        <v>1</v>
      </c>
      <c r="F32" t="str">
        <f t="shared" si="2"/>
        <v>Can be added</v>
      </c>
      <c r="G32">
        <f t="shared" si="3"/>
        <v>1</v>
      </c>
      <c r="I32">
        <v>1</v>
      </c>
    </row>
    <row r="33" spans="1:9" ht="15.6" thickTop="1" thickBot="1" x14ac:dyDescent="0.35">
      <c r="A33" s="212"/>
      <c r="B33" s="2" t="s">
        <v>366</v>
      </c>
      <c r="C33" s="26" t="s">
        <v>453</v>
      </c>
      <c r="D33" s="1">
        <v>0</v>
      </c>
      <c r="F33" t="str">
        <f t="shared" si="2"/>
        <v>DO NOT ADD</v>
      </c>
      <c r="G33">
        <f t="shared" si="3"/>
        <v>0</v>
      </c>
      <c r="I33">
        <v>1</v>
      </c>
    </row>
    <row r="34" spans="1:9" ht="15.6" thickTop="1" thickBot="1" x14ac:dyDescent="0.35">
      <c r="A34" s="49"/>
      <c r="B34" s="4"/>
      <c r="C34" s="22"/>
      <c r="D34" s="4">
        <f>SUM(D15:D33)</f>
        <v>11</v>
      </c>
      <c r="E34" s="36"/>
      <c r="F34" s="36"/>
      <c r="G34" s="36"/>
      <c r="I34" s="36">
        <f>SUM(I15:I33)</f>
        <v>19</v>
      </c>
    </row>
    <row r="35" spans="1:9" ht="15.6" thickTop="1" thickBot="1" x14ac:dyDescent="0.35">
      <c r="A35" s="213" t="s">
        <v>394</v>
      </c>
      <c r="B35" s="19" t="s">
        <v>367</v>
      </c>
      <c r="C35" s="31"/>
      <c r="D35" s="1">
        <v>1</v>
      </c>
      <c r="F35" t="str">
        <f>IF(G35 = 0, "DO NOT ADD",IF( G35 = 1, "Can be added", IF(G35 = 2, "Is added")))</f>
        <v>Can be added</v>
      </c>
      <c r="G35">
        <f>SUM(D35:E35)</f>
        <v>1</v>
      </c>
      <c r="I35">
        <v>1</v>
      </c>
    </row>
    <row r="36" spans="1:9" ht="15.6" thickTop="1" thickBot="1" x14ac:dyDescent="0.35">
      <c r="A36" s="214"/>
      <c r="B36" s="19" t="s">
        <v>368</v>
      </c>
      <c r="C36" s="31"/>
      <c r="D36" s="1">
        <v>1</v>
      </c>
      <c r="F36" t="str">
        <f t="shared" ref="F36:F42" si="4">IF(G36 = 0, "DO NOT ADD",IF( G36 = 1, "Can be added", IF(G36 = 2, "Is added")))</f>
        <v>Can be added</v>
      </c>
      <c r="G36">
        <f t="shared" ref="G36:G42" si="5">SUM(D36:E36)</f>
        <v>1</v>
      </c>
      <c r="I36">
        <v>1</v>
      </c>
    </row>
    <row r="37" spans="1:9" ht="15.6" thickTop="1" thickBot="1" x14ac:dyDescent="0.35">
      <c r="A37" s="214"/>
      <c r="B37" s="19" t="s">
        <v>369</v>
      </c>
      <c r="C37" s="31"/>
      <c r="D37" s="1">
        <v>1</v>
      </c>
      <c r="F37" t="str">
        <f t="shared" si="4"/>
        <v>Can be added</v>
      </c>
      <c r="G37">
        <f t="shared" si="5"/>
        <v>1</v>
      </c>
      <c r="I37">
        <v>1</v>
      </c>
    </row>
    <row r="38" spans="1:9" ht="15.6" thickTop="1" thickBot="1" x14ac:dyDescent="0.35">
      <c r="A38" s="214"/>
      <c r="B38" s="19" t="s">
        <v>370</v>
      </c>
      <c r="C38" s="31"/>
      <c r="D38" s="1">
        <v>1</v>
      </c>
      <c r="F38" t="str">
        <f t="shared" si="4"/>
        <v>Can be added</v>
      </c>
      <c r="G38">
        <f t="shared" si="5"/>
        <v>1</v>
      </c>
      <c r="I38">
        <v>1</v>
      </c>
    </row>
    <row r="39" spans="1:9" ht="15.6" thickTop="1" thickBot="1" x14ac:dyDescent="0.35">
      <c r="A39" s="214"/>
      <c r="B39" s="19" t="s">
        <v>371</v>
      </c>
      <c r="C39" s="31"/>
      <c r="D39" s="1">
        <v>1</v>
      </c>
      <c r="F39" t="str">
        <f t="shared" si="4"/>
        <v>Can be added</v>
      </c>
      <c r="G39">
        <f t="shared" si="5"/>
        <v>1</v>
      </c>
      <c r="I39">
        <v>1</v>
      </c>
    </row>
    <row r="40" spans="1:9" ht="15.6" thickTop="1" thickBot="1" x14ac:dyDescent="0.35">
      <c r="A40" s="214"/>
      <c r="B40" s="19" t="s">
        <v>372</v>
      </c>
      <c r="C40" s="31"/>
      <c r="D40" s="1">
        <v>0</v>
      </c>
      <c r="F40" t="str">
        <f t="shared" si="4"/>
        <v>DO NOT ADD</v>
      </c>
      <c r="G40">
        <f t="shared" si="5"/>
        <v>0</v>
      </c>
      <c r="I40">
        <v>1</v>
      </c>
    </row>
    <row r="41" spans="1:9" ht="15.6" thickTop="1" thickBot="1" x14ac:dyDescent="0.35">
      <c r="A41" s="214"/>
      <c r="B41" s="19" t="s">
        <v>373</v>
      </c>
      <c r="C41" s="31"/>
      <c r="D41" s="1">
        <v>1</v>
      </c>
      <c r="F41" t="str">
        <f t="shared" si="4"/>
        <v>Can be added</v>
      </c>
      <c r="G41">
        <f t="shared" si="5"/>
        <v>1</v>
      </c>
      <c r="I41">
        <v>1</v>
      </c>
    </row>
    <row r="42" spans="1:9" ht="15.6" thickTop="1" thickBot="1" x14ac:dyDescent="0.35">
      <c r="A42" s="212"/>
      <c r="B42" s="19" t="s">
        <v>429</v>
      </c>
      <c r="C42" s="31"/>
      <c r="D42" s="1">
        <v>0</v>
      </c>
      <c r="F42" t="str">
        <f t="shared" si="4"/>
        <v>DO NOT ADD</v>
      </c>
      <c r="G42">
        <f t="shared" si="5"/>
        <v>0</v>
      </c>
      <c r="I42">
        <v>1</v>
      </c>
    </row>
    <row r="43" spans="1:9" ht="15.6" thickTop="1" thickBot="1" x14ac:dyDescent="0.35">
      <c r="A43" s="50"/>
      <c r="B43" s="4"/>
      <c r="C43" s="22"/>
      <c r="D43" s="4">
        <f>SUM(D35:D42)</f>
        <v>6</v>
      </c>
      <c r="E43" s="36"/>
      <c r="F43" s="36"/>
      <c r="G43" s="36"/>
      <c r="I43" s="36">
        <f>SUM(I35:I42)</f>
        <v>8</v>
      </c>
    </row>
    <row r="44" spans="1:9" ht="15.6" thickTop="1" thickBot="1" x14ac:dyDescent="0.35">
      <c r="A44" s="208" t="s">
        <v>374</v>
      </c>
      <c r="B44" s="2" t="s">
        <v>375</v>
      </c>
      <c r="C44" s="26"/>
      <c r="D44" s="1">
        <v>1</v>
      </c>
      <c r="F44" t="str">
        <f>IF(G44 = 0, "DO NOT ADD",IF( G44 = 1, "Can be added", IF(G44 = 2, "Is added")))</f>
        <v>Can be added</v>
      </c>
      <c r="G44">
        <f>SUM(D44:E44)</f>
        <v>1</v>
      </c>
      <c r="I44">
        <v>1</v>
      </c>
    </row>
    <row r="45" spans="1:9" ht="15.6" thickTop="1" thickBot="1" x14ac:dyDescent="0.35">
      <c r="A45" s="208"/>
      <c r="B45" s="2" t="s">
        <v>376</v>
      </c>
      <c r="C45" s="26"/>
      <c r="D45" s="1">
        <v>0</v>
      </c>
      <c r="F45" t="str">
        <f t="shared" ref="F45:F48" si="6">IF(G45 = 0, "DO NOT ADD",IF( G45 = 1, "Can be added", IF(G45 = 2, "Is added")))</f>
        <v>DO NOT ADD</v>
      </c>
      <c r="G45">
        <f t="shared" ref="G45:G48" si="7">SUM(D45:E45)</f>
        <v>0</v>
      </c>
      <c r="I45">
        <v>1</v>
      </c>
    </row>
    <row r="46" spans="1:9" ht="15.6" thickTop="1" thickBot="1" x14ac:dyDescent="0.35">
      <c r="A46" s="208"/>
      <c r="B46" s="2" t="s">
        <v>377</v>
      </c>
      <c r="C46" s="26"/>
      <c r="D46" s="1">
        <v>0</v>
      </c>
      <c r="F46" t="str">
        <f t="shared" si="6"/>
        <v>DO NOT ADD</v>
      </c>
      <c r="G46">
        <f t="shared" si="7"/>
        <v>0</v>
      </c>
      <c r="I46">
        <v>1</v>
      </c>
    </row>
    <row r="47" spans="1:9" ht="15.6" thickTop="1" thickBot="1" x14ac:dyDescent="0.35">
      <c r="A47" s="208"/>
      <c r="B47" s="2" t="s">
        <v>392</v>
      </c>
      <c r="C47" s="26"/>
      <c r="D47" s="1">
        <v>1</v>
      </c>
      <c r="F47" t="str">
        <f t="shared" si="6"/>
        <v>Can be added</v>
      </c>
      <c r="G47">
        <f t="shared" si="7"/>
        <v>1</v>
      </c>
      <c r="I47">
        <v>1</v>
      </c>
    </row>
    <row r="48" spans="1:9" ht="15.6" thickTop="1" thickBot="1" x14ac:dyDescent="0.35">
      <c r="A48" s="208"/>
      <c r="B48" s="2" t="s">
        <v>378</v>
      </c>
      <c r="C48" s="26"/>
      <c r="D48" s="1">
        <v>1</v>
      </c>
      <c r="F48" t="str">
        <f t="shared" si="6"/>
        <v>Can be added</v>
      </c>
      <c r="G48">
        <f t="shared" si="7"/>
        <v>1</v>
      </c>
      <c r="I48">
        <v>1</v>
      </c>
    </row>
    <row r="49" spans="1:9" ht="15.6" thickTop="1" thickBot="1" x14ac:dyDescent="0.35">
      <c r="A49" s="51"/>
      <c r="B49" s="4"/>
      <c r="C49" s="22"/>
      <c r="D49" s="4">
        <f>SUM(D44:D48)</f>
        <v>3</v>
      </c>
      <c r="E49" s="36"/>
      <c r="F49" s="36"/>
      <c r="G49" s="36"/>
      <c r="I49" s="36">
        <f>SUM(I44:I48)</f>
        <v>5</v>
      </c>
    </row>
    <row r="50" spans="1:9" ht="15.6" thickTop="1" thickBot="1" x14ac:dyDescent="0.35">
      <c r="A50" s="209" t="s">
        <v>379</v>
      </c>
      <c r="B50" s="19" t="s">
        <v>380</v>
      </c>
      <c r="C50" s="31"/>
      <c r="D50" s="1">
        <v>1</v>
      </c>
      <c r="F50" t="str">
        <f>IF(G50 = 0, "DO NOT ADD",IF( G50 = 1, "Can be added", IF(G50 = 2, "Is added")))</f>
        <v>Can be added</v>
      </c>
      <c r="G50">
        <f>SUM(D50:E50)</f>
        <v>1</v>
      </c>
      <c r="I50">
        <v>1</v>
      </c>
    </row>
    <row r="51" spans="1:9" ht="15.6" thickTop="1" thickBot="1" x14ac:dyDescent="0.35">
      <c r="A51" s="209"/>
      <c r="B51" s="19" t="s">
        <v>381</v>
      </c>
      <c r="C51" s="31"/>
      <c r="D51" s="1">
        <v>1</v>
      </c>
      <c r="F51" t="str">
        <f t="shared" ref="F51:F55" si="8">IF(G51 = 0, "DO NOT ADD",IF( G51 = 1, "Can be added", IF(G51 = 2, "Is added")))</f>
        <v>Can be added</v>
      </c>
      <c r="G51">
        <f t="shared" ref="G51:G55" si="9">SUM(D51:E51)</f>
        <v>1</v>
      </c>
      <c r="I51">
        <v>1</v>
      </c>
    </row>
    <row r="52" spans="1:9" ht="15.6" thickTop="1" thickBot="1" x14ac:dyDescent="0.35">
      <c r="A52" s="209"/>
      <c r="B52" s="19" t="s">
        <v>382</v>
      </c>
      <c r="C52" s="31"/>
      <c r="D52" s="1">
        <v>0</v>
      </c>
      <c r="F52" t="str">
        <f t="shared" si="8"/>
        <v>DO NOT ADD</v>
      </c>
      <c r="G52">
        <f t="shared" si="9"/>
        <v>0</v>
      </c>
      <c r="I52">
        <v>1</v>
      </c>
    </row>
    <row r="53" spans="1:9" ht="15.6" thickTop="1" thickBot="1" x14ac:dyDescent="0.35">
      <c r="A53" s="209"/>
      <c r="B53" s="19" t="s">
        <v>383</v>
      </c>
      <c r="C53" s="31"/>
      <c r="D53" s="1">
        <v>1</v>
      </c>
      <c r="F53" t="str">
        <f t="shared" si="8"/>
        <v>Can be added</v>
      </c>
      <c r="G53">
        <f t="shared" si="9"/>
        <v>1</v>
      </c>
      <c r="I53">
        <v>1</v>
      </c>
    </row>
    <row r="54" spans="1:9" ht="15.6" thickTop="1" thickBot="1" x14ac:dyDescent="0.35">
      <c r="A54" s="209"/>
      <c r="B54" s="19" t="s">
        <v>384</v>
      </c>
      <c r="C54" s="31"/>
      <c r="D54" s="1">
        <v>1</v>
      </c>
      <c r="F54" t="str">
        <f t="shared" si="8"/>
        <v>Can be added</v>
      </c>
      <c r="G54">
        <f t="shared" si="9"/>
        <v>1</v>
      </c>
      <c r="I54">
        <v>1</v>
      </c>
    </row>
    <row r="55" spans="1:9" ht="15.6" thickTop="1" thickBot="1" x14ac:dyDescent="0.35">
      <c r="A55" s="209"/>
      <c r="B55" s="19" t="s">
        <v>385</v>
      </c>
      <c r="C55" s="31"/>
      <c r="D55" s="1">
        <v>1</v>
      </c>
      <c r="F55" t="str">
        <f t="shared" si="8"/>
        <v>Can be added</v>
      </c>
      <c r="G55">
        <f t="shared" si="9"/>
        <v>1</v>
      </c>
      <c r="I55">
        <v>1</v>
      </c>
    </row>
    <row r="56" spans="1:9" ht="15.6" thickTop="1" thickBot="1" x14ac:dyDescent="0.35">
      <c r="A56" s="51"/>
      <c r="B56" s="4"/>
      <c r="C56" s="22"/>
      <c r="D56" s="4">
        <f>SUM(D50:D55)</f>
        <v>5</v>
      </c>
      <c r="E56" s="36"/>
      <c r="F56" s="36"/>
      <c r="G56" s="36"/>
      <c r="I56" s="36">
        <f>SUM(I50:I55)</f>
        <v>6</v>
      </c>
    </row>
    <row r="57" spans="1:9" ht="15.6" thickTop="1" thickBot="1" x14ac:dyDescent="0.35">
      <c r="A57" s="215" t="s">
        <v>386</v>
      </c>
      <c r="B57" s="2" t="s">
        <v>387</v>
      </c>
      <c r="C57" s="26"/>
      <c r="D57" s="1">
        <v>1</v>
      </c>
      <c r="F57" t="str">
        <f>IF(G57 = 0, "DO NOT ADD",IF( G57 = 1, "Can be added", IF(G57 = 2, "Is added")))</f>
        <v>Can be added</v>
      </c>
      <c r="G57">
        <f>SUM(D57:E57)</f>
        <v>1</v>
      </c>
      <c r="I57">
        <v>1</v>
      </c>
    </row>
    <row r="58" spans="1:9" ht="15.6" thickTop="1" thickBot="1" x14ac:dyDescent="0.35">
      <c r="A58" s="216"/>
      <c r="B58" s="2" t="s">
        <v>388</v>
      </c>
      <c r="C58" s="26"/>
      <c r="D58" s="1">
        <v>1</v>
      </c>
      <c r="F58" t="str">
        <f t="shared" ref="F58:F67" si="10">IF(G58 = 0, "DO NOT ADD",IF( G58 = 1, "Can be added", IF(G58 = 2, "Is added")))</f>
        <v>Can be added</v>
      </c>
      <c r="G58">
        <f t="shared" ref="G58:G67" si="11">SUM(D58:E58)</f>
        <v>1</v>
      </c>
      <c r="I58">
        <v>1</v>
      </c>
    </row>
    <row r="59" spans="1:9" ht="15.6" thickTop="1" thickBot="1" x14ac:dyDescent="0.35">
      <c r="A59" s="216"/>
      <c r="B59" s="2" t="s">
        <v>389</v>
      </c>
      <c r="C59" s="26"/>
      <c r="D59" s="1">
        <v>0</v>
      </c>
      <c r="F59" t="str">
        <f t="shared" si="10"/>
        <v>DO NOT ADD</v>
      </c>
      <c r="G59">
        <f t="shared" si="11"/>
        <v>0</v>
      </c>
      <c r="I59">
        <v>1</v>
      </c>
    </row>
    <row r="60" spans="1:9" ht="15.6" thickTop="1" thickBot="1" x14ac:dyDescent="0.35">
      <c r="A60" s="216"/>
      <c r="B60" s="2" t="s">
        <v>391</v>
      </c>
      <c r="C60" s="26"/>
      <c r="D60" s="1">
        <v>1</v>
      </c>
      <c r="F60" t="str">
        <f t="shared" si="10"/>
        <v>Can be added</v>
      </c>
      <c r="G60">
        <f t="shared" si="11"/>
        <v>1</v>
      </c>
      <c r="I60">
        <v>1</v>
      </c>
    </row>
    <row r="61" spans="1:9" ht="15.6" thickTop="1" thickBot="1" x14ac:dyDescent="0.35">
      <c r="A61" s="216"/>
      <c r="B61" s="2" t="s">
        <v>390</v>
      </c>
      <c r="C61" s="26"/>
      <c r="D61" s="1">
        <v>0</v>
      </c>
      <c r="F61" t="str">
        <f t="shared" si="10"/>
        <v>DO NOT ADD</v>
      </c>
      <c r="G61">
        <f t="shared" si="11"/>
        <v>0</v>
      </c>
      <c r="I61">
        <v>1</v>
      </c>
    </row>
    <row r="62" spans="1:9" ht="15.6" thickTop="1" thickBot="1" x14ac:dyDescent="0.35">
      <c r="A62" s="217"/>
      <c r="B62" s="2" t="s">
        <v>430</v>
      </c>
      <c r="C62" s="83"/>
      <c r="D62" s="1">
        <v>0</v>
      </c>
      <c r="F62" t="str">
        <f t="shared" si="10"/>
        <v>DO NOT ADD</v>
      </c>
      <c r="G62">
        <f t="shared" si="11"/>
        <v>0</v>
      </c>
      <c r="I62">
        <v>1</v>
      </c>
    </row>
    <row r="63" spans="1:9" ht="15.6" thickTop="1" thickBot="1" x14ac:dyDescent="0.35">
      <c r="A63" s="153" t="s">
        <v>144</v>
      </c>
      <c r="B63" s="154"/>
      <c r="C63" s="155"/>
      <c r="D63" s="4">
        <f>SUM(D57:D62)</f>
        <v>3</v>
      </c>
      <c r="E63" s="36"/>
      <c r="F63" s="36"/>
      <c r="G63" s="36"/>
      <c r="I63" s="36">
        <f>SUM(I57:I62)</f>
        <v>6</v>
      </c>
    </row>
    <row r="64" spans="1:9" ht="15.6" thickTop="1" thickBot="1" x14ac:dyDescent="0.35">
      <c r="A64" s="220" t="s">
        <v>540</v>
      </c>
      <c r="B64" s="113" t="s">
        <v>536</v>
      </c>
      <c r="C64" s="114"/>
      <c r="D64" s="12">
        <v>0</v>
      </c>
      <c r="E64" s="56"/>
      <c r="F64" t="str">
        <f t="shared" si="10"/>
        <v>DO NOT ADD</v>
      </c>
      <c r="G64">
        <f t="shared" si="11"/>
        <v>0</v>
      </c>
      <c r="I64" s="56">
        <v>1</v>
      </c>
    </row>
    <row r="65" spans="1:9" ht="15.6" thickTop="1" thickBot="1" x14ac:dyDescent="0.35">
      <c r="A65" s="211"/>
      <c r="B65" s="113" t="s">
        <v>537</v>
      </c>
      <c r="C65" s="114"/>
      <c r="D65" s="12">
        <v>0</v>
      </c>
      <c r="E65" s="56"/>
      <c r="F65" t="str">
        <f t="shared" si="10"/>
        <v>DO NOT ADD</v>
      </c>
      <c r="G65">
        <f t="shared" si="11"/>
        <v>0</v>
      </c>
      <c r="I65" s="56">
        <v>1</v>
      </c>
    </row>
    <row r="66" spans="1:9" ht="15.6" thickTop="1" thickBot="1" x14ac:dyDescent="0.35">
      <c r="A66" s="211"/>
      <c r="B66" s="113" t="s">
        <v>538</v>
      </c>
      <c r="C66" s="114"/>
      <c r="D66" s="12">
        <v>0</v>
      </c>
      <c r="E66" s="56"/>
      <c r="F66" t="str">
        <f t="shared" si="10"/>
        <v>DO NOT ADD</v>
      </c>
      <c r="G66">
        <f t="shared" si="11"/>
        <v>0</v>
      </c>
      <c r="I66" s="56">
        <v>1</v>
      </c>
    </row>
    <row r="67" spans="1:9" ht="15.6" thickTop="1" thickBot="1" x14ac:dyDescent="0.35">
      <c r="A67" s="212"/>
      <c r="B67" s="113" t="s">
        <v>539</v>
      </c>
      <c r="C67" s="114"/>
      <c r="D67" s="12">
        <v>0</v>
      </c>
      <c r="E67" s="56"/>
      <c r="F67" t="str">
        <f t="shared" si="10"/>
        <v>DO NOT ADD</v>
      </c>
      <c r="G67">
        <f t="shared" si="11"/>
        <v>0</v>
      </c>
      <c r="I67" s="56">
        <v>1</v>
      </c>
    </row>
    <row r="68" spans="1:9" ht="15.6" thickTop="1" thickBot="1" x14ac:dyDescent="0.35">
      <c r="A68" s="205"/>
      <c r="B68" s="206"/>
      <c r="C68" s="206"/>
      <c r="D68" s="4">
        <f>SUM(D64:D67)</f>
        <v>0</v>
      </c>
      <c r="E68" s="36"/>
      <c r="F68" s="36"/>
      <c r="G68" s="36"/>
      <c r="I68" s="36">
        <f>SUM(I64:I67)</f>
        <v>4</v>
      </c>
    </row>
    <row r="69" spans="1:9" ht="15.6" thickTop="1" thickBot="1" x14ac:dyDescent="0.35">
      <c r="A69" s="207" t="s">
        <v>145</v>
      </c>
      <c r="B69" s="154"/>
      <c r="C69" s="155"/>
      <c r="D69" s="11">
        <f>SUM(D5,D14,D34,D43,D49,D56,D63,D68)</f>
        <v>29</v>
      </c>
      <c r="E69" s="39">
        <f>F69/D69</f>
        <v>0</v>
      </c>
      <c r="F69">
        <f>SUM(E2:E3,E6:E7,E15:E33,E35:E42,E44:E48,E50:E55,E57:E62)</f>
        <v>0</v>
      </c>
      <c r="G69" t="s">
        <v>348</v>
      </c>
    </row>
    <row r="70" spans="1:9" ht="102" customHeight="1" thickTop="1" thickBot="1" x14ac:dyDescent="0.35">
      <c r="A70" s="145" t="s">
        <v>146</v>
      </c>
      <c r="B70" s="203"/>
      <c r="C70" s="204"/>
      <c r="D70" s="38">
        <f>D69/'Site Map QAHealth Rating'!G18</f>
        <v>0.49152542372881358</v>
      </c>
      <c r="E70" s="159" t="s">
        <v>345</v>
      </c>
      <c r="F70" s="160"/>
      <c r="G70" s="160"/>
    </row>
    <row r="71" spans="1:9" ht="15" thickTop="1" x14ac:dyDescent="0.3"/>
  </sheetData>
  <mergeCells count="18">
    <mergeCell ref="B6:B10"/>
    <mergeCell ref="A2:A4"/>
    <mergeCell ref="E70:G70"/>
    <mergeCell ref="A70:C70"/>
    <mergeCell ref="A63:C63"/>
    <mergeCell ref="A5:C5"/>
    <mergeCell ref="A14:C14"/>
    <mergeCell ref="A69:C69"/>
    <mergeCell ref="A44:A48"/>
    <mergeCell ref="A50:A55"/>
    <mergeCell ref="A15:A33"/>
    <mergeCell ref="A35:A42"/>
    <mergeCell ref="A57:A62"/>
    <mergeCell ref="C27:C28"/>
    <mergeCell ref="A6:A13"/>
    <mergeCell ref="A68:C68"/>
    <mergeCell ref="A64:A67"/>
    <mergeCell ref="B11:B12"/>
  </mergeCells>
  <conditionalFormatting sqref="D57:D62 D50:D55 D44:D48 D35:D42 D15:D33">
    <cfRule type="cellIs" dxfId="61" priority="16" operator="equal">
      <formula>1</formula>
    </cfRule>
    <cfRule type="cellIs" dxfId="60" priority="17" operator="equal">
      <formula>0</formula>
    </cfRule>
  </conditionalFormatting>
  <conditionalFormatting sqref="E69">
    <cfRule type="cellIs" dxfId="59" priority="13" operator="equal">
      <formula>1</formula>
    </cfRule>
    <cfRule type="cellIs" dxfId="58" priority="14" operator="lessThan">
      <formula>1</formula>
    </cfRule>
    <cfRule type="cellIs" dxfId="57" priority="15" operator="greaterThan">
      <formula>1</formula>
    </cfRule>
  </conditionalFormatting>
  <conditionalFormatting sqref="F35:F42 F44:F48 F50:F55 F57:F62 F15:F33 F2:F4 F6:F13">
    <cfRule type="containsText" dxfId="56" priority="10" operator="containsText" text="Is added">
      <formula>NOT(ISERROR(SEARCH("Is added",F2)))</formula>
    </cfRule>
    <cfRule type="containsText" dxfId="55" priority="11" operator="containsText" text="Can be added">
      <formula>NOT(ISERROR(SEARCH("Can be added",F2)))</formula>
    </cfRule>
    <cfRule type="containsText" dxfId="54" priority="12" operator="containsText" text="DO NOT ADD">
      <formula>NOT(ISERROR(SEARCH("DO NOT ADD",F2)))</formula>
    </cfRule>
  </conditionalFormatting>
  <conditionalFormatting sqref="D2:D4 D6:D13">
    <cfRule type="cellIs" dxfId="53" priority="8" operator="equal">
      <formula>1</formula>
    </cfRule>
    <cfRule type="cellIs" dxfId="52" priority="9" operator="equal">
      <formula>0</formula>
    </cfRule>
  </conditionalFormatting>
  <conditionalFormatting sqref="F64:F67">
    <cfRule type="containsText" dxfId="51" priority="5" operator="containsText" text="Is added">
      <formula>NOT(ISERROR(SEARCH("Is added",F64)))</formula>
    </cfRule>
    <cfRule type="containsText" dxfId="50" priority="6" operator="containsText" text="Can be added">
      <formula>NOT(ISERROR(SEARCH("Can be added",F64)))</formula>
    </cfRule>
    <cfRule type="containsText" dxfId="49" priority="7" operator="containsText" text="DO NOT ADD">
      <formula>NOT(ISERROR(SEARCH("DO NOT ADD",F64)))</formula>
    </cfRule>
  </conditionalFormatting>
  <conditionalFormatting sqref="D64:D67">
    <cfRule type="cellIs" dxfId="48" priority="2" operator="equal">
      <formula>0</formula>
    </cfRule>
    <cfRule type="cellIs" dxfId="47" priority="1" operator="equal">
      <formula>1</formula>
    </cfRule>
  </conditionalFormatting>
  <pageMargins left="0.7" right="0.7" top="0.75" bottom="0.75" header="0.3" footer="0.3"/>
  <pageSetup scale="39" fitToHeight="0"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election activeCell="G1" sqref="G1:I1048576"/>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34.5546875" customWidth="1"/>
    <col min="6" max="6" width="11.77734375" bestFit="1" customWidth="1"/>
    <col min="7" max="9" width="0" hidden="1" customWidth="1"/>
  </cols>
  <sheetData>
    <row r="1" spans="1:9" ht="15.6" thickTop="1" thickBot="1" x14ac:dyDescent="0.35">
      <c r="A1" s="4" t="s">
        <v>0</v>
      </c>
      <c r="B1" s="4" t="s">
        <v>2</v>
      </c>
      <c r="C1" s="4" t="s">
        <v>3</v>
      </c>
      <c r="D1" s="4" t="s">
        <v>1</v>
      </c>
      <c r="E1" s="4" t="s">
        <v>344</v>
      </c>
      <c r="F1" s="22" t="s">
        <v>347</v>
      </c>
      <c r="G1" s="35" t="s">
        <v>346</v>
      </c>
      <c r="I1" s="53" t="s">
        <v>406</v>
      </c>
    </row>
    <row r="2" spans="1:9" ht="15.6" thickTop="1" thickBot="1" x14ac:dyDescent="0.35">
      <c r="A2" s="148" t="s">
        <v>509</v>
      </c>
      <c r="B2" s="21" t="s">
        <v>192</v>
      </c>
      <c r="C2" s="202" t="s">
        <v>508</v>
      </c>
      <c r="D2" s="1"/>
      <c r="E2" s="1"/>
      <c r="F2" s="1" t="str">
        <f>IF(G2 = 0, "DO NOT ADD",IF( G2 = 1, "Can be added", IF(G2 = 2, "Is added")))</f>
        <v>DO NOT ADD</v>
      </c>
      <c r="G2">
        <f>SUM(D2:E2)</f>
        <v>0</v>
      </c>
      <c r="I2">
        <v>1</v>
      </c>
    </row>
    <row r="3" spans="1:9" ht="15.6" thickTop="1" thickBot="1" x14ac:dyDescent="0.35">
      <c r="A3" s="148"/>
      <c r="B3" s="21" t="s">
        <v>193</v>
      </c>
      <c r="C3" s="164"/>
      <c r="D3" s="1"/>
      <c r="E3" s="1"/>
      <c r="F3" s="1" t="str">
        <f>IF(G3 = 0, "DO NOT ADD",IF( G3 = 1, "Can be added", IF(G3 = 2, "Is added")))</f>
        <v>DO NOT ADD</v>
      </c>
      <c r="G3">
        <f>SUM(D3:E3)</f>
        <v>0</v>
      </c>
      <c r="I3">
        <v>1</v>
      </c>
    </row>
    <row r="4" spans="1:9" ht="15.6" thickTop="1" thickBot="1" x14ac:dyDescent="0.35">
      <c r="A4" s="148"/>
      <c r="B4" s="21" t="s">
        <v>194</v>
      </c>
      <c r="C4" s="164"/>
      <c r="D4" s="1"/>
      <c r="E4" s="1"/>
      <c r="F4" s="1" t="str">
        <f>IF(G4 = 0, "DO NOT ADD",IF( G4 = 1, "Can be added", IF(G4 = 2, "Is added")))</f>
        <v>DO NOT ADD</v>
      </c>
      <c r="G4">
        <f>SUM(D4:E4)</f>
        <v>0</v>
      </c>
      <c r="I4">
        <v>1</v>
      </c>
    </row>
    <row r="5" spans="1:9" ht="15.6" thickTop="1" thickBot="1" x14ac:dyDescent="0.35">
      <c r="A5" s="148"/>
      <c r="B5" s="21" t="s">
        <v>506</v>
      </c>
      <c r="C5" s="164"/>
      <c r="D5" s="1"/>
      <c r="E5" s="1"/>
      <c r="F5" s="1" t="str">
        <f>IF(G5 = 0, "DO NOT ADD",IF( G5 = 1, "Can be added", IF(G5 = 2, "Is added")))</f>
        <v>DO NOT ADD</v>
      </c>
      <c r="G5">
        <f>SUM(D5:E5)</f>
        <v>0</v>
      </c>
      <c r="I5">
        <v>1</v>
      </c>
    </row>
    <row r="6" spans="1:9" ht="15.6" thickTop="1" thickBot="1" x14ac:dyDescent="0.35">
      <c r="A6" s="148"/>
      <c r="B6" s="21" t="s">
        <v>195</v>
      </c>
      <c r="C6" s="164"/>
      <c r="D6" s="1"/>
      <c r="E6" s="1"/>
      <c r="F6" s="1" t="str">
        <f>IF(G6 = 0, "DO NOT ADD",IF( G6 = 1, "Can be added", IF(G6 = 2, "Is added")))</f>
        <v>DO NOT ADD</v>
      </c>
      <c r="G6">
        <f>SUM(D6:E6)</f>
        <v>0</v>
      </c>
      <c r="I6">
        <v>1</v>
      </c>
    </row>
    <row r="7" spans="1:9" ht="15.6" thickTop="1" thickBot="1" x14ac:dyDescent="0.35">
      <c r="A7" s="148"/>
      <c r="B7" s="21" t="s">
        <v>507</v>
      </c>
      <c r="C7" s="167"/>
      <c r="D7" s="1"/>
      <c r="E7" s="1"/>
      <c r="F7" s="1" t="str">
        <f t="shared" ref="F7" si="0">IF(G7 = 0, "DO NOT ADD",IF( G7 = 1, "Can be added", IF(G7 = 2, "Is added")))</f>
        <v>DO NOT ADD</v>
      </c>
      <c r="G7">
        <f t="shared" ref="G7" si="1">SUM(D7:E7)</f>
        <v>0</v>
      </c>
      <c r="I7">
        <v>1</v>
      </c>
    </row>
    <row r="8" spans="1:9" ht="15.6" thickTop="1" thickBot="1" x14ac:dyDescent="0.35">
      <c r="A8" s="153" t="s">
        <v>144</v>
      </c>
      <c r="B8" s="154"/>
      <c r="C8" s="155"/>
      <c r="D8" s="4">
        <f>SUM(D2:D7)</f>
        <v>0</v>
      </c>
      <c r="E8" s="4"/>
      <c r="F8" s="4"/>
      <c r="I8" s="36">
        <f>SUM(I2:I7)</f>
        <v>6</v>
      </c>
    </row>
    <row r="9" spans="1:9" ht="15.6" thickTop="1" thickBot="1" x14ac:dyDescent="0.35">
      <c r="A9" s="207" t="s">
        <v>145</v>
      </c>
      <c r="B9" s="222"/>
      <c r="C9" s="223"/>
      <c r="D9" s="40">
        <f>SUM(D8)</f>
        <v>0</v>
      </c>
      <c r="E9" s="70" t="e">
        <f>F9/D9</f>
        <v>#DIV/0!</v>
      </c>
      <c r="F9" s="1">
        <f>SUM(E2:E7)</f>
        <v>0</v>
      </c>
      <c r="G9" t="s">
        <v>348</v>
      </c>
    </row>
    <row r="10" spans="1:9" ht="132.6" customHeight="1" thickTop="1" thickBot="1" x14ac:dyDescent="0.35">
      <c r="A10" s="145" t="s">
        <v>146</v>
      </c>
      <c r="B10" s="146"/>
      <c r="C10" s="147"/>
      <c r="D10" s="38">
        <f>D9/'Site Map QAHealth Rating'!G7</f>
        <v>0</v>
      </c>
      <c r="E10" s="82" t="s">
        <v>355</v>
      </c>
    </row>
    <row r="11" spans="1:9" ht="15" thickTop="1" x14ac:dyDescent="0.3"/>
  </sheetData>
  <mergeCells count="5">
    <mergeCell ref="A2:A7"/>
    <mergeCell ref="A8:C8"/>
    <mergeCell ref="A9:C9"/>
    <mergeCell ref="A10:C10"/>
    <mergeCell ref="C2:C7"/>
  </mergeCells>
  <conditionalFormatting sqref="D2:D7">
    <cfRule type="cellIs" dxfId="46" priority="7" operator="equal">
      <formula>0</formula>
    </cfRule>
    <cfRule type="cellIs" dxfId="45" priority="8" operator="equal">
      <formula>1</formula>
    </cfRule>
  </conditionalFormatting>
  <conditionalFormatting sqref="E9">
    <cfRule type="cellIs" dxfId="44" priority="4" operator="lessThan">
      <formula>1</formula>
    </cfRule>
    <cfRule type="cellIs" dxfId="43" priority="5" operator="greaterThan">
      <formula>1</formula>
    </cfRule>
    <cfRule type="cellIs" dxfId="42" priority="6" operator="equal">
      <formula>1</formula>
    </cfRule>
  </conditionalFormatting>
  <conditionalFormatting sqref="F2:F7">
    <cfRule type="containsText" dxfId="41" priority="1" operator="containsText" text="Is added">
      <formula>NOT(ISERROR(SEARCH("Is added",F2)))</formula>
    </cfRule>
    <cfRule type="containsText" dxfId="40" priority="2" operator="containsText" text="DO NOT ADD">
      <formula>NOT(ISERROR(SEARCH("DO NOT ADD",F2)))</formula>
    </cfRule>
    <cfRule type="containsText" dxfId="39" priority="3" operator="containsText" text="Can be added">
      <formula>NOT(ISERROR(SEARCH("Can be added",F2)))</formula>
    </cfRule>
  </conditionalFormatting>
  <pageMargins left="0.7" right="0.7" top="0.75" bottom="0.75" header="0.3" footer="0.3"/>
  <pageSetup fitToHeight="0"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workbookViewId="0">
      <selection activeCell="G1" sqref="G1:I1048576"/>
    </sheetView>
  </sheetViews>
  <sheetFormatPr defaultRowHeight="14.4" x14ac:dyDescent="0.3"/>
  <cols>
    <col min="1" max="1" width="11.6640625" bestFit="1" customWidth="1"/>
    <col min="2" max="2" width="27.88671875" bestFit="1" customWidth="1"/>
    <col min="3" max="3" width="41.88671875" bestFit="1" customWidth="1"/>
    <col min="4" max="4" width="11" bestFit="1" customWidth="1"/>
    <col min="5" max="5" width="24.5546875" customWidth="1"/>
    <col min="6" max="6" width="12.5546875" bestFit="1" customWidth="1"/>
    <col min="7" max="7" width="20.44140625" bestFit="1" customWidth="1"/>
    <col min="8" max="8" width="5.88671875" bestFit="1" customWidth="1"/>
    <col min="9" max="9" width="25.77734375" bestFit="1" customWidth="1"/>
  </cols>
  <sheetData>
    <row r="1" spans="1:9" ht="15.6" thickTop="1" thickBot="1" x14ac:dyDescent="0.35">
      <c r="A1" s="91" t="s">
        <v>0</v>
      </c>
      <c r="B1" s="91" t="s">
        <v>2</v>
      </c>
      <c r="C1" s="91" t="s">
        <v>3</v>
      </c>
      <c r="D1" s="91" t="s">
        <v>1</v>
      </c>
      <c r="E1" s="91" t="s">
        <v>344</v>
      </c>
      <c r="F1" s="92" t="s">
        <v>347</v>
      </c>
      <c r="G1" s="91" t="s">
        <v>346</v>
      </c>
      <c r="H1" s="91" t="s">
        <v>454</v>
      </c>
      <c r="I1" s="91" t="s">
        <v>406</v>
      </c>
    </row>
    <row r="2" spans="1:9" ht="15.6" thickTop="1" thickBot="1" x14ac:dyDescent="0.35">
      <c r="A2" s="224" t="s">
        <v>455</v>
      </c>
      <c r="B2" s="80" t="s">
        <v>459</v>
      </c>
      <c r="C2" s="1" t="s">
        <v>460</v>
      </c>
      <c r="D2" s="1">
        <v>1</v>
      </c>
      <c r="E2" s="1"/>
      <c r="F2" s="1" t="str">
        <f>IF(G2 = 0, "DO NOT ADD",IF( G2 = 1, "Can be added", IF(G2 = 2, "Is added")))</f>
        <v>Can be added</v>
      </c>
      <c r="G2" s="1">
        <f>SUM(D2:E2)</f>
        <v>1</v>
      </c>
      <c r="H2" s="1"/>
      <c r="I2" s="1">
        <v>1</v>
      </c>
    </row>
    <row r="3" spans="1:9" ht="15.6" thickTop="1" thickBot="1" x14ac:dyDescent="0.35">
      <c r="A3" s="225"/>
      <c r="B3" s="1" t="s">
        <v>103</v>
      </c>
      <c r="C3" s="1" t="s">
        <v>461</v>
      </c>
      <c r="D3" s="1">
        <v>1</v>
      </c>
      <c r="E3" s="1"/>
      <c r="F3" s="1" t="str">
        <f>IF(G3 = 0, "DO NOT ADD",IF( G3 = 1, "Can be added", IF(G3 = 2, "Is added")))</f>
        <v>Can be added</v>
      </c>
      <c r="G3" s="1">
        <f>SUM(D3:E3)</f>
        <v>1</v>
      </c>
      <c r="H3" s="1"/>
      <c r="I3" s="1">
        <v>1</v>
      </c>
    </row>
    <row r="4" spans="1:9" ht="15.6" thickTop="1" thickBot="1" x14ac:dyDescent="0.35">
      <c r="A4" s="225"/>
      <c r="B4" s="1" t="s">
        <v>462</v>
      </c>
      <c r="C4" s="1" t="s">
        <v>463</v>
      </c>
      <c r="D4" s="1">
        <v>0</v>
      </c>
      <c r="E4" s="1"/>
      <c r="F4" s="1" t="str">
        <f>IF(G4 = 0, "DO NOT ADD",IF( G4 = 1, "Can be added", IF(G4 = 2, "Is added")))</f>
        <v>DO NOT ADD</v>
      </c>
      <c r="G4" s="1">
        <f>SUM(D4:E4)</f>
        <v>0</v>
      </c>
      <c r="H4" s="1"/>
      <c r="I4" s="1">
        <v>1</v>
      </c>
    </row>
    <row r="5" spans="1:9" ht="15.6" thickTop="1" thickBot="1" x14ac:dyDescent="0.35">
      <c r="A5" s="132"/>
      <c r="B5" s="1" t="s">
        <v>464</v>
      </c>
      <c r="C5" s="1" t="s">
        <v>465</v>
      </c>
      <c r="D5" s="1">
        <v>1</v>
      </c>
      <c r="E5" s="1"/>
      <c r="F5" s="1" t="str">
        <f>IF(G5 = 0, "DO NOT ADD",IF( G5 = 1, "Can be added", IF(G5 = 2, "Is added")))</f>
        <v>Can be added</v>
      </c>
      <c r="G5" s="1">
        <f>SUM(D5:E5)</f>
        <v>1</v>
      </c>
      <c r="H5" s="1"/>
      <c r="I5" s="1">
        <v>1</v>
      </c>
    </row>
    <row r="6" spans="1:9" ht="15.6" thickTop="1" thickBot="1" x14ac:dyDescent="0.35">
      <c r="A6" s="136"/>
      <c r="B6" s="1" t="s">
        <v>466</v>
      </c>
      <c r="C6" s="1" t="s">
        <v>467</v>
      </c>
      <c r="D6" s="1">
        <v>0</v>
      </c>
      <c r="E6" s="1"/>
      <c r="F6" s="1" t="str">
        <f>IF(G6 = 0, "DO NOT ADD",IF( G6 = 1, "Can be added", IF(G6 = 2, "Is added")))</f>
        <v>DO NOT ADD</v>
      </c>
      <c r="G6" s="1">
        <f>SUM(D6:E6)</f>
        <v>0</v>
      </c>
      <c r="H6" s="1"/>
      <c r="I6" s="1">
        <v>0</v>
      </c>
    </row>
    <row r="7" spans="1:9" ht="15.6" thickTop="1" thickBot="1" x14ac:dyDescent="0.35">
      <c r="A7" s="229" t="s">
        <v>144</v>
      </c>
      <c r="B7" s="230"/>
      <c r="C7" s="231"/>
      <c r="D7" s="4">
        <f>SUM(D2:D6)</f>
        <v>3</v>
      </c>
      <c r="E7" s="4"/>
      <c r="F7" s="4"/>
      <c r="G7" s="4"/>
      <c r="H7" s="4"/>
      <c r="I7" s="4">
        <f>SUM(I2:I6)</f>
        <v>4</v>
      </c>
    </row>
    <row r="8" spans="1:9" ht="15.6" thickTop="1" thickBot="1" x14ac:dyDescent="0.35">
      <c r="A8" s="224" t="s">
        <v>468</v>
      </c>
      <c r="B8" s="1" t="s">
        <v>469</v>
      </c>
      <c r="C8" s="1"/>
      <c r="D8" s="1">
        <v>0</v>
      </c>
      <c r="E8" s="1"/>
      <c r="F8" s="1" t="str">
        <f t="shared" ref="F8:F13" si="0">IF(G8 = 0, "DO NOT ADD",IF( G8 = 1, "Can be added", IF(G8 = 2, "Is added")))</f>
        <v>DO NOT ADD</v>
      </c>
      <c r="G8" s="1">
        <f t="shared" ref="G8:G13" si="1">SUM(D8:E8)</f>
        <v>0</v>
      </c>
      <c r="H8" s="1"/>
      <c r="I8" s="1">
        <v>1</v>
      </c>
    </row>
    <row r="9" spans="1:9" ht="15.6" thickTop="1" thickBot="1" x14ac:dyDescent="0.35">
      <c r="A9" s="132"/>
      <c r="B9" s="1" t="s">
        <v>470</v>
      </c>
      <c r="C9" s="1"/>
      <c r="D9" s="1">
        <v>0</v>
      </c>
      <c r="E9" s="1"/>
      <c r="F9" s="1" t="str">
        <f t="shared" si="0"/>
        <v>DO NOT ADD</v>
      </c>
      <c r="G9" s="1">
        <f t="shared" si="1"/>
        <v>0</v>
      </c>
      <c r="H9" s="1"/>
      <c r="I9" s="1">
        <v>1</v>
      </c>
    </row>
    <row r="10" spans="1:9" ht="15.6" thickTop="1" thickBot="1" x14ac:dyDescent="0.35">
      <c r="A10" s="132"/>
      <c r="B10" s="1" t="s">
        <v>471</v>
      </c>
      <c r="C10" s="1"/>
      <c r="D10" s="1">
        <v>1</v>
      </c>
      <c r="E10" s="1"/>
      <c r="F10" s="1" t="str">
        <f t="shared" si="0"/>
        <v>Can be added</v>
      </c>
      <c r="G10" s="1">
        <f t="shared" si="1"/>
        <v>1</v>
      </c>
      <c r="H10" s="1"/>
      <c r="I10" s="1">
        <v>1</v>
      </c>
    </row>
    <row r="11" spans="1:9" ht="15.6" thickTop="1" thickBot="1" x14ac:dyDescent="0.35">
      <c r="A11" s="132"/>
      <c r="B11" s="1" t="s">
        <v>472</v>
      </c>
      <c r="C11" s="1"/>
      <c r="D11" s="1">
        <v>0</v>
      </c>
      <c r="E11" s="1"/>
      <c r="F11" s="1" t="str">
        <f t="shared" si="0"/>
        <v>DO NOT ADD</v>
      </c>
      <c r="G11" s="1">
        <f t="shared" si="1"/>
        <v>0</v>
      </c>
      <c r="H11" s="1"/>
      <c r="I11" s="1">
        <v>0</v>
      </c>
    </row>
    <row r="12" spans="1:9" ht="15.6" thickTop="1" thickBot="1" x14ac:dyDescent="0.35">
      <c r="A12" s="132"/>
      <c r="B12" s="1" t="s">
        <v>473</v>
      </c>
      <c r="C12" s="1"/>
      <c r="D12" s="1">
        <v>1</v>
      </c>
      <c r="E12" s="1"/>
      <c r="F12" s="1" t="str">
        <f t="shared" si="0"/>
        <v>Can be added</v>
      </c>
      <c r="G12" s="1">
        <f t="shared" si="1"/>
        <v>1</v>
      </c>
      <c r="H12" s="1"/>
      <c r="I12" s="1">
        <v>1</v>
      </c>
    </row>
    <row r="13" spans="1:9" ht="15.6" thickTop="1" thickBot="1" x14ac:dyDescent="0.35">
      <c r="A13" s="136"/>
      <c r="B13" s="1" t="s">
        <v>474</v>
      </c>
      <c r="C13" s="1"/>
      <c r="D13" s="1">
        <v>0</v>
      </c>
      <c r="E13" s="1"/>
      <c r="F13" s="1" t="str">
        <f t="shared" si="0"/>
        <v>DO NOT ADD</v>
      </c>
      <c r="G13" s="1">
        <f t="shared" si="1"/>
        <v>0</v>
      </c>
      <c r="H13" s="1"/>
      <c r="I13" s="1">
        <v>1</v>
      </c>
    </row>
    <row r="14" spans="1:9" ht="15.6" thickTop="1" thickBot="1" x14ac:dyDescent="0.35">
      <c r="A14" s="229" t="s">
        <v>144</v>
      </c>
      <c r="B14" s="230"/>
      <c r="C14" s="231"/>
      <c r="D14" s="4">
        <f>SUM(D8:D13)</f>
        <v>2</v>
      </c>
      <c r="E14" s="4"/>
      <c r="F14" s="4"/>
      <c r="G14" s="4"/>
      <c r="H14" s="4"/>
      <c r="I14" s="4">
        <f>SUM(I8:I13)</f>
        <v>5</v>
      </c>
    </row>
    <row r="15" spans="1:9" ht="15.6" thickTop="1" thickBot="1" x14ac:dyDescent="0.35">
      <c r="A15" s="224" t="s">
        <v>457</v>
      </c>
      <c r="B15" s="1" t="s">
        <v>475</v>
      </c>
      <c r="C15" s="1"/>
      <c r="D15" s="1">
        <v>0</v>
      </c>
      <c r="E15" s="1"/>
      <c r="F15" s="1" t="str">
        <f>IF(G15 = 0, "DO NOT ADD",IF( G15 = 1, "Can be added", IF(G15 = 2, "Is added")))</f>
        <v>DO NOT ADD</v>
      </c>
      <c r="G15" s="1">
        <f>SUM(D15:E15)</f>
        <v>0</v>
      </c>
      <c r="H15" s="1"/>
      <c r="I15" s="1">
        <v>1</v>
      </c>
    </row>
    <row r="16" spans="1:9" ht="15.6" thickTop="1" thickBot="1" x14ac:dyDescent="0.35">
      <c r="A16" s="132"/>
      <c r="B16" s="1" t="s">
        <v>476</v>
      </c>
      <c r="C16" s="1"/>
      <c r="D16" s="1">
        <v>1</v>
      </c>
      <c r="E16" s="1"/>
      <c r="F16" s="1" t="str">
        <f>IF(G16 = 0, "DO NOT ADD",IF( G16 = 1, "Can be added", IF(G16 = 2, "Is added")))</f>
        <v>Can be added</v>
      </c>
      <c r="G16" s="1">
        <f>SUM(D16:E16)</f>
        <v>1</v>
      </c>
      <c r="H16" s="1"/>
      <c r="I16" s="1">
        <v>1</v>
      </c>
    </row>
    <row r="17" spans="1:9" ht="15.6" thickTop="1" thickBot="1" x14ac:dyDescent="0.35">
      <c r="A17" s="132"/>
      <c r="B17" s="1" t="s">
        <v>477</v>
      </c>
      <c r="C17" s="1"/>
      <c r="D17" s="1">
        <v>1</v>
      </c>
      <c r="E17" s="1"/>
      <c r="F17" s="1" t="str">
        <f>IF(G17 = 0, "DO NOT ADD",IF( G17 = 1, "Can be added", IF(G17 = 2, "Is added")))</f>
        <v>Can be added</v>
      </c>
      <c r="G17" s="1">
        <f>SUM(D17:E17)</f>
        <v>1</v>
      </c>
      <c r="H17" s="1"/>
      <c r="I17" s="1">
        <v>1</v>
      </c>
    </row>
    <row r="18" spans="1:9" ht="15.6" thickTop="1" thickBot="1" x14ac:dyDescent="0.35">
      <c r="A18" s="136"/>
      <c r="B18" s="1" t="s">
        <v>478</v>
      </c>
      <c r="C18" s="1"/>
      <c r="D18" s="1">
        <v>0</v>
      </c>
      <c r="E18" s="1"/>
      <c r="F18" s="1" t="str">
        <f>IF(G18 = 0, "DO NOT ADD",IF( G18 = 1, "Can be added", IF(G18 = 2, "Is added")))</f>
        <v>DO NOT ADD</v>
      </c>
      <c r="G18" s="1">
        <f>SUM(D18:E18)</f>
        <v>0</v>
      </c>
      <c r="H18" s="1"/>
      <c r="I18" s="1">
        <v>1</v>
      </c>
    </row>
    <row r="19" spans="1:9" ht="15.6" thickTop="1" thickBot="1" x14ac:dyDescent="0.35">
      <c r="A19" s="229" t="s">
        <v>144</v>
      </c>
      <c r="B19" s="230"/>
      <c r="C19" s="231"/>
      <c r="D19" s="4">
        <f>SUM(D15:D18)</f>
        <v>2</v>
      </c>
      <c r="E19" s="4"/>
      <c r="F19" s="4"/>
      <c r="G19" s="4"/>
      <c r="H19" s="4"/>
      <c r="I19" s="4">
        <f>SUM(I15:I18)</f>
        <v>4</v>
      </c>
    </row>
    <row r="20" spans="1:9" ht="15.6" thickTop="1" thickBot="1" x14ac:dyDescent="0.35">
      <c r="A20" s="224" t="s">
        <v>479</v>
      </c>
      <c r="B20" s="1" t="s">
        <v>480</v>
      </c>
      <c r="C20" s="1"/>
      <c r="D20" s="1">
        <v>1</v>
      </c>
      <c r="E20" s="1"/>
      <c r="F20" s="1" t="str">
        <f>IF(G20 = 0, "DO NOT ADD",IF( G20 = 1, "Can be added", IF(G20 = 2, "Is added")))</f>
        <v>Can be added</v>
      </c>
      <c r="G20" s="1">
        <f>SUM(D20:E20)</f>
        <v>1</v>
      </c>
      <c r="H20" s="1"/>
      <c r="I20" s="1">
        <v>1</v>
      </c>
    </row>
    <row r="21" spans="1:9" ht="15.6" thickTop="1" thickBot="1" x14ac:dyDescent="0.35">
      <c r="A21" s="136"/>
      <c r="B21" s="1" t="s">
        <v>481</v>
      </c>
      <c r="C21" s="1"/>
      <c r="D21" s="1">
        <v>1</v>
      </c>
      <c r="E21" s="1"/>
      <c r="F21" s="1" t="str">
        <f>IF(G21 = 0, "DO NOT ADD",IF( G21 = 1, "Can be added", IF(G21 = 2, "Is added")))</f>
        <v>Can be added</v>
      </c>
      <c r="G21" s="1">
        <f>SUM(D21:E21)</f>
        <v>1</v>
      </c>
      <c r="H21" s="1"/>
      <c r="I21" s="1">
        <v>1</v>
      </c>
    </row>
    <row r="22" spans="1:9" ht="15.6" thickTop="1" thickBot="1" x14ac:dyDescent="0.35">
      <c r="A22" s="226" t="s">
        <v>144</v>
      </c>
      <c r="B22" s="226"/>
      <c r="C22" s="226"/>
      <c r="D22" s="91">
        <f>SUM(D20:D21)</f>
        <v>2</v>
      </c>
      <c r="E22" s="4"/>
      <c r="F22" s="4"/>
      <c r="G22" s="91">
        <f>SUM(D22:E22)</f>
        <v>2</v>
      </c>
      <c r="H22" s="4"/>
      <c r="I22" s="4">
        <f>SUM(I20:I21)</f>
        <v>2</v>
      </c>
    </row>
    <row r="23" spans="1:9" ht="15.6" thickTop="1" thickBot="1" x14ac:dyDescent="0.35">
      <c r="A23" s="227" t="s">
        <v>145</v>
      </c>
      <c r="B23" s="227"/>
      <c r="C23" s="227"/>
      <c r="D23" s="11">
        <f>SUM(D7,D14,D19,D22)</f>
        <v>9</v>
      </c>
      <c r="E23" s="1">
        <f>F23/D23</f>
        <v>0</v>
      </c>
      <c r="F23" s="88">
        <f>SUM(E2:E6,E8:E13,E15:E18,E20:E21)</f>
        <v>0</v>
      </c>
      <c r="G23" t="s">
        <v>348</v>
      </c>
      <c r="H23" s="87"/>
      <c r="I23" s="87"/>
    </row>
    <row r="24" spans="1:9" ht="190.8" customHeight="1" thickTop="1" thickBot="1" x14ac:dyDescent="0.35">
      <c r="A24" s="228" t="s">
        <v>146</v>
      </c>
      <c r="B24" s="228"/>
      <c r="C24" s="228"/>
      <c r="D24" s="38">
        <f>D23/'Site Map QAHealth Rating'!G26</f>
        <v>0.6</v>
      </c>
      <c r="E24" s="21" t="s">
        <v>345</v>
      </c>
      <c r="F24" s="89"/>
      <c r="G24" s="20"/>
      <c r="H24" s="20"/>
      <c r="I24" s="20"/>
    </row>
    <row r="25" spans="1:9" ht="15" thickTop="1" x14ac:dyDescent="0.3"/>
  </sheetData>
  <mergeCells count="10">
    <mergeCell ref="A2:A6"/>
    <mergeCell ref="A20:A21"/>
    <mergeCell ref="A22:C22"/>
    <mergeCell ref="A23:C23"/>
    <mergeCell ref="A24:C24"/>
    <mergeCell ref="A7:C7"/>
    <mergeCell ref="A8:A13"/>
    <mergeCell ref="A14:C14"/>
    <mergeCell ref="A15:A18"/>
    <mergeCell ref="A19:C19"/>
  </mergeCells>
  <conditionalFormatting sqref="F2:F6 F8:F13 F15:F18 F20:F21">
    <cfRule type="containsText" dxfId="38" priority="6" operator="containsText" text="Is added">
      <formula>NOT(ISERROR(SEARCH("Is added",F2)))</formula>
    </cfRule>
    <cfRule type="containsText" dxfId="37" priority="7" operator="containsText" text="Can Be Added">
      <formula>NOT(ISERROR(SEARCH("Can Be Added",F2)))</formula>
    </cfRule>
    <cfRule type="containsText" dxfId="36" priority="8" operator="containsText" text="Do NOT ADD">
      <formula>NOT(ISERROR(SEARCH("Do NOT ADD",F2)))</formula>
    </cfRule>
  </conditionalFormatting>
  <conditionalFormatting sqref="D2:D6 D8:D13 D15:D18 D20:D21">
    <cfRule type="cellIs" dxfId="35" priority="4" operator="equal">
      <formula>1</formula>
    </cfRule>
    <cfRule type="cellIs" dxfId="34" priority="5" operator="equal">
      <formula>0</formula>
    </cfRule>
  </conditionalFormatting>
  <conditionalFormatting sqref="E23">
    <cfRule type="cellIs" dxfId="33" priority="1" operator="lessThan">
      <formula>1</formula>
    </cfRule>
    <cfRule type="cellIs" dxfId="32" priority="2" operator="greaterThan">
      <formula>1</formula>
    </cfRule>
    <cfRule type="cellIs" dxfId="31" priority="3" operator="equal">
      <formula>1</formula>
    </cfRule>
  </conditionalFormatting>
  <pageMargins left="0.7" right="0.7" top="0.75" bottom="0.75" header="0.3" footer="0.3"/>
  <pageSetup scale="67" fitToHeight="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Site Map QAHealth Rating</vt:lpstr>
      <vt:lpstr>Home</vt:lpstr>
      <vt:lpstr>Explore</vt:lpstr>
      <vt:lpstr>DMDII Portal</vt:lpstr>
      <vt:lpstr>UserDrop-down</vt:lpstr>
      <vt:lpstr>Footer</vt:lpstr>
      <vt:lpstr>Assemble</vt:lpstr>
      <vt:lpstr>Learn</vt:lpstr>
      <vt:lpstr>Marketplace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cp:lastPrinted>2016-11-01T15:43:53Z</cp:lastPrinted>
  <dcterms:created xsi:type="dcterms:W3CDTF">2016-09-30T20:29:57Z</dcterms:created>
  <dcterms:modified xsi:type="dcterms:W3CDTF">2016-11-01T16:18:58Z</dcterms:modified>
</cp:coreProperties>
</file>