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tsumei365-my.sharepoint.com/personal/chandler_fc_ritsumei_ac_jp/Documents/damon/classes/2022/spring/ai/"/>
    </mc:Choice>
  </mc:AlternateContent>
  <xr:revisionPtr revIDLastSave="0" documentId="8_{6933A9E8-7AE8-42D4-B176-AE70EA0D92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ris (all)" sheetId="9" r:id="rId1"/>
    <sheet name="iris (training)" sheetId="10" r:id="rId2"/>
    <sheet name="iris (testing)" sheetId="11" r:id="rId3"/>
    <sheet name="iris (training stats)" sheetId="7" r:id="rId4"/>
    <sheet name="iris (testing prediction)" sheetId="8" r:id="rId5"/>
  </sheets>
  <definedNames>
    <definedName name="_xlnm._FilterDatabase" localSheetId="0" hidden="1">'iris (all)'!$D$2:$J$2</definedName>
    <definedName name="_xlnm._FilterDatabase" localSheetId="2" hidden="1">'iris (testing)'!$D$2:$I$2</definedName>
    <definedName name="_xlnm._FilterDatabase" localSheetId="1" hidden="1">'iris (training)'!$D$2:$I$2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8" l="1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6" i="8"/>
  <c r="M76" i="8"/>
  <c r="O76" i="8"/>
  <c r="M80" i="8"/>
  <c r="O80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6" i="8"/>
  <c r="S38" i="7"/>
  <c r="L38" i="7"/>
  <c r="E38" i="7"/>
  <c r="V37" i="7"/>
  <c r="U37" i="7"/>
  <c r="T37" i="7"/>
  <c r="S37" i="7"/>
  <c r="O37" i="7"/>
  <c r="N37" i="7"/>
  <c r="M37" i="7"/>
  <c r="L37" i="7"/>
  <c r="H37" i="7"/>
  <c r="G37" i="7"/>
  <c r="F37" i="7"/>
  <c r="E37" i="7"/>
  <c r="V36" i="7"/>
  <c r="AC41" i="8" s="1"/>
  <c r="U36" i="7"/>
  <c r="T36" i="7"/>
  <c r="S36" i="7"/>
  <c r="O36" i="7"/>
  <c r="V74" i="8" s="1"/>
  <c r="N36" i="7"/>
  <c r="M36" i="7"/>
  <c r="L36" i="7"/>
  <c r="H36" i="7"/>
  <c r="O58" i="8" s="1"/>
  <c r="G36" i="7"/>
  <c r="N30" i="8" s="1"/>
  <c r="F36" i="7"/>
  <c r="E36" i="7"/>
  <c r="U35" i="8" l="1"/>
  <c r="M48" i="8"/>
  <c r="Z50" i="8"/>
  <c r="L16" i="8"/>
  <c r="S51" i="8"/>
  <c r="T41" i="8"/>
  <c r="M72" i="8"/>
  <c r="N67" i="8"/>
  <c r="N62" i="8"/>
  <c r="O57" i="8"/>
  <c r="O52" i="8"/>
  <c r="N37" i="8"/>
  <c r="N13" i="8"/>
  <c r="T67" i="8"/>
  <c r="V47" i="8"/>
  <c r="V15" i="8"/>
  <c r="AC77" i="8"/>
  <c r="AC29" i="8"/>
  <c r="M7" i="8"/>
  <c r="M11" i="8"/>
  <c r="M15" i="8"/>
  <c r="M19" i="8"/>
  <c r="M23" i="8"/>
  <c r="M27" i="8"/>
  <c r="M31" i="8"/>
  <c r="M35" i="8"/>
  <c r="M39" i="8"/>
  <c r="M43" i="8"/>
  <c r="M47" i="8"/>
  <c r="M51" i="8"/>
  <c r="M55" i="8"/>
  <c r="M59" i="8"/>
  <c r="M63" i="8"/>
  <c r="M67" i="8"/>
  <c r="M71" i="8"/>
  <c r="M75" i="8"/>
  <c r="M8" i="8"/>
  <c r="M12" i="8"/>
  <c r="M16" i="8"/>
  <c r="M20" i="8"/>
  <c r="M24" i="8"/>
  <c r="M28" i="8"/>
  <c r="M32" i="8"/>
  <c r="M36" i="8"/>
  <c r="M40" i="8"/>
  <c r="M44" i="8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M61" i="8"/>
  <c r="M65" i="8"/>
  <c r="M69" i="8"/>
  <c r="M73" i="8"/>
  <c r="M10" i="8"/>
  <c r="M14" i="8"/>
  <c r="M18" i="8"/>
  <c r="M22" i="8"/>
  <c r="M26" i="8"/>
  <c r="M30" i="8"/>
  <c r="M34" i="8"/>
  <c r="M38" i="8"/>
  <c r="M42" i="8"/>
  <c r="L74" i="8"/>
  <c r="L62" i="8"/>
  <c r="L50" i="8"/>
  <c r="L38" i="8"/>
  <c r="L26" i="8"/>
  <c r="L14" i="8"/>
  <c r="N80" i="8"/>
  <c r="N76" i="8"/>
  <c r="O71" i="8"/>
  <c r="O66" i="8"/>
  <c r="M62" i="8"/>
  <c r="N57" i="8"/>
  <c r="N52" i="8"/>
  <c r="O47" i="8"/>
  <c r="N34" i="8"/>
  <c r="N10" i="8"/>
  <c r="S65" i="8"/>
  <c r="T45" i="8"/>
  <c r="U12" i="8"/>
  <c r="Z74" i="8"/>
  <c r="Z26" i="8"/>
  <c r="N71" i="8"/>
  <c r="N66" i="8"/>
  <c r="O61" i="8"/>
  <c r="O56" i="8"/>
  <c r="M52" i="8"/>
  <c r="N47" i="8"/>
  <c r="N33" i="8"/>
  <c r="N9" i="8"/>
  <c r="S64" i="8"/>
  <c r="U44" i="8"/>
  <c r="T9" i="8"/>
  <c r="AC69" i="8"/>
  <c r="AC21" i="8"/>
  <c r="L25" i="8"/>
  <c r="L72" i="8"/>
  <c r="L60" i="8"/>
  <c r="L48" i="8"/>
  <c r="L36" i="8"/>
  <c r="L24" i="8"/>
  <c r="L12" i="8"/>
  <c r="O79" i="8"/>
  <c r="O75" i="8"/>
  <c r="O70" i="8"/>
  <c r="M66" i="8"/>
  <c r="N61" i="8"/>
  <c r="N56" i="8"/>
  <c r="O51" i="8"/>
  <c r="O46" i="8"/>
  <c r="U6" i="8"/>
  <c r="V61" i="8"/>
  <c r="S42" i="8"/>
  <c r="AC65" i="8"/>
  <c r="AC17" i="8"/>
  <c r="N7" i="8"/>
  <c r="N11" i="8"/>
  <c r="N15" i="8"/>
  <c r="N19" i="8"/>
  <c r="N23" i="8"/>
  <c r="N27" i="8"/>
  <c r="N31" i="8"/>
  <c r="N35" i="8"/>
  <c r="N39" i="8"/>
  <c r="N43" i="8"/>
  <c r="N8" i="8"/>
  <c r="N12" i="8"/>
  <c r="N16" i="8"/>
  <c r="N20" i="8"/>
  <c r="N24" i="8"/>
  <c r="N28" i="8"/>
  <c r="N32" i="8"/>
  <c r="N36" i="8"/>
  <c r="N40" i="8"/>
  <c r="N44" i="8"/>
  <c r="L71" i="8"/>
  <c r="L59" i="8"/>
  <c r="L47" i="8"/>
  <c r="L35" i="8"/>
  <c r="L23" i="8"/>
  <c r="L11" i="8"/>
  <c r="N79" i="8"/>
  <c r="N75" i="8"/>
  <c r="N70" i="8"/>
  <c r="O65" i="8"/>
  <c r="O60" i="8"/>
  <c r="M56" i="8"/>
  <c r="N51" i="8"/>
  <c r="N46" i="8"/>
  <c r="N29" i="8"/>
  <c r="U80" i="8"/>
  <c r="V60" i="8"/>
  <c r="Z62" i="8"/>
  <c r="Z14" i="8"/>
  <c r="L63" i="8"/>
  <c r="L51" i="8"/>
  <c r="L27" i="8"/>
  <c r="L13" i="8"/>
  <c r="T19" i="8"/>
  <c r="T29" i="8"/>
  <c r="T42" i="8"/>
  <c r="T55" i="8"/>
  <c r="T65" i="8"/>
  <c r="T78" i="8"/>
  <c r="T16" i="8"/>
  <c r="T26" i="8"/>
  <c r="T39" i="8"/>
  <c r="T52" i="8"/>
  <c r="T62" i="8"/>
  <c r="T75" i="8"/>
  <c r="T13" i="8"/>
  <c r="T23" i="8"/>
  <c r="T36" i="8"/>
  <c r="T49" i="8"/>
  <c r="T59" i="8"/>
  <c r="T72" i="8"/>
  <c r="T10" i="8"/>
  <c r="T20" i="8"/>
  <c r="T33" i="8"/>
  <c r="T46" i="8"/>
  <c r="T56" i="8"/>
  <c r="T69" i="8"/>
  <c r="T7" i="8"/>
  <c r="T17" i="8"/>
  <c r="T30" i="8"/>
  <c r="T43" i="8"/>
  <c r="T53" i="8"/>
  <c r="T66" i="8"/>
  <c r="T79" i="8"/>
  <c r="T14" i="8"/>
  <c r="T27" i="8"/>
  <c r="T40" i="8"/>
  <c r="T50" i="8"/>
  <c r="T63" i="8"/>
  <c r="T76" i="8"/>
  <c r="T11" i="8"/>
  <c r="T24" i="8"/>
  <c r="T37" i="8"/>
  <c r="T47" i="8"/>
  <c r="T60" i="8"/>
  <c r="T73" i="8"/>
  <c r="T8" i="8"/>
  <c r="T21" i="8"/>
  <c r="T34" i="8"/>
  <c r="T44" i="8"/>
  <c r="T57" i="8"/>
  <c r="T70" i="8"/>
  <c r="T80" i="8"/>
  <c r="T18" i="8"/>
  <c r="T31" i="8"/>
  <c r="T15" i="8"/>
  <c r="T28" i="8"/>
  <c r="T38" i="8"/>
  <c r="T51" i="8"/>
  <c r="T64" i="8"/>
  <c r="T74" i="8"/>
  <c r="T12" i="8"/>
  <c r="T25" i="8"/>
  <c r="T35" i="8"/>
  <c r="T48" i="8"/>
  <c r="T61" i="8"/>
  <c r="T71" i="8"/>
  <c r="T6" i="8"/>
  <c r="L70" i="8"/>
  <c r="L58" i="8"/>
  <c r="L46" i="8"/>
  <c r="L34" i="8"/>
  <c r="L22" i="8"/>
  <c r="L10" i="8"/>
  <c r="M79" i="8"/>
  <c r="O74" i="8"/>
  <c r="M70" i="8"/>
  <c r="N65" i="8"/>
  <c r="N60" i="8"/>
  <c r="O55" i="8"/>
  <c r="O50" i="8"/>
  <c r="M46" i="8"/>
  <c r="N26" i="8"/>
  <c r="S78" i="8"/>
  <c r="T58" i="8"/>
  <c r="V38" i="8"/>
  <c r="AC57" i="8"/>
  <c r="AC9" i="8"/>
  <c r="L6" i="8"/>
  <c r="L69" i="8"/>
  <c r="L57" i="8"/>
  <c r="L45" i="8"/>
  <c r="L33" i="8"/>
  <c r="L21" i="8"/>
  <c r="L9" i="8"/>
  <c r="O78" i="8"/>
  <c r="N74" i="8"/>
  <c r="O69" i="8"/>
  <c r="O64" i="8"/>
  <c r="M60" i="8"/>
  <c r="N55" i="8"/>
  <c r="N50" i="8"/>
  <c r="O45" i="8"/>
  <c r="N25" i="8"/>
  <c r="T77" i="8"/>
  <c r="U57" i="8"/>
  <c r="AC53" i="8"/>
  <c r="L73" i="8"/>
  <c r="L80" i="8"/>
  <c r="Q80" i="8" s="1"/>
  <c r="L68" i="8"/>
  <c r="L56" i="8"/>
  <c r="L44" i="8"/>
  <c r="L32" i="8"/>
  <c r="L20" i="8"/>
  <c r="L8" i="8"/>
  <c r="N78" i="8"/>
  <c r="M74" i="8"/>
  <c r="N69" i="8"/>
  <c r="N64" i="8"/>
  <c r="O59" i="8"/>
  <c r="O54" i="8"/>
  <c r="M50" i="8"/>
  <c r="N45" i="8"/>
  <c r="N22" i="8"/>
  <c r="S55" i="8"/>
  <c r="T32" i="8"/>
  <c r="L37" i="8"/>
  <c r="U7" i="8"/>
  <c r="U10" i="8"/>
  <c r="U13" i="8"/>
  <c r="U16" i="8"/>
  <c r="U19" i="8"/>
  <c r="U22" i="8"/>
  <c r="U25" i="8"/>
  <c r="U28" i="8"/>
  <c r="U31" i="8"/>
  <c r="U34" i="8"/>
  <c r="U37" i="8"/>
  <c r="U40" i="8"/>
  <c r="U43" i="8"/>
  <c r="U46" i="8"/>
  <c r="U49" i="8"/>
  <c r="U52" i="8"/>
  <c r="U55" i="8"/>
  <c r="U58" i="8"/>
  <c r="U61" i="8"/>
  <c r="U64" i="8"/>
  <c r="U67" i="8"/>
  <c r="U70" i="8"/>
  <c r="U73" i="8"/>
  <c r="U76" i="8"/>
  <c r="U79" i="8"/>
  <c r="U9" i="8"/>
  <c r="U32" i="8"/>
  <c r="U45" i="8"/>
  <c r="U68" i="8"/>
  <c r="U29" i="8"/>
  <c r="U42" i="8"/>
  <c r="U65" i="8"/>
  <c r="U78" i="8"/>
  <c r="U26" i="8"/>
  <c r="U39" i="8"/>
  <c r="U62" i="8"/>
  <c r="U75" i="8"/>
  <c r="U23" i="8"/>
  <c r="U36" i="8"/>
  <c r="U59" i="8"/>
  <c r="U72" i="8"/>
  <c r="U20" i="8"/>
  <c r="U33" i="8"/>
  <c r="U56" i="8"/>
  <c r="U69" i="8"/>
  <c r="U17" i="8"/>
  <c r="U30" i="8"/>
  <c r="U53" i="8"/>
  <c r="U66" i="8"/>
  <c r="U14" i="8"/>
  <c r="U27" i="8"/>
  <c r="U50" i="8"/>
  <c r="U63" i="8"/>
  <c r="U11" i="8"/>
  <c r="U24" i="8"/>
  <c r="U47" i="8"/>
  <c r="U60" i="8"/>
  <c r="U8" i="8"/>
  <c r="U21" i="8"/>
  <c r="U18" i="8"/>
  <c r="U41" i="8"/>
  <c r="U54" i="8"/>
  <c r="U77" i="8"/>
  <c r="U15" i="8"/>
  <c r="U38" i="8"/>
  <c r="U51" i="8"/>
  <c r="U74" i="8"/>
  <c r="Z9" i="8"/>
  <c r="Z12" i="8"/>
  <c r="Z15" i="8"/>
  <c r="Z18" i="8"/>
  <c r="Z21" i="8"/>
  <c r="Z24" i="8"/>
  <c r="Z27" i="8"/>
  <c r="Z30" i="8"/>
  <c r="Z33" i="8"/>
  <c r="Z36" i="8"/>
  <c r="Z39" i="8"/>
  <c r="Z42" i="8"/>
  <c r="Z45" i="8"/>
  <c r="Z48" i="8"/>
  <c r="Z51" i="8"/>
  <c r="Z54" i="8"/>
  <c r="Z57" i="8"/>
  <c r="Z60" i="8"/>
  <c r="Z63" i="8"/>
  <c r="Z66" i="8"/>
  <c r="Z69" i="8"/>
  <c r="Z72" i="8"/>
  <c r="Z75" i="8"/>
  <c r="Z78" i="8"/>
  <c r="Z10" i="8"/>
  <c r="Z22" i="8"/>
  <c r="Z34" i="8"/>
  <c r="Z46" i="8"/>
  <c r="Z58" i="8"/>
  <c r="Z70" i="8"/>
  <c r="Z11" i="8"/>
  <c r="Z23" i="8"/>
  <c r="Z35" i="8"/>
  <c r="Z47" i="8"/>
  <c r="Z59" i="8"/>
  <c r="Z71" i="8"/>
  <c r="Z7" i="8"/>
  <c r="Z19" i="8"/>
  <c r="Z31" i="8"/>
  <c r="Z43" i="8"/>
  <c r="Z55" i="8"/>
  <c r="Z67" i="8"/>
  <c r="Z79" i="8"/>
  <c r="Z8" i="8"/>
  <c r="Z20" i="8"/>
  <c r="Z32" i="8"/>
  <c r="Z44" i="8"/>
  <c r="Z56" i="8"/>
  <c r="Z68" i="8"/>
  <c r="Z80" i="8"/>
  <c r="Z16" i="8"/>
  <c r="Z28" i="8"/>
  <c r="Z40" i="8"/>
  <c r="Z52" i="8"/>
  <c r="Z64" i="8"/>
  <c r="Z76" i="8"/>
  <c r="Z17" i="8"/>
  <c r="Z29" i="8"/>
  <c r="Z41" i="8"/>
  <c r="Z53" i="8"/>
  <c r="Z65" i="8"/>
  <c r="Z77" i="8"/>
  <c r="Z13" i="8"/>
  <c r="Z25" i="8"/>
  <c r="Z37" i="8"/>
  <c r="Z49" i="8"/>
  <c r="Z61" i="8"/>
  <c r="Z73" i="8"/>
  <c r="L79" i="8"/>
  <c r="Q79" i="8" s="1"/>
  <c r="L67" i="8"/>
  <c r="L55" i="8"/>
  <c r="L43" i="8"/>
  <c r="L31" i="8"/>
  <c r="L19" i="8"/>
  <c r="L7" i="8"/>
  <c r="M78" i="8"/>
  <c r="O73" i="8"/>
  <c r="O68" i="8"/>
  <c r="M64" i="8"/>
  <c r="N59" i="8"/>
  <c r="N54" i="8"/>
  <c r="O49" i="8"/>
  <c r="O44" i="8"/>
  <c r="N21" i="8"/>
  <c r="S74" i="8"/>
  <c r="T54" i="8"/>
  <c r="S29" i="8"/>
  <c r="AC45" i="8"/>
  <c r="V12" i="8"/>
  <c r="V22" i="8"/>
  <c r="V35" i="8"/>
  <c r="V48" i="8"/>
  <c r="V58" i="8"/>
  <c r="V71" i="8"/>
  <c r="V6" i="8"/>
  <c r="V9" i="8"/>
  <c r="V19" i="8"/>
  <c r="V32" i="8"/>
  <c r="V45" i="8"/>
  <c r="V55" i="8"/>
  <c r="V68" i="8"/>
  <c r="V16" i="8"/>
  <c r="V29" i="8"/>
  <c r="V42" i="8"/>
  <c r="V52" i="8"/>
  <c r="V65" i="8"/>
  <c r="V78" i="8"/>
  <c r="V13" i="8"/>
  <c r="V26" i="8"/>
  <c r="V39" i="8"/>
  <c r="V49" i="8"/>
  <c r="V62" i="8"/>
  <c r="V75" i="8"/>
  <c r="V10" i="8"/>
  <c r="V23" i="8"/>
  <c r="V36" i="8"/>
  <c r="V46" i="8"/>
  <c r="V59" i="8"/>
  <c r="V72" i="8"/>
  <c r="V7" i="8"/>
  <c r="V20" i="8"/>
  <c r="V33" i="8"/>
  <c r="V43" i="8"/>
  <c r="V56" i="8"/>
  <c r="V69" i="8"/>
  <c r="V79" i="8"/>
  <c r="V17" i="8"/>
  <c r="V30" i="8"/>
  <c r="V40" i="8"/>
  <c r="V53" i="8"/>
  <c r="V66" i="8"/>
  <c r="V76" i="8"/>
  <c r="V14" i="8"/>
  <c r="V27" i="8"/>
  <c r="V37" i="8"/>
  <c r="V50" i="8"/>
  <c r="V63" i="8"/>
  <c r="V73" i="8"/>
  <c r="V11" i="8"/>
  <c r="V24" i="8"/>
  <c r="V34" i="8"/>
  <c r="V8" i="8"/>
  <c r="V21" i="8"/>
  <c r="V31" i="8"/>
  <c r="V44" i="8"/>
  <c r="V57" i="8"/>
  <c r="V67" i="8"/>
  <c r="V80" i="8"/>
  <c r="V18" i="8"/>
  <c r="V28" i="8"/>
  <c r="V41" i="8"/>
  <c r="V54" i="8"/>
  <c r="V64" i="8"/>
  <c r="V77" i="8"/>
  <c r="AA7" i="8"/>
  <c r="AA10" i="8"/>
  <c r="AA13" i="8"/>
  <c r="AA16" i="8"/>
  <c r="AA19" i="8"/>
  <c r="AA22" i="8"/>
  <c r="AA25" i="8"/>
  <c r="AA28" i="8"/>
  <c r="AA31" i="8"/>
  <c r="AA34" i="8"/>
  <c r="AA37" i="8"/>
  <c r="AA40" i="8"/>
  <c r="AA43" i="8"/>
  <c r="AA46" i="8"/>
  <c r="AA49" i="8"/>
  <c r="AA52" i="8"/>
  <c r="AA55" i="8"/>
  <c r="AA58" i="8"/>
  <c r="AA61" i="8"/>
  <c r="AA64" i="8"/>
  <c r="AA67" i="8"/>
  <c r="AA70" i="8"/>
  <c r="AA73" i="8"/>
  <c r="AA76" i="8"/>
  <c r="AA79" i="8"/>
  <c r="AA6" i="8"/>
  <c r="AA14" i="8"/>
  <c r="AA18" i="8"/>
  <c r="AA26" i="8"/>
  <c r="AA30" i="8"/>
  <c r="AA38" i="8"/>
  <c r="AA42" i="8"/>
  <c r="AA50" i="8"/>
  <c r="AA54" i="8"/>
  <c r="AA62" i="8"/>
  <c r="AA66" i="8"/>
  <c r="AA74" i="8"/>
  <c r="AA78" i="8"/>
  <c r="AA11" i="8"/>
  <c r="AA15" i="8"/>
  <c r="AA23" i="8"/>
  <c r="AA27" i="8"/>
  <c r="AA35" i="8"/>
  <c r="AA39" i="8"/>
  <c r="AA47" i="8"/>
  <c r="AA51" i="8"/>
  <c r="AA59" i="8"/>
  <c r="AA63" i="8"/>
  <c r="AA71" i="8"/>
  <c r="AA75" i="8"/>
  <c r="AA8" i="8"/>
  <c r="AA12" i="8"/>
  <c r="AA20" i="8"/>
  <c r="AA24" i="8"/>
  <c r="AA32" i="8"/>
  <c r="AA36" i="8"/>
  <c r="AA44" i="8"/>
  <c r="AA48" i="8"/>
  <c r="AA56" i="8"/>
  <c r="AA60" i="8"/>
  <c r="AA68" i="8"/>
  <c r="AA72" i="8"/>
  <c r="AA80" i="8"/>
  <c r="AA9" i="8"/>
  <c r="AA17" i="8"/>
  <c r="AA21" i="8"/>
  <c r="AA29" i="8"/>
  <c r="AA33" i="8"/>
  <c r="AA41" i="8"/>
  <c r="AA45" i="8"/>
  <c r="AA53" i="8"/>
  <c r="AA57" i="8"/>
  <c r="AA65" i="8"/>
  <c r="AA69" i="8"/>
  <c r="AA77" i="8"/>
  <c r="L78" i="8"/>
  <c r="L66" i="8"/>
  <c r="L54" i="8"/>
  <c r="L42" i="8"/>
  <c r="L30" i="8"/>
  <c r="L18" i="8"/>
  <c r="M6" i="8"/>
  <c r="O77" i="8"/>
  <c r="N73" i="8"/>
  <c r="N68" i="8"/>
  <c r="O63" i="8"/>
  <c r="M54" i="8"/>
  <c r="N49" i="8"/>
  <c r="N42" i="8"/>
  <c r="N18" i="8"/>
  <c r="U71" i="8"/>
  <c r="V51" i="8"/>
  <c r="V25" i="8"/>
  <c r="L75" i="8"/>
  <c r="L15" i="8"/>
  <c r="L61" i="8"/>
  <c r="Q61" i="8" s="1"/>
  <c r="O10" i="8"/>
  <c r="O14" i="8"/>
  <c r="O18" i="8"/>
  <c r="O22" i="8"/>
  <c r="O26" i="8"/>
  <c r="O30" i="8"/>
  <c r="O34" i="8"/>
  <c r="O38" i="8"/>
  <c r="O42" i="8"/>
  <c r="O7" i="8"/>
  <c r="O11" i="8"/>
  <c r="O15" i="8"/>
  <c r="O19" i="8"/>
  <c r="O23" i="8"/>
  <c r="O27" i="8"/>
  <c r="O31" i="8"/>
  <c r="O35" i="8"/>
  <c r="O39" i="8"/>
  <c r="O43" i="8"/>
  <c r="O8" i="8"/>
  <c r="O12" i="8"/>
  <c r="O16" i="8"/>
  <c r="O20" i="8"/>
  <c r="O24" i="8"/>
  <c r="O28" i="8"/>
  <c r="O32" i="8"/>
  <c r="O36" i="8"/>
  <c r="O40" i="8"/>
  <c r="O9" i="8"/>
  <c r="O13" i="8"/>
  <c r="O17" i="8"/>
  <c r="O21" i="8"/>
  <c r="O25" i="8"/>
  <c r="O29" i="8"/>
  <c r="O33" i="8"/>
  <c r="O37" i="8"/>
  <c r="O41" i="8"/>
  <c r="AB10" i="8"/>
  <c r="AB14" i="8"/>
  <c r="AB18" i="8"/>
  <c r="AB22" i="8"/>
  <c r="AB26" i="8"/>
  <c r="AB30" i="8"/>
  <c r="AB34" i="8"/>
  <c r="AB38" i="8"/>
  <c r="AB42" i="8"/>
  <c r="AB46" i="8"/>
  <c r="AB50" i="8"/>
  <c r="AB54" i="8"/>
  <c r="AB58" i="8"/>
  <c r="AB62" i="8"/>
  <c r="AB66" i="8"/>
  <c r="AB70" i="8"/>
  <c r="AB74" i="8"/>
  <c r="AB78" i="8"/>
  <c r="AB7" i="8"/>
  <c r="AB11" i="8"/>
  <c r="AB15" i="8"/>
  <c r="AB19" i="8"/>
  <c r="AB23" i="8"/>
  <c r="AB27" i="8"/>
  <c r="AB31" i="8"/>
  <c r="AB35" i="8"/>
  <c r="AB39" i="8"/>
  <c r="AB43" i="8"/>
  <c r="AB47" i="8"/>
  <c r="AB51" i="8"/>
  <c r="AB55" i="8"/>
  <c r="AB59" i="8"/>
  <c r="AB63" i="8"/>
  <c r="AB67" i="8"/>
  <c r="AB71" i="8"/>
  <c r="AB75" i="8"/>
  <c r="AB79" i="8"/>
  <c r="AB8" i="8"/>
  <c r="AB12" i="8"/>
  <c r="AB16" i="8"/>
  <c r="AB20" i="8"/>
  <c r="AB24" i="8"/>
  <c r="AB28" i="8"/>
  <c r="AB32" i="8"/>
  <c r="AB36" i="8"/>
  <c r="AB40" i="8"/>
  <c r="AB44" i="8"/>
  <c r="AB48" i="8"/>
  <c r="AB52" i="8"/>
  <c r="AB56" i="8"/>
  <c r="AB60" i="8"/>
  <c r="AB64" i="8"/>
  <c r="AB68" i="8"/>
  <c r="AB72" i="8"/>
  <c r="AB76" i="8"/>
  <c r="AB80" i="8"/>
  <c r="AB6" i="8"/>
  <c r="AB9" i="8"/>
  <c r="AB13" i="8"/>
  <c r="AB17" i="8"/>
  <c r="AB21" i="8"/>
  <c r="AB25" i="8"/>
  <c r="AB29" i="8"/>
  <c r="AB33" i="8"/>
  <c r="AB37" i="8"/>
  <c r="AB41" i="8"/>
  <c r="AB45" i="8"/>
  <c r="AB49" i="8"/>
  <c r="AB53" i="8"/>
  <c r="AB57" i="8"/>
  <c r="AB61" i="8"/>
  <c r="AB65" i="8"/>
  <c r="AB69" i="8"/>
  <c r="AB73" i="8"/>
  <c r="AB77" i="8"/>
  <c r="L77" i="8"/>
  <c r="L65" i="8"/>
  <c r="L53" i="8"/>
  <c r="L41" i="8"/>
  <c r="L29" i="8"/>
  <c r="L17" i="8"/>
  <c r="O6" i="8"/>
  <c r="N77" i="8"/>
  <c r="O72" i="8"/>
  <c r="M68" i="8"/>
  <c r="N63" i="8"/>
  <c r="N58" i="8"/>
  <c r="O53" i="8"/>
  <c r="O48" i="8"/>
  <c r="N41" i="8"/>
  <c r="N17" i="8"/>
  <c r="V70" i="8"/>
  <c r="T22" i="8"/>
  <c r="Z38" i="8"/>
  <c r="L39" i="8"/>
  <c r="L49" i="8"/>
  <c r="S16" i="8"/>
  <c r="X16" i="8" s="1"/>
  <c r="S26" i="8"/>
  <c r="S39" i="8"/>
  <c r="S52" i="8"/>
  <c r="X52" i="8" s="1"/>
  <c r="S62" i="8"/>
  <c r="S75" i="8"/>
  <c r="S13" i="8"/>
  <c r="S23" i="8"/>
  <c r="S36" i="8"/>
  <c r="X36" i="8" s="1"/>
  <c r="S49" i="8"/>
  <c r="S59" i="8"/>
  <c r="X59" i="8" s="1"/>
  <c r="S72" i="8"/>
  <c r="S6" i="8"/>
  <c r="S10" i="8"/>
  <c r="X10" i="8" s="1"/>
  <c r="S20" i="8"/>
  <c r="X20" i="8" s="1"/>
  <c r="S33" i="8"/>
  <c r="S46" i="8"/>
  <c r="S56" i="8"/>
  <c r="S69" i="8"/>
  <c r="S7" i="8"/>
  <c r="S17" i="8"/>
  <c r="S30" i="8"/>
  <c r="X30" i="8" s="1"/>
  <c r="S43" i="8"/>
  <c r="S53" i="8"/>
  <c r="S66" i="8"/>
  <c r="X66" i="8" s="1"/>
  <c r="S79" i="8"/>
  <c r="X79" i="8" s="1"/>
  <c r="S14" i="8"/>
  <c r="X14" i="8" s="1"/>
  <c r="S27" i="8"/>
  <c r="S40" i="8"/>
  <c r="S50" i="8"/>
  <c r="S63" i="8"/>
  <c r="S76" i="8"/>
  <c r="S11" i="8"/>
  <c r="S24" i="8"/>
  <c r="S37" i="8"/>
  <c r="S47" i="8"/>
  <c r="S60" i="8"/>
  <c r="S73" i="8"/>
  <c r="X73" i="8" s="1"/>
  <c r="S8" i="8"/>
  <c r="S21" i="8"/>
  <c r="S34" i="8"/>
  <c r="S44" i="8"/>
  <c r="S57" i="8"/>
  <c r="S70" i="8"/>
  <c r="S80" i="8"/>
  <c r="S18" i="8"/>
  <c r="X18" i="8" s="1"/>
  <c r="S31" i="8"/>
  <c r="S41" i="8"/>
  <c r="X41" i="8" s="1"/>
  <c r="S54" i="8"/>
  <c r="S67" i="8"/>
  <c r="S77" i="8"/>
  <c r="S15" i="8"/>
  <c r="X15" i="8" s="1"/>
  <c r="S28" i="8"/>
  <c r="S38" i="8"/>
  <c r="S12" i="8"/>
  <c r="S25" i="8"/>
  <c r="X25" i="8" s="1"/>
  <c r="S35" i="8"/>
  <c r="S48" i="8"/>
  <c r="S61" i="8"/>
  <c r="S71" i="8"/>
  <c r="S9" i="8"/>
  <c r="X9" i="8" s="1"/>
  <c r="S22" i="8"/>
  <c r="X22" i="8" s="1"/>
  <c r="S32" i="8"/>
  <c r="X32" i="8" s="1"/>
  <c r="S45" i="8"/>
  <c r="X45" i="8" s="1"/>
  <c r="S58" i="8"/>
  <c r="S68" i="8"/>
  <c r="AC7" i="8"/>
  <c r="AC10" i="8"/>
  <c r="AC13" i="8"/>
  <c r="AC16" i="8"/>
  <c r="AC19" i="8"/>
  <c r="AC22" i="8"/>
  <c r="AC25" i="8"/>
  <c r="AC28" i="8"/>
  <c r="AC31" i="8"/>
  <c r="AC34" i="8"/>
  <c r="AC37" i="8"/>
  <c r="AC40" i="8"/>
  <c r="AC43" i="8"/>
  <c r="AC46" i="8"/>
  <c r="AC49" i="8"/>
  <c r="AC52" i="8"/>
  <c r="AC55" i="8"/>
  <c r="AC58" i="8"/>
  <c r="AC61" i="8"/>
  <c r="AC64" i="8"/>
  <c r="AC67" i="8"/>
  <c r="AC70" i="8"/>
  <c r="AC73" i="8"/>
  <c r="AC76" i="8"/>
  <c r="AC79" i="8"/>
  <c r="AC14" i="8"/>
  <c r="AC18" i="8"/>
  <c r="AC26" i="8"/>
  <c r="AC30" i="8"/>
  <c r="AC38" i="8"/>
  <c r="AC42" i="8"/>
  <c r="AC50" i="8"/>
  <c r="AC54" i="8"/>
  <c r="AC62" i="8"/>
  <c r="AC66" i="8"/>
  <c r="AC74" i="8"/>
  <c r="AC78" i="8"/>
  <c r="AC11" i="8"/>
  <c r="AC15" i="8"/>
  <c r="AC23" i="8"/>
  <c r="AC27" i="8"/>
  <c r="AC35" i="8"/>
  <c r="AC39" i="8"/>
  <c r="AC47" i="8"/>
  <c r="AC51" i="8"/>
  <c r="AC59" i="8"/>
  <c r="AC63" i="8"/>
  <c r="AC71" i="8"/>
  <c r="AC75" i="8"/>
  <c r="AC8" i="8"/>
  <c r="AC12" i="8"/>
  <c r="AC20" i="8"/>
  <c r="AC24" i="8"/>
  <c r="AC32" i="8"/>
  <c r="AC36" i="8"/>
  <c r="AC44" i="8"/>
  <c r="AC48" i="8"/>
  <c r="AC56" i="8"/>
  <c r="AC60" i="8"/>
  <c r="AC68" i="8"/>
  <c r="AC72" i="8"/>
  <c r="AC80" i="8"/>
  <c r="AC6" i="8"/>
  <c r="L76" i="8"/>
  <c r="Q76" i="8" s="1"/>
  <c r="L64" i="8"/>
  <c r="Q64" i="8" s="1"/>
  <c r="L52" i="8"/>
  <c r="L40" i="8"/>
  <c r="L28" i="8"/>
  <c r="N6" i="8"/>
  <c r="M77" i="8"/>
  <c r="N72" i="8"/>
  <c r="O67" i="8"/>
  <c r="O62" i="8"/>
  <c r="M58" i="8"/>
  <c r="N53" i="8"/>
  <c r="N48" i="8"/>
  <c r="N38" i="8"/>
  <c r="N14" i="8"/>
  <c r="T68" i="8"/>
  <c r="U48" i="8"/>
  <c r="S19" i="8"/>
  <c r="Z6" i="8"/>
  <c r="AC33" i="8"/>
  <c r="X71" i="8" l="1"/>
  <c r="X53" i="8"/>
  <c r="X72" i="8"/>
  <c r="X24" i="8"/>
  <c r="Q75" i="8"/>
  <c r="AE6" i="8"/>
  <c r="X21" i="8"/>
  <c r="X27" i="8"/>
  <c r="X33" i="8"/>
  <c r="Q66" i="8"/>
  <c r="AG66" i="8" s="1"/>
  <c r="AH66" i="8" s="1"/>
  <c r="J66" i="8" s="1"/>
  <c r="X29" i="8"/>
  <c r="X55" i="8"/>
  <c r="Q71" i="8"/>
  <c r="X19" i="8"/>
  <c r="X77" i="8"/>
  <c r="X39" i="8"/>
  <c r="Q78" i="8"/>
  <c r="Q28" i="8"/>
  <c r="X74" i="8"/>
  <c r="Q19" i="8"/>
  <c r="Q44" i="8"/>
  <c r="X51" i="8"/>
  <c r="Q7" i="8"/>
  <c r="AE13" i="8"/>
  <c r="AE31" i="8"/>
  <c r="AE51" i="8"/>
  <c r="AE15" i="8"/>
  <c r="Q32" i="8"/>
  <c r="Q6" i="8"/>
  <c r="Q36" i="8"/>
  <c r="Q50" i="8"/>
  <c r="AG50" i="8" s="1"/>
  <c r="AH50" i="8" s="1"/>
  <c r="J50" i="8" s="1"/>
  <c r="Q16" i="8"/>
  <c r="AE80" i="8"/>
  <c r="Q48" i="8"/>
  <c r="Q62" i="8"/>
  <c r="AE50" i="8"/>
  <c r="X12" i="8"/>
  <c r="X63" i="8"/>
  <c r="X38" i="8"/>
  <c r="X44" i="8"/>
  <c r="X50" i="8"/>
  <c r="X56" i="8"/>
  <c r="X75" i="8"/>
  <c r="Q57" i="8"/>
  <c r="Q29" i="8"/>
  <c r="X58" i="8"/>
  <c r="X28" i="8"/>
  <c r="X40" i="8"/>
  <c r="X46" i="8"/>
  <c r="X62" i="8"/>
  <c r="Q65" i="8"/>
  <c r="AE48" i="8"/>
  <c r="X67" i="8"/>
  <c r="X26" i="8"/>
  <c r="Q31" i="8"/>
  <c r="AE65" i="8"/>
  <c r="AE68" i="8"/>
  <c r="AE7" i="8"/>
  <c r="AE10" i="8"/>
  <c r="AE45" i="8"/>
  <c r="AE9" i="8"/>
  <c r="Q56" i="8"/>
  <c r="Q13" i="8"/>
  <c r="Q60" i="8"/>
  <c r="Q74" i="8"/>
  <c r="Q40" i="8"/>
  <c r="X54" i="8"/>
  <c r="X60" i="8"/>
  <c r="X6" i="8"/>
  <c r="AG6" i="8" s="1"/>
  <c r="AH6" i="8" s="1"/>
  <c r="J6" i="8" s="1"/>
  <c r="Q43" i="8"/>
  <c r="AE53" i="8"/>
  <c r="AE56" i="8"/>
  <c r="AE71" i="8"/>
  <c r="AG71" i="8" s="1"/>
  <c r="AH71" i="8" s="1"/>
  <c r="J71" i="8" s="1"/>
  <c r="AE78" i="8"/>
  <c r="AE42" i="8"/>
  <c r="Q68" i="8"/>
  <c r="Q10" i="8"/>
  <c r="Q27" i="8"/>
  <c r="Q72" i="8"/>
  <c r="AE19" i="8"/>
  <c r="AG19" i="8" s="1"/>
  <c r="AH19" i="8" s="1"/>
  <c r="J19" i="8" s="1"/>
  <c r="X47" i="8"/>
  <c r="Q49" i="8"/>
  <c r="Q55" i="8"/>
  <c r="AE41" i="8"/>
  <c r="AE44" i="8"/>
  <c r="AG44" i="8" s="1"/>
  <c r="AH44" i="8" s="1"/>
  <c r="J44" i="8" s="1"/>
  <c r="AE59" i="8"/>
  <c r="AE75" i="8"/>
  <c r="AE39" i="8"/>
  <c r="Q22" i="8"/>
  <c r="Q51" i="8"/>
  <c r="Q25" i="8"/>
  <c r="X31" i="8"/>
  <c r="X37" i="8"/>
  <c r="X43" i="8"/>
  <c r="Q39" i="8"/>
  <c r="Q67" i="8"/>
  <c r="AE29" i="8"/>
  <c r="AE32" i="8"/>
  <c r="AG32" i="8" s="1"/>
  <c r="AH32" i="8" s="1"/>
  <c r="J32" i="8" s="1"/>
  <c r="AE47" i="8"/>
  <c r="AE72" i="8"/>
  <c r="AE36" i="8"/>
  <c r="Q73" i="8"/>
  <c r="X78" i="8"/>
  <c r="AG78" i="8" s="1"/>
  <c r="AH78" i="8" s="1"/>
  <c r="J78" i="8" s="1"/>
  <c r="Q34" i="8"/>
  <c r="Q63" i="8"/>
  <c r="AE34" i="8"/>
  <c r="AE12" i="8"/>
  <c r="Q52" i="8"/>
  <c r="X61" i="8"/>
  <c r="X48" i="8"/>
  <c r="X49" i="8"/>
  <c r="AE38" i="8"/>
  <c r="Q15" i="8"/>
  <c r="AE17" i="8"/>
  <c r="AE20" i="8"/>
  <c r="AE35" i="8"/>
  <c r="AE69" i="8"/>
  <c r="AE33" i="8"/>
  <c r="Q9" i="8"/>
  <c r="Q46" i="8"/>
  <c r="AE14" i="8"/>
  <c r="AE26" i="8"/>
  <c r="Q77" i="8"/>
  <c r="X8" i="8"/>
  <c r="X35" i="8"/>
  <c r="X80" i="8"/>
  <c r="AG80" i="8" s="1"/>
  <c r="AH80" i="8" s="1"/>
  <c r="J80" i="8" s="1"/>
  <c r="X11" i="8"/>
  <c r="X17" i="8"/>
  <c r="Q17" i="8"/>
  <c r="AE73" i="8"/>
  <c r="AE76" i="8"/>
  <c r="AE8" i="8"/>
  <c r="AE23" i="8"/>
  <c r="AE66" i="8"/>
  <c r="AE30" i="8"/>
  <c r="Q21" i="8"/>
  <c r="Q58" i="8"/>
  <c r="AE62" i="8"/>
  <c r="AG62" i="8" s="1"/>
  <c r="AH62" i="8" s="1"/>
  <c r="J62" i="8" s="1"/>
  <c r="Q11" i="8"/>
  <c r="AE74" i="8"/>
  <c r="AE22" i="8"/>
  <c r="X70" i="8"/>
  <c r="X76" i="8"/>
  <c r="AG76" i="8" s="1"/>
  <c r="AH76" i="8" s="1"/>
  <c r="J76" i="8" s="1"/>
  <c r="X7" i="8"/>
  <c r="X23" i="8"/>
  <c r="AG29" i="8"/>
  <c r="AH29" i="8" s="1"/>
  <c r="J29" i="8" s="1"/>
  <c r="Q18" i="8"/>
  <c r="AE61" i="8"/>
  <c r="AE64" i="8"/>
  <c r="AE79" i="8"/>
  <c r="AG79" i="8" s="1"/>
  <c r="AH79" i="8" s="1"/>
  <c r="J79" i="8" s="1"/>
  <c r="AE11" i="8"/>
  <c r="AE63" i="8"/>
  <c r="AE27" i="8"/>
  <c r="Q33" i="8"/>
  <c r="Q70" i="8"/>
  <c r="Q23" i="8"/>
  <c r="AE16" i="8"/>
  <c r="AG16" i="8" s="1"/>
  <c r="AH16" i="8" s="1"/>
  <c r="J16" i="8" s="1"/>
  <c r="X57" i="8"/>
  <c r="X69" i="8"/>
  <c r="X13" i="8"/>
  <c r="Q41" i="8"/>
  <c r="Q30" i="8"/>
  <c r="AE49" i="8"/>
  <c r="AE52" i="8"/>
  <c r="AE67" i="8"/>
  <c r="AE70" i="8"/>
  <c r="AE60" i="8"/>
  <c r="AE24" i="8"/>
  <c r="Q45" i="8"/>
  <c r="Q35" i="8"/>
  <c r="X64" i="8"/>
  <c r="Q14" i="8"/>
  <c r="X68" i="8"/>
  <c r="Q53" i="8"/>
  <c r="Q42" i="8"/>
  <c r="AE37" i="8"/>
  <c r="AE40" i="8"/>
  <c r="AE55" i="8"/>
  <c r="AE58" i="8"/>
  <c r="AE57" i="8"/>
  <c r="AE21" i="8"/>
  <c r="Q37" i="8"/>
  <c r="Q8" i="8"/>
  <c r="Q47" i="8"/>
  <c r="Q12" i="8"/>
  <c r="X65" i="8"/>
  <c r="AG65" i="8" s="1"/>
  <c r="AH65" i="8" s="1"/>
  <c r="J65" i="8" s="1"/>
  <c r="Q26" i="8"/>
  <c r="AE77" i="8"/>
  <c r="X34" i="8"/>
  <c r="Q54" i="8"/>
  <c r="AE25" i="8"/>
  <c r="AE28" i="8"/>
  <c r="AG28" i="8" s="1"/>
  <c r="AH28" i="8" s="1"/>
  <c r="J28" i="8" s="1"/>
  <c r="AE43" i="8"/>
  <c r="AE46" i="8"/>
  <c r="AE54" i="8"/>
  <c r="AE18" i="8"/>
  <c r="Q20" i="8"/>
  <c r="Q69" i="8"/>
  <c r="Q59" i="8"/>
  <c r="X42" i="8"/>
  <c r="Q24" i="8"/>
  <c r="Q38" i="8"/>
  <c r="AG7" i="8" l="1"/>
  <c r="AH7" i="8" s="1"/>
  <c r="J7" i="8" s="1"/>
  <c r="AG48" i="8"/>
  <c r="AH48" i="8" s="1"/>
  <c r="J48" i="8" s="1"/>
  <c r="AG36" i="8"/>
  <c r="AH36" i="8" s="1"/>
  <c r="J36" i="8" s="1"/>
  <c r="AG64" i="8"/>
  <c r="AH64" i="8" s="1"/>
  <c r="J64" i="8" s="1"/>
  <c r="AG57" i="8"/>
  <c r="AH57" i="8" s="1"/>
  <c r="J57" i="8" s="1"/>
  <c r="AG75" i="8"/>
  <c r="AH75" i="8" s="1"/>
  <c r="J75" i="8" s="1"/>
  <c r="AG61" i="8"/>
  <c r="AH61" i="8" s="1"/>
  <c r="J61" i="8" s="1"/>
  <c r="AG35" i="8"/>
  <c r="AH35" i="8" s="1"/>
  <c r="J35" i="8" s="1"/>
  <c r="AG77" i="8"/>
  <c r="AH77" i="8" s="1"/>
  <c r="J77" i="8" s="1"/>
  <c r="AG18" i="8"/>
  <c r="AH18" i="8" s="1"/>
  <c r="J18" i="8" s="1"/>
  <c r="AG34" i="8"/>
  <c r="AH34" i="8" s="1"/>
  <c r="J34" i="8" s="1"/>
  <c r="AG55" i="8"/>
  <c r="AH55" i="8" s="1"/>
  <c r="J55" i="8" s="1"/>
  <c r="AG74" i="8"/>
  <c r="AH74" i="8" s="1"/>
  <c r="J74" i="8" s="1"/>
  <c r="AG63" i="8"/>
  <c r="AH63" i="8" s="1"/>
  <c r="J63" i="8" s="1"/>
  <c r="AG46" i="8"/>
  <c r="AH46" i="8" s="1"/>
  <c r="J46" i="8" s="1"/>
  <c r="AG73" i="8"/>
  <c r="AH73" i="8" s="1"/>
  <c r="J73" i="8" s="1"/>
  <c r="AG49" i="8"/>
  <c r="AH49" i="8" s="1"/>
  <c r="J49" i="8" s="1"/>
  <c r="AG43" i="8"/>
  <c r="AH43" i="8" s="1"/>
  <c r="J43" i="8" s="1"/>
  <c r="AG60" i="8"/>
  <c r="AH60" i="8" s="1"/>
  <c r="J60" i="8" s="1"/>
  <c r="AG14" i="8"/>
  <c r="AH14" i="8" s="1"/>
  <c r="J14" i="8" s="1"/>
  <c r="AG42" i="8"/>
  <c r="AH42" i="8" s="1"/>
  <c r="J42" i="8" s="1"/>
  <c r="AG47" i="8"/>
  <c r="AH47" i="8" s="1"/>
  <c r="J47" i="8" s="1"/>
  <c r="AG53" i="8"/>
  <c r="AH53" i="8" s="1"/>
  <c r="J53" i="8" s="1"/>
  <c r="AG23" i="8"/>
  <c r="AH23" i="8" s="1"/>
  <c r="J23" i="8" s="1"/>
  <c r="AG11" i="8"/>
  <c r="AH11" i="8" s="1"/>
  <c r="J11" i="8" s="1"/>
  <c r="AG17" i="8"/>
  <c r="AH17" i="8" s="1"/>
  <c r="J17" i="8" s="1"/>
  <c r="AG9" i="8"/>
  <c r="AH9" i="8" s="1"/>
  <c r="J9" i="8" s="1"/>
  <c r="AG25" i="8"/>
  <c r="AH25" i="8" s="1"/>
  <c r="J25" i="8" s="1"/>
  <c r="AG13" i="8"/>
  <c r="AH13" i="8" s="1"/>
  <c r="J13" i="8" s="1"/>
  <c r="AG12" i="8"/>
  <c r="AH12" i="8" s="1"/>
  <c r="J12" i="8" s="1"/>
  <c r="AG70" i="8"/>
  <c r="AH70" i="8" s="1"/>
  <c r="J70" i="8" s="1"/>
  <c r="AG51" i="8"/>
  <c r="AH51" i="8" s="1"/>
  <c r="J51" i="8" s="1"/>
  <c r="AG56" i="8"/>
  <c r="AH56" i="8" s="1"/>
  <c r="J56" i="8" s="1"/>
  <c r="AG69" i="8"/>
  <c r="AH69" i="8" s="1"/>
  <c r="J69" i="8" s="1"/>
  <c r="AG31" i="8"/>
  <c r="AH31" i="8" s="1"/>
  <c r="J31" i="8" s="1"/>
  <c r="AG38" i="8"/>
  <c r="AH38" i="8" s="1"/>
  <c r="J38" i="8" s="1"/>
  <c r="AG33" i="8"/>
  <c r="AH33" i="8" s="1"/>
  <c r="J33" i="8" s="1"/>
  <c r="AG58" i="8"/>
  <c r="AH58" i="8" s="1"/>
  <c r="J58" i="8" s="1"/>
  <c r="AG22" i="8"/>
  <c r="AH22" i="8" s="1"/>
  <c r="J22" i="8" s="1"/>
  <c r="AG72" i="8"/>
  <c r="AH72" i="8" s="1"/>
  <c r="J72" i="8" s="1"/>
  <c r="AG20" i="8"/>
  <c r="AH20" i="8" s="1"/>
  <c r="J20" i="8" s="1"/>
  <c r="AG15" i="8"/>
  <c r="AH15" i="8" s="1"/>
  <c r="J15" i="8" s="1"/>
  <c r="AG45" i="8"/>
  <c r="AH45" i="8" s="1"/>
  <c r="J45" i="8" s="1"/>
  <c r="AG21" i="8"/>
  <c r="AH21" i="8" s="1"/>
  <c r="J21" i="8" s="1"/>
  <c r="AG52" i="8"/>
  <c r="AH52" i="8" s="1"/>
  <c r="J52" i="8" s="1"/>
  <c r="AG27" i="8"/>
  <c r="AH27" i="8" s="1"/>
  <c r="J27" i="8" s="1"/>
  <c r="AG40" i="8"/>
  <c r="AH40" i="8" s="1"/>
  <c r="J40" i="8" s="1"/>
  <c r="AG54" i="8"/>
  <c r="AH54" i="8" s="1"/>
  <c r="J54" i="8" s="1"/>
  <c r="AG24" i="8"/>
  <c r="AH24" i="8"/>
  <c r="J24" i="8" s="1"/>
  <c r="AG8" i="8"/>
  <c r="AH8" i="8" s="1"/>
  <c r="J8" i="8" s="1"/>
  <c r="AG37" i="8"/>
  <c r="AH37" i="8" s="1"/>
  <c r="J37" i="8" s="1"/>
  <c r="AG30" i="8"/>
  <c r="AH30" i="8" s="1"/>
  <c r="J30" i="8" s="1"/>
  <c r="AG10" i="8"/>
  <c r="AH10" i="8" s="1"/>
  <c r="J10" i="8" s="1"/>
  <c r="AG39" i="8"/>
  <c r="AH39" i="8" s="1"/>
  <c r="J39" i="8" s="1"/>
  <c r="AG26" i="8"/>
  <c r="AH26" i="8" s="1"/>
  <c r="J26" i="8" s="1"/>
  <c r="AG59" i="8"/>
  <c r="AH59" i="8" s="1"/>
  <c r="J59" i="8" s="1"/>
  <c r="AG41" i="8"/>
  <c r="AH41" i="8" s="1"/>
  <c r="J41" i="8" s="1"/>
  <c r="AG67" i="8"/>
  <c r="AH67" i="8"/>
  <c r="J67" i="8" s="1"/>
  <c r="AG68" i="8"/>
  <c r="AH68" i="8" s="1"/>
  <c r="J68" i="8" s="1"/>
</calcChain>
</file>

<file path=xl/sharedStrings.xml><?xml version="1.0" encoding="utf-8"?>
<sst xmlns="http://schemas.openxmlformats.org/spreadsheetml/2006/main" count="548" uniqueCount="44">
  <si>
    <t>Iris-setosa</t>
  </si>
  <si>
    <t>Iris-versicolor</t>
  </si>
  <si>
    <t>Iris-virginica</t>
  </si>
  <si>
    <t>sepal length</t>
  </si>
  <si>
    <t>sepal width</t>
  </si>
  <si>
    <t>petal length</t>
  </si>
  <si>
    <t>petal width</t>
  </si>
  <si>
    <t>class</t>
  </si>
  <si>
    <t>mean</t>
  </si>
  <si>
    <t>std. dev.</t>
  </si>
  <si>
    <t>x1</t>
  </si>
  <si>
    <t>x2</t>
  </si>
  <si>
    <t>x3</t>
  </si>
  <si>
    <t>x4</t>
  </si>
  <si>
    <t>C</t>
  </si>
  <si>
    <t>P(C=1)</t>
  </si>
  <si>
    <t>P(C=2)</t>
  </si>
  <si>
    <t>P(x1|C=1)</t>
  </si>
  <si>
    <t>P(x2|C=1)</t>
  </si>
  <si>
    <t>P(x3|C=1)</t>
  </si>
  <si>
    <t>P(x4|C=1)</t>
  </si>
  <si>
    <t>P(C=1|x)</t>
  </si>
  <si>
    <t>P(x1|C=2)</t>
  </si>
  <si>
    <t>P(x2|C=2)</t>
  </si>
  <si>
    <t>P(x3|C=2)</t>
  </si>
  <si>
    <t>P(x4|C=2)</t>
  </si>
  <si>
    <t>P(C=2|x)</t>
  </si>
  <si>
    <t>Decision</t>
  </si>
  <si>
    <t>count</t>
  </si>
  <si>
    <t>index</t>
  </si>
  <si>
    <t>https://archive.ics.uci.edu/ml/datasets/iris</t>
    <phoneticPr fontId="23"/>
  </si>
  <si>
    <t>Class = Iris-setosa (1)</t>
  </si>
  <si>
    <t>Class = Iris-versicolor (2)</t>
  </si>
  <si>
    <t>Class = Iris-virginica (3)</t>
  </si>
  <si>
    <t>P(x1|C=3)</t>
  </si>
  <si>
    <t>P(x2|C=3)</t>
  </si>
  <si>
    <t>P(x3|C=3)</t>
  </si>
  <si>
    <t>P(x4|C=3)</t>
  </si>
  <si>
    <t>P(C=3)</t>
  </si>
  <si>
    <t>P(C=3|x)</t>
  </si>
  <si>
    <t>random index</t>
  </si>
  <si>
    <t>predicted class</t>
  </si>
  <si>
    <t>Pmax</t>
  </si>
  <si>
    <t>Predicted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</si>
</sst>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i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center"/>
    </xf>
    <xf numFmtId="0" fontId="25" fillId="0" borderId="10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2" fillId="0" borderId="0" xfId="0" applyFont="1" applyAlignment="1"/>
    <xf numFmtId="0" fontId="26" fillId="0" borderId="0" xfId="0" applyFont="1" applyAlignment="1">
      <alignment horizontal="center"/>
    </xf>
    <xf numFmtId="0" fontId="27" fillId="0" borderId="0" xfId="42"/>
    <xf numFmtId="164" fontId="2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applyFont="1"/>
    <xf numFmtId="0" fontId="32" fillId="0" borderId="0" xfId="0" applyFont="1" applyAlignment="1">
      <alignment horizontal="center"/>
    </xf>
    <xf numFmtId="0" fontId="2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540441</xdr:colOff>
      <xdr:row>1</xdr:row>
      <xdr:rowOff>94835</xdr:rowOff>
    </xdr:from>
    <xdr:to>
      <xdr:col>19</xdr:col>
      <xdr:colOff>23050</xdr:colOff>
      <xdr:row>12</xdr:row>
      <xdr:rowOff>2319</xdr:rowOff>
    </xdr:to>
    <xdr:pic>
      <xdr:nvPicPr>
        <xdr:cNvPr id="2" name="Picture 1" descr="SVM with Multiple Classes 2 - Dodona">
          <a:extLst>
            <a:ext uri="{FF2B5EF4-FFF2-40B4-BE49-F238E27FC236}">
              <a16:creationId xmlns:a16="http://schemas.microsoft.com/office/drawing/2014/main" id="{21D98705-FC0D-4FB2-A637-7DC563A5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9216" y="332960"/>
          <a:ext cx="5654809" cy="2498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540441</xdr:colOff>
      <xdr:row>1</xdr:row>
      <xdr:rowOff>94835</xdr:rowOff>
    </xdr:from>
    <xdr:to>
      <xdr:col>18</xdr:col>
      <xdr:colOff>23050</xdr:colOff>
      <xdr:row>12</xdr:row>
      <xdr:rowOff>2319</xdr:rowOff>
    </xdr:to>
    <xdr:pic>
      <xdr:nvPicPr>
        <xdr:cNvPr id="2" name="Picture 1" descr="SVM with Multiple Classes 2 - Dodona">
          <a:extLst>
            <a:ext uri="{FF2B5EF4-FFF2-40B4-BE49-F238E27FC236}">
              <a16:creationId xmlns:a16="http://schemas.microsoft.com/office/drawing/2014/main" id="{040140E2-DB65-4D97-A1C6-1ECACB171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1016" y="285335"/>
          <a:ext cx="4969009" cy="2002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ve.ics.uci.edu/ml/datasets/iri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chive.ics.uci.edu/ml/datasets/iri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B8C7-1435-4A97-9CC2-913039A60BA2}">
  <dimension ref="D2:L152"/>
  <sheetViews>
    <sheetView tabSelected="1" zoomScaleNormal="100" workbookViewId="0">
      <selection activeCell="C3" sqref="C3"/>
    </sheetView>
  </sheetViews>
  <sheetFormatPr defaultRowHeight="15"/>
  <cols>
    <col min="1" max="3" width="5.85546875" customWidth="1"/>
    <col min="4" max="4" width="10.5703125" style="7" bestFit="1" customWidth="1"/>
    <col min="5" max="5" width="18" style="7" bestFit="1" customWidth="1"/>
    <col min="6" max="6" width="17.140625" bestFit="1" customWidth="1"/>
    <col min="7" max="7" width="16.42578125" bestFit="1" customWidth="1"/>
    <col min="8" max="8" width="16.85546875" bestFit="1" customWidth="1"/>
    <col min="9" max="9" width="16.140625" bestFit="1" customWidth="1"/>
    <col min="10" max="10" width="13.42578125" bestFit="1" customWidth="1"/>
  </cols>
  <sheetData>
    <row r="2" spans="4:12" s="3" customFormat="1">
      <c r="D2" s="6" t="s">
        <v>29</v>
      </c>
      <c r="E2" s="6" t="s">
        <v>40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4:12">
      <c r="D3" s="20">
        <v>102</v>
      </c>
      <c r="E3" s="20">
        <v>2.6028659963941436E-3</v>
      </c>
      <c r="F3" s="1">
        <v>5.8</v>
      </c>
      <c r="G3" s="1">
        <v>2.7</v>
      </c>
      <c r="H3" s="1">
        <v>5.0999999999999996</v>
      </c>
      <c r="I3" s="1">
        <v>1.9</v>
      </c>
      <c r="J3" s="1" t="s">
        <v>2</v>
      </c>
    </row>
    <row r="4" spans="4:12">
      <c r="D4" s="20">
        <v>7</v>
      </c>
      <c r="E4" s="20">
        <v>6.3123953274312194E-3</v>
      </c>
      <c r="F4" s="1">
        <v>4.5999999999999996</v>
      </c>
      <c r="G4" s="1">
        <v>3.4</v>
      </c>
      <c r="H4" s="1">
        <v>1.4</v>
      </c>
      <c r="I4" s="1">
        <v>0.3</v>
      </c>
      <c r="J4" s="1" t="s">
        <v>0</v>
      </c>
    </row>
    <row r="5" spans="4:12">
      <c r="D5" s="20">
        <v>88</v>
      </c>
      <c r="E5" s="20">
        <v>7.1588223108783877E-3</v>
      </c>
      <c r="F5" s="1">
        <v>6.3</v>
      </c>
      <c r="G5" s="1">
        <v>2.2999999999999998</v>
      </c>
      <c r="H5" s="1">
        <v>4.4000000000000004</v>
      </c>
      <c r="I5" s="1">
        <v>1.3</v>
      </c>
      <c r="J5" s="1" t="s">
        <v>1</v>
      </c>
    </row>
    <row r="6" spans="4:12">
      <c r="D6" s="20">
        <v>144</v>
      </c>
      <c r="E6" s="20">
        <v>7.5877810164663995E-3</v>
      </c>
      <c r="F6" s="1">
        <v>6.8</v>
      </c>
      <c r="G6" s="1">
        <v>3.2</v>
      </c>
      <c r="H6" s="1">
        <v>5.9</v>
      </c>
      <c r="I6" s="1">
        <v>2.2999999999999998</v>
      </c>
      <c r="J6" s="1" t="s">
        <v>2</v>
      </c>
    </row>
    <row r="7" spans="4:12">
      <c r="D7" s="20">
        <v>98</v>
      </c>
      <c r="E7" s="20">
        <v>1.2606217084798144E-2</v>
      </c>
      <c r="F7" s="1">
        <v>6.2</v>
      </c>
      <c r="G7" s="1">
        <v>2.9</v>
      </c>
      <c r="H7" s="1">
        <v>4.3</v>
      </c>
      <c r="I7" s="1">
        <v>1.3</v>
      </c>
      <c r="J7" s="1" t="s">
        <v>1</v>
      </c>
    </row>
    <row r="8" spans="4:12">
      <c r="D8" s="20">
        <v>65</v>
      </c>
      <c r="E8" s="20">
        <v>4.3106958463428824E-2</v>
      </c>
      <c r="F8" s="1">
        <v>5.6</v>
      </c>
      <c r="G8" s="1">
        <v>2.9</v>
      </c>
      <c r="H8" s="1">
        <v>3.6</v>
      </c>
      <c r="I8" s="1">
        <v>1.3</v>
      </c>
      <c r="J8" s="1" t="s">
        <v>1</v>
      </c>
    </row>
    <row r="9" spans="4:12">
      <c r="D9" s="20">
        <v>31</v>
      </c>
      <c r="E9" s="20">
        <v>5.5744687166244478E-2</v>
      </c>
      <c r="F9" s="1">
        <v>4.8</v>
      </c>
      <c r="G9" s="1">
        <v>3.1</v>
      </c>
      <c r="H9" s="1">
        <v>1.6</v>
      </c>
      <c r="I9" s="1">
        <v>0.2</v>
      </c>
      <c r="J9" s="1" t="s">
        <v>0</v>
      </c>
    </row>
    <row r="10" spans="4:12">
      <c r="D10" s="20">
        <v>73</v>
      </c>
      <c r="E10" s="20">
        <v>5.8531244478136735E-2</v>
      </c>
      <c r="F10" s="1">
        <v>6.3</v>
      </c>
      <c r="G10" s="1">
        <v>2.5</v>
      </c>
      <c r="H10" s="1">
        <v>4.9000000000000004</v>
      </c>
      <c r="I10" s="1">
        <v>1.5</v>
      </c>
      <c r="J10" s="1" t="s">
        <v>1</v>
      </c>
    </row>
    <row r="11" spans="4:12">
      <c r="D11" s="20">
        <v>9</v>
      </c>
      <c r="E11" s="20">
        <v>6.1758431422856308E-2</v>
      </c>
      <c r="F11" s="1">
        <v>4.4000000000000004</v>
      </c>
      <c r="G11" s="1">
        <v>2.9</v>
      </c>
      <c r="H11" s="1">
        <v>1.4</v>
      </c>
      <c r="I11" s="1">
        <v>0.2</v>
      </c>
      <c r="J11" s="1" t="s">
        <v>0</v>
      </c>
    </row>
    <row r="12" spans="4:12">
      <c r="D12" s="20">
        <v>16</v>
      </c>
      <c r="E12" s="20">
        <v>6.4593908634676844E-2</v>
      </c>
      <c r="F12" s="1">
        <v>5.7</v>
      </c>
      <c r="G12" s="1">
        <v>4.4000000000000004</v>
      </c>
      <c r="H12" s="1">
        <v>1.5</v>
      </c>
      <c r="I12" s="1">
        <v>0.4</v>
      </c>
      <c r="J12" s="1" t="s">
        <v>0</v>
      </c>
    </row>
    <row r="13" spans="4:12">
      <c r="D13" s="20">
        <v>72</v>
      </c>
      <c r="E13" s="20">
        <v>8.2492813711961266E-2</v>
      </c>
      <c r="F13" s="1">
        <v>6.1</v>
      </c>
      <c r="G13" s="1">
        <v>2.8</v>
      </c>
      <c r="H13" s="1">
        <v>4</v>
      </c>
      <c r="I13" s="1">
        <v>1.3</v>
      </c>
      <c r="J13" s="1" t="s">
        <v>1</v>
      </c>
    </row>
    <row r="14" spans="4:12">
      <c r="D14" s="20">
        <v>150</v>
      </c>
      <c r="E14" s="20">
        <v>8.8200659535518477E-2</v>
      </c>
      <c r="F14" s="1">
        <v>5.9</v>
      </c>
      <c r="G14" s="1">
        <v>3</v>
      </c>
      <c r="H14" s="1">
        <v>5.0999999999999996</v>
      </c>
      <c r="I14" s="1">
        <v>1.8</v>
      </c>
      <c r="J14" s="1" t="s">
        <v>2</v>
      </c>
      <c r="L14" s="23" t="s">
        <v>30</v>
      </c>
    </row>
    <row r="15" spans="4:12">
      <c r="D15" s="20">
        <v>116</v>
      </c>
      <c r="E15" s="20">
        <v>0.10474484194915745</v>
      </c>
      <c r="F15" s="1">
        <v>6.4</v>
      </c>
      <c r="G15" s="1">
        <v>3.2</v>
      </c>
      <c r="H15" s="1">
        <v>5.3</v>
      </c>
      <c r="I15" s="1">
        <v>2.2999999999999998</v>
      </c>
      <c r="J15" s="1" t="s">
        <v>2</v>
      </c>
    </row>
    <row r="16" spans="4:12">
      <c r="D16" s="20">
        <v>142</v>
      </c>
      <c r="E16" s="20">
        <v>0.10598655604765828</v>
      </c>
      <c r="F16" s="1">
        <v>6.9</v>
      </c>
      <c r="G16" s="1">
        <v>3.1</v>
      </c>
      <c r="H16" s="1">
        <v>5.0999999999999996</v>
      </c>
      <c r="I16" s="1">
        <v>2.2999999999999998</v>
      </c>
      <c r="J16" s="1" t="s">
        <v>2</v>
      </c>
    </row>
    <row r="17" spans="4:10">
      <c r="D17" s="20">
        <v>60</v>
      </c>
      <c r="E17" s="20">
        <v>0.11591532780393865</v>
      </c>
      <c r="F17" s="1">
        <v>5.2</v>
      </c>
      <c r="G17" s="1">
        <v>2.7</v>
      </c>
      <c r="H17" s="1">
        <v>3.9</v>
      </c>
      <c r="I17" s="1">
        <v>1.4</v>
      </c>
      <c r="J17" s="1" t="s">
        <v>1</v>
      </c>
    </row>
    <row r="18" spans="4:10">
      <c r="D18" s="20">
        <v>2</v>
      </c>
      <c r="E18" s="20">
        <v>0.12064626352055907</v>
      </c>
      <c r="F18" s="1">
        <v>4.9000000000000004</v>
      </c>
      <c r="G18" s="1">
        <v>3</v>
      </c>
      <c r="H18" s="1">
        <v>1.4</v>
      </c>
      <c r="I18" s="1">
        <v>0.2</v>
      </c>
      <c r="J18" s="1" t="s">
        <v>0</v>
      </c>
    </row>
    <row r="19" spans="4:10">
      <c r="D19" s="20">
        <v>45</v>
      </c>
      <c r="E19" s="20">
        <v>0.12257777818286364</v>
      </c>
      <c r="F19" s="1">
        <v>5.0999999999999996</v>
      </c>
      <c r="G19" s="1">
        <v>3.8</v>
      </c>
      <c r="H19" s="1">
        <v>1.9</v>
      </c>
      <c r="I19" s="1">
        <v>0.4</v>
      </c>
      <c r="J19" s="1" t="s">
        <v>0</v>
      </c>
    </row>
    <row r="20" spans="4:10">
      <c r="D20" s="20">
        <v>100</v>
      </c>
      <c r="E20" s="20">
        <v>0.12818954934023019</v>
      </c>
      <c r="F20" s="1">
        <v>5.7</v>
      </c>
      <c r="G20" s="1">
        <v>2.8</v>
      </c>
      <c r="H20" s="1">
        <v>4.0999999999999996</v>
      </c>
      <c r="I20" s="1">
        <v>1.3</v>
      </c>
      <c r="J20" s="1" t="s">
        <v>1</v>
      </c>
    </row>
    <row r="21" spans="4:10">
      <c r="D21" s="20">
        <v>12</v>
      </c>
      <c r="E21" s="20">
        <v>0.12825659892938379</v>
      </c>
      <c r="F21" s="1">
        <v>4.8</v>
      </c>
      <c r="G21" s="1">
        <v>3.4</v>
      </c>
      <c r="H21" s="1">
        <v>1.6</v>
      </c>
      <c r="I21" s="1">
        <v>0.2</v>
      </c>
      <c r="J21" s="1" t="s">
        <v>0</v>
      </c>
    </row>
    <row r="22" spans="4:10">
      <c r="D22" s="20">
        <v>51</v>
      </c>
      <c r="E22" s="20">
        <v>0.1292576511103779</v>
      </c>
      <c r="F22" s="1">
        <v>7</v>
      </c>
      <c r="G22" s="1">
        <v>3.2</v>
      </c>
      <c r="H22" s="1">
        <v>4.7</v>
      </c>
      <c r="I22" s="1">
        <v>1.4</v>
      </c>
      <c r="J22" s="1" t="s">
        <v>1</v>
      </c>
    </row>
    <row r="23" spans="4:10">
      <c r="D23" s="20">
        <v>97</v>
      </c>
      <c r="E23" s="20">
        <v>0.13133795324613506</v>
      </c>
      <c r="F23" s="1">
        <v>5.7</v>
      </c>
      <c r="G23" s="1">
        <v>2.9</v>
      </c>
      <c r="H23" s="1">
        <v>4.2</v>
      </c>
      <c r="I23" s="1">
        <v>1.3</v>
      </c>
      <c r="J23" s="1" t="s">
        <v>1</v>
      </c>
    </row>
    <row r="24" spans="4:10">
      <c r="D24" s="20">
        <v>134</v>
      </c>
      <c r="E24" s="20">
        <v>0.13256832022981968</v>
      </c>
      <c r="F24" s="1">
        <v>6.3</v>
      </c>
      <c r="G24" s="1">
        <v>2.8</v>
      </c>
      <c r="H24" s="1">
        <v>5.0999999999999996</v>
      </c>
      <c r="I24" s="1">
        <v>1.5</v>
      </c>
      <c r="J24" s="1" t="s">
        <v>2</v>
      </c>
    </row>
    <row r="25" spans="4:10">
      <c r="D25" s="20">
        <v>96</v>
      </c>
      <c r="E25" s="20">
        <v>0.1374120498517919</v>
      </c>
      <c r="F25" s="1">
        <v>5.7</v>
      </c>
      <c r="G25" s="1">
        <v>3</v>
      </c>
      <c r="H25" s="1">
        <v>4.2</v>
      </c>
      <c r="I25" s="1">
        <v>1.2</v>
      </c>
      <c r="J25" s="1" t="s">
        <v>1</v>
      </c>
    </row>
    <row r="26" spans="4:10">
      <c r="D26" s="20">
        <v>52</v>
      </c>
      <c r="E26" s="20">
        <v>0.14917459319513926</v>
      </c>
      <c r="F26" s="1">
        <v>6.4</v>
      </c>
      <c r="G26" s="1">
        <v>3.2</v>
      </c>
      <c r="H26" s="1">
        <v>4.5</v>
      </c>
      <c r="I26" s="1">
        <v>1.5</v>
      </c>
      <c r="J26" s="1" t="s">
        <v>1</v>
      </c>
    </row>
    <row r="27" spans="4:10">
      <c r="D27" s="20">
        <v>69</v>
      </c>
      <c r="E27" s="20">
        <v>0.15468151772800753</v>
      </c>
      <c r="F27" s="1">
        <v>6.2</v>
      </c>
      <c r="G27" s="1">
        <v>2.2000000000000002</v>
      </c>
      <c r="H27" s="1">
        <v>4.5</v>
      </c>
      <c r="I27" s="1">
        <v>1.5</v>
      </c>
      <c r="J27" s="1" t="s">
        <v>1</v>
      </c>
    </row>
    <row r="28" spans="4:10">
      <c r="D28" s="20">
        <v>4</v>
      </c>
      <c r="E28" s="20">
        <v>0.16672041252308056</v>
      </c>
      <c r="F28" s="1">
        <v>4.5999999999999996</v>
      </c>
      <c r="G28" s="1">
        <v>3.1</v>
      </c>
      <c r="H28" s="1">
        <v>1.5</v>
      </c>
      <c r="I28" s="1">
        <v>0.2</v>
      </c>
      <c r="J28" s="1" t="s">
        <v>0</v>
      </c>
    </row>
    <row r="29" spans="4:10">
      <c r="D29" s="20">
        <v>15</v>
      </c>
      <c r="E29" s="20">
        <v>0.16886971371662884</v>
      </c>
      <c r="F29" s="1">
        <v>5.8</v>
      </c>
      <c r="G29" s="1">
        <v>4</v>
      </c>
      <c r="H29" s="1">
        <v>1.2</v>
      </c>
      <c r="I29" s="1">
        <v>0.2</v>
      </c>
      <c r="J29" s="1" t="s">
        <v>0</v>
      </c>
    </row>
    <row r="30" spans="4:10">
      <c r="D30" s="20">
        <v>93</v>
      </c>
      <c r="E30" s="20">
        <v>0.17155041030378149</v>
      </c>
      <c r="F30" s="1">
        <v>5.8</v>
      </c>
      <c r="G30" s="1">
        <v>2.6</v>
      </c>
      <c r="H30" s="1">
        <v>4</v>
      </c>
      <c r="I30" s="1">
        <v>1.2</v>
      </c>
      <c r="J30" s="1" t="s">
        <v>1</v>
      </c>
    </row>
    <row r="31" spans="4:10">
      <c r="D31" s="20">
        <v>122</v>
      </c>
      <c r="E31" s="20">
        <v>0.17206935247666411</v>
      </c>
      <c r="F31" s="1">
        <v>5.6</v>
      </c>
      <c r="G31" s="1">
        <v>2.8</v>
      </c>
      <c r="H31" s="1">
        <v>4.9000000000000004</v>
      </c>
      <c r="I31" s="1">
        <v>2</v>
      </c>
      <c r="J31" s="1" t="s">
        <v>2</v>
      </c>
    </row>
    <row r="32" spans="4:10">
      <c r="D32" s="20">
        <v>44</v>
      </c>
      <c r="E32" s="20">
        <v>0.17216599300532343</v>
      </c>
      <c r="F32" s="1">
        <v>5</v>
      </c>
      <c r="G32" s="1">
        <v>3.5</v>
      </c>
      <c r="H32" s="1">
        <v>1.6</v>
      </c>
      <c r="I32" s="1">
        <v>0.6</v>
      </c>
      <c r="J32" s="1" t="s">
        <v>0</v>
      </c>
    </row>
    <row r="33" spans="4:10">
      <c r="D33" s="20">
        <v>41</v>
      </c>
      <c r="E33" s="20">
        <v>0.17560839248419113</v>
      </c>
      <c r="F33" s="1">
        <v>5</v>
      </c>
      <c r="G33" s="1">
        <v>3.5</v>
      </c>
      <c r="H33" s="1">
        <v>1.3</v>
      </c>
      <c r="I33" s="1">
        <v>0.3</v>
      </c>
      <c r="J33" s="1" t="s">
        <v>0</v>
      </c>
    </row>
    <row r="34" spans="4:10">
      <c r="D34" s="20">
        <v>66</v>
      </c>
      <c r="E34" s="20">
        <v>0.17651973222151029</v>
      </c>
      <c r="F34" s="1">
        <v>6.7</v>
      </c>
      <c r="G34" s="1">
        <v>3.1</v>
      </c>
      <c r="H34" s="1">
        <v>4.4000000000000004</v>
      </c>
      <c r="I34" s="1">
        <v>1.4</v>
      </c>
      <c r="J34" s="1" t="s">
        <v>1</v>
      </c>
    </row>
    <row r="35" spans="4:10">
      <c r="D35" s="20">
        <v>23</v>
      </c>
      <c r="E35" s="20">
        <v>0.18086451101589185</v>
      </c>
      <c r="F35" s="1">
        <v>4.5999999999999996</v>
      </c>
      <c r="G35" s="1">
        <v>3.6</v>
      </c>
      <c r="H35" s="1">
        <v>1</v>
      </c>
      <c r="I35" s="1">
        <v>0.2</v>
      </c>
      <c r="J35" s="1" t="s">
        <v>0</v>
      </c>
    </row>
    <row r="36" spans="4:10">
      <c r="D36" s="20">
        <v>83</v>
      </c>
      <c r="E36" s="20">
        <v>0.18151396320782975</v>
      </c>
      <c r="F36" s="1">
        <v>5.8</v>
      </c>
      <c r="G36" s="1">
        <v>2.7</v>
      </c>
      <c r="H36" s="1">
        <v>3.9</v>
      </c>
      <c r="I36" s="1">
        <v>1.2</v>
      </c>
      <c r="J36" s="1" t="s">
        <v>1</v>
      </c>
    </row>
    <row r="37" spans="4:10">
      <c r="D37" s="20">
        <v>107</v>
      </c>
      <c r="E37" s="20">
        <v>0.18780922141052525</v>
      </c>
      <c r="F37" s="1">
        <v>4.9000000000000004</v>
      </c>
      <c r="G37" s="1">
        <v>2.5</v>
      </c>
      <c r="H37" s="1">
        <v>4.5</v>
      </c>
      <c r="I37" s="1">
        <v>1.7</v>
      </c>
      <c r="J37" s="1" t="s">
        <v>2</v>
      </c>
    </row>
    <row r="38" spans="4:10">
      <c r="D38" s="20">
        <v>90</v>
      </c>
      <c r="E38" s="20">
        <v>0.19235897625046028</v>
      </c>
      <c r="F38" s="1">
        <v>5.5</v>
      </c>
      <c r="G38" s="1">
        <v>2.5</v>
      </c>
      <c r="H38" s="1">
        <v>4</v>
      </c>
      <c r="I38" s="1">
        <v>1.3</v>
      </c>
      <c r="J38" s="1" t="s">
        <v>1</v>
      </c>
    </row>
    <row r="39" spans="4:10">
      <c r="D39" s="20">
        <v>55</v>
      </c>
      <c r="E39" s="20">
        <v>0.19816442560284886</v>
      </c>
      <c r="F39" s="1">
        <v>6.5</v>
      </c>
      <c r="G39" s="1">
        <v>2.8</v>
      </c>
      <c r="H39" s="1">
        <v>4.5999999999999996</v>
      </c>
      <c r="I39" s="1">
        <v>1.5</v>
      </c>
      <c r="J39" s="1" t="s">
        <v>1</v>
      </c>
    </row>
    <row r="40" spans="4:10">
      <c r="D40" s="20">
        <v>132</v>
      </c>
      <c r="E40" s="20">
        <v>0.1990263545406401</v>
      </c>
      <c r="F40" s="1">
        <v>7.9</v>
      </c>
      <c r="G40" s="1">
        <v>3.8</v>
      </c>
      <c r="H40" s="1">
        <v>6.4</v>
      </c>
      <c r="I40" s="1">
        <v>2</v>
      </c>
      <c r="J40" s="1" t="s">
        <v>2</v>
      </c>
    </row>
    <row r="41" spans="4:10">
      <c r="D41" s="20">
        <v>3</v>
      </c>
      <c r="E41" s="20">
        <v>0.22454694538937503</v>
      </c>
      <c r="F41" s="1">
        <v>4.7</v>
      </c>
      <c r="G41" s="1">
        <v>3.2</v>
      </c>
      <c r="H41" s="1">
        <v>1.3</v>
      </c>
      <c r="I41" s="1">
        <v>0.2</v>
      </c>
      <c r="J41" s="1" t="s">
        <v>0</v>
      </c>
    </row>
    <row r="42" spans="4:10">
      <c r="D42" s="20">
        <v>19</v>
      </c>
      <c r="E42" s="20">
        <v>0.231233370276959</v>
      </c>
      <c r="F42" s="1">
        <v>5.7</v>
      </c>
      <c r="G42" s="1">
        <v>3.8</v>
      </c>
      <c r="H42" s="1">
        <v>1.7</v>
      </c>
      <c r="I42" s="1">
        <v>0.3</v>
      </c>
      <c r="J42" s="1" t="s">
        <v>0</v>
      </c>
    </row>
    <row r="43" spans="4:10">
      <c r="D43" s="20">
        <v>94</v>
      </c>
      <c r="E43" s="20">
        <v>0.25852038745893191</v>
      </c>
      <c r="F43" s="1">
        <v>5</v>
      </c>
      <c r="G43" s="1">
        <v>2.2999999999999998</v>
      </c>
      <c r="H43" s="1">
        <v>3.3</v>
      </c>
      <c r="I43" s="1">
        <v>1</v>
      </c>
      <c r="J43" s="1" t="s">
        <v>1</v>
      </c>
    </row>
    <row r="44" spans="4:10">
      <c r="D44" s="20">
        <v>32</v>
      </c>
      <c r="E44" s="20">
        <v>0.27498256081067596</v>
      </c>
      <c r="F44" s="1">
        <v>5.4</v>
      </c>
      <c r="G44" s="1">
        <v>3.4</v>
      </c>
      <c r="H44" s="1">
        <v>1.5</v>
      </c>
      <c r="I44" s="1">
        <v>0.4</v>
      </c>
      <c r="J44" s="1" t="s">
        <v>0</v>
      </c>
    </row>
    <row r="45" spans="4:10">
      <c r="D45" s="20">
        <v>30</v>
      </c>
      <c r="E45" s="20">
        <v>0.27737113580569461</v>
      </c>
      <c r="F45" s="1">
        <v>4.7</v>
      </c>
      <c r="G45" s="1">
        <v>3.2</v>
      </c>
      <c r="H45" s="1">
        <v>1.6</v>
      </c>
      <c r="I45" s="1">
        <v>0.2</v>
      </c>
      <c r="J45" s="1" t="s">
        <v>0</v>
      </c>
    </row>
    <row r="46" spans="4:10">
      <c r="D46" s="20">
        <v>148</v>
      </c>
      <c r="E46" s="20">
        <v>0.28174519132985332</v>
      </c>
      <c r="F46" s="1">
        <v>6.5</v>
      </c>
      <c r="G46" s="1">
        <v>3</v>
      </c>
      <c r="H46" s="1">
        <v>5.2</v>
      </c>
      <c r="I46" s="1">
        <v>2</v>
      </c>
      <c r="J46" s="1" t="s">
        <v>2</v>
      </c>
    </row>
    <row r="47" spans="4:10">
      <c r="D47" s="20">
        <v>79</v>
      </c>
      <c r="E47" s="20">
        <v>0.28488957263534442</v>
      </c>
      <c r="F47" s="1">
        <v>6</v>
      </c>
      <c r="G47" s="1">
        <v>2.9</v>
      </c>
      <c r="H47" s="1">
        <v>4.5</v>
      </c>
      <c r="I47" s="1">
        <v>1.5</v>
      </c>
      <c r="J47" s="1" t="s">
        <v>1</v>
      </c>
    </row>
    <row r="48" spans="4:10">
      <c r="D48" s="20">
        <v>33</v>
      </c>
      <c r="E48" s="20">
        <v>0.2868226254550873</v>
      </c>
      <c r="F48" s="1">
        <v>5.2</v>
      </c>
      <c r="G48" s="1">
        <v>4.0999999999999996</v>
      </c>
      <c r="H48" s="1">
        <v>1.5</v>
      </c>
      <c r="I48" s="1">
        <v>0.1</v>
      </c>
      <c r="J48" s="1" t="s">
        <v>0</v>
      </c>
    </row>
    <row r="49" spans="4:10">
      <c r="D49" s="20">
        <v>123</v>
      </c>
      <c r="E49" s="20">
        <v>0.31016560218488676</v>
      </c>
      <c r="F49" s="1">
        <v>7.7</v>
      </c>
      <c r="G49" s="1">
        <v>2.8</v>
      </c>
      <c r="H49" s="1">
        <v>6.7</v>
      </c>
      <c r="I49" s="1">
        <v>2</v>
      </c>
      <c r="J49" s="1" t="s">
        <v>2</v>
      </c>
    </row>
    <row r="50" spans="4:10">
      <c r="D50" s="20">
        <v>13</v>
      </c>
      <c r="E50" s="20">
        <v>0.31339643295463782</v>
      </c>
      <c r="F50" s="1">
        <v>4.8</v>
      </c>
      <c r="G50" s="1">
        <v>3</v>
      </c>
      <c r="H50" s="1">
        <v>1.4</v>
      </c>
      <c r="I50" s="1">
        <v>0.1</v>
      </c>
      <c r="J50" s="1" t="s">
        <v>0</v>
      </c>
    </row>
    <row r="51" spans="4:10">
      <c r="D51" s="20">
        <v>74</v>
      </c>
      <c r="E51" s="20">
        <v>0.3224217362359294</v>
      </c>
      <c r="F51" s="1">
        <v>6.1</v>
      </c>
      <c r="G51" s="1">
        <v>2.8</v>
      </c>
      <c r="H51" s="1">
        <v>4.7</v>
      </c>
      <c r="I51" s="1">
        <v>1.2</v>
      </c>
      <c r="J51" s="1" t="s">
        <v>1</v>
      </c>
    </row>
    <row r="52" spans="4:10">
      <c r="D52" s="20">
        <v>37</v>
      </c>
      <c r="E52" s="20">
        <v>0.32246915915489394</v>
      </c>
      <c r="F52" s="1">
        <v>5.5</v>
      </c>
      <c r="G52" s="1">
        <v>3.5</v>
      </c>
      <c r="H52" s="1">
        <v>1.3</v>
      </c>
      <c r="I52" s="1">
        <v>0.2</v>
      </c>
      <c r="J52" s="1" t="s">
        <v>0</v>
      </c>
    </row>
    <row r="53" spans="4:10">
      <c r="D53" s="20">
        <v>104</v>
      </c>
      <c r="E53" s="20">
        <v>0.33158885030223217</v>
      </c>
      <c r="F53" s="1">
        <v>6.3</v>
      </c>
      <c r="G53" s="1">
        <v>2.9</v>
      </c>
      <c r="H53" s="1">
        <v>5.6</v>
      </c>
      <c r="I53" s="1">
        <v>1.8</v>
      </c>
      <c r="J53" s="1" t="s">
        <v>2</v>
      </c>
    </row>
    <row r="54" spans="4:10">
      <c r="D54" s="20">
        <v>109</v>
      </c>
      <c r="E54" s="20">
        <v>0.33543003769270807</v>
      </c>
      <c r="F54" s="1">
        <v>6.7</v>
      </c>
      <c r="G54" s="1">
        <v>2.5</v>
      </c>
      <c r="H54" s="1">
        <v>5.8</v>
      </c>
      <c r="I54" s="1">
        <v>1.8</v>
      </c>
      <c r="J54" s="1" t="s">
        <v>2</v>
      </c>
    </row>
    <row r="55" spans="4:10">
      <c r="D55" s="20">
        <v>128</v>
      </c>
      <c r="E55" s="20">
        <v>0.33599232214520003</v>
      </c>
      <c r="F55" s="1">
        <v>6.1</v>
      </c>
      <c r="G55" s="1">
        <v>3</v>
      </c>
      <c r="H55" s="1">
        <v>4.9000000000000004</v>
      </c>
      <c r="I55" s="1">
        <v>1.8</v>
      </c>
      <c r="J55" s="1" t="s">
        <v>2</v>
      </c>
    </row>
    <row r="56" spans="4:10">
      <c r="D56" s="20">
        <v>50</v>
      </c>
      <c r="E56" s="20">
        <v>0.34336588473889484</v>
      </c>
      <c r="F56" s="1">
        <v>5</v>
      </c>
      <c r="G56" s="1">
        <v>3.3</v>
      </c>
      <c r="H56" s="1">
        <v>1.4</v>
      </c>
      <c r="I56" s="1">
        <v>0.2</v>
      </c>
      <c r="J56" s="1" t="s">
        <v>0</v>
      </c>
    </row>
    <row r="57" spans="4:10">
      <c r="D57" s="20">
        <v>119</v>
      </c>
      <c r="E57" s="20">
        <v>0.35071536992963115</v>
      </c>
      <c r="F57" s="1">
        <v>7.7</v>
      </c>
      <c r="G57" s="1">
        <v>2.6</v>
      </c>
      <c r="H57" s="1">
        <v>6.9</v>
      </c>
      <c r="I57" s="1">
        <v>2.2999999999999998</v>
      </c>
      <c r="J57" s="1" t="s">
        <v>2</v>
      </c>
    </row>
    <row r="58" spans="4:10">
      <c r="D58" s="20">
        <v>133</v>
      </c>
      <c r="E58" s="20">
        <v>0.35822254775457696</v>
      </c>
      <c r="F58" s="1">
        <v>6.4</v>
      </c>
      <c r="G58" s="1">
        <v>2.8</v>
      </c>
      <c r="H58" s="1">
        <v>5.6</v>
      </c>
      <c r="I58" s="1">
        <v>2.2000000000000002</v>
      </c>
      <c r="J58" s="1" t="s">
        <v>2</v>
      </c>
    </row>
    <row r="59" spans="4:10">
      <c r="D59" s="20">
        <v>124</v>
      </c>
      <c r="E59" s="20">
        <v>0.37303013030181731</v>
      </c>
      <c r="F59" s="1">
        <v>6.3</v>
      </c>
      <c r="G59" s="1">
        <v>2.7</v>
      </c>
      <c r="H59" s="1">
        <v>4.9000000000000004</v>
      </c>
      <c r="I59" s="1">
        <v>1.8</v>
      </c>
      <c r="J59" s="1" t="s">
        <v>2</v>
      </c>
    </row>
    <row r="60" spans="4:10">
      <c r="D60" s="20">
        <v>25</v>
      </c>
      <c r="E60" s="20">
        <v>0.37845319241437525</v>
      </c>
      <c r="F60" s="1">
        <v>4.8</v>
      </c>
      <c r="G60" s="1">
        <v>3.4</v>
      </c>
      <c r="H60" s="1">
        <v>1.9</v>
      </c>
      <c r="I60" s="1">
        <v>0.2</v>
      </c>
      <c r="J60" s="1" t="s">
        <v>0</v>
      </c>
    </row>
    <row r="61" spans="4:10">
      <c r="D61" s="20">
        <v>42</v>
      </c>
      <c r="E61" s="20">
        <v>0.37912546025580685</v>
      </c>
      <c r="F61" s="1">
        <v>4.5</v>
      </c>
      <c r="G61" s="1">
        <v>2.2999999999999998</v>
      </c>
      <c r="H61" s="1">
        <v>1.3</v>
      </c>
      <c r="I61" s="1">
        <v>0.3</v>
      </c>
      <c r="J61" s="1" t="s">
        <v>0</v>
      </c>
    </row>
    <row r="62" spans="4:10">
      <c r="D62" s="20">
        <v>53</v>
      </c>
      <c r="E62" s="20">
        <v>0.38666164487096133</v>
      </c>
      <c r="F62" s="1">
        <v>6.9</v>
      </c>
      <c r="G62" s="1">
        <v>3.1</v>
      </c>
      <c r="H62" s="1">
        <v>4.9000000000000004</v>
      </c>
      <c r="I62" s="1">
        <v>1.5</v>
      </c>
      <c r="J62" s="1" t="s">
        <v>1</v>
      </c>
    </row>
    <row r="63" spans="4:10">
      <c r="D63" s="20">
        <v>49</v>
      </c>
      <c r="E63" s="20">
        <v>0.39209416201282665</v>
      </c>
      <c r="F63" s="1">
        <v>5.3</v>
      </c>
      <c r="G63" s="1">
        <v>3.7</v>
      </c>
      <c r="H63" s="1">
        <v>1.5</v>
      </c>
      <c r="I63" s="1">
        <v>0.2</v>
      </c>
      <c r="J63" s="1" t="s">
        <v>0</v>
      </c>
    </row>
    <row r="64" spans="4:10">
      <c r="D64" s="20">
        <v>136</v>
      </c>
      <c r="E64" s="20">
        <v>0.39478492229499518</v>
      </c>
      <c r="F64" s="1">
        <v>7.7</v>
      </c>
      <c r="G64" s="1">
        <v>3</v>
      </c>
      <c r="H64" s="1">
        <v>6.1</v>
      </c>
      <c r="I64" s="1">
        <v>2.2999999999999998</v>
      </c>
      <c r="J64" s="1" t="s">
        <v>2</v>
      </c>
    </row>
    <row r="65" spans="4:10">
      <c r="D65" s="20">
        <v>81</v>
      </c>
      <c r="E65" s="20">
        <v>0.40438455435386544</v>
      </c>
      <c r="F65" s="1">
        <v>5.5</v>
      </c>
      <c r="G65" s="1">
        <v>2.4</v>
      </c>
      <c r="H65" s="1">
        <v>3.8</v>
      </c>
      <c r="I65" s="1">
        <v>1.1000000000000001</v>
      </c>
      <c r="J65" s="1" t="s">
        <v>1</v>
      </c>
    </row>
    <row r="66" spans="4:10">
      <c r="D66" s="20">
        <v>57</v>
      </c>
      <c r="E66" s="20">
        <v>0.40724370452310343</v>
      </c>
      <c r="F66" s="1">
        <v>6.3</v>
      </c>
      <c r="G66" s="1">
        <v>3.3</v>
      </c>
      <c r="H66" s="1">
        <v>4.7</v>
      </c>
      <c r="I66" s="1">
        <v>1.6</v>
      </c>
      <c r="J66" s="1" t="s">
        <v>1</v>
      </c>
    </row>
    <row r="67" spans="4:10">
      <c r="D67" s="20">
        <v>10</v>
      </c>
      <c r="E67" s="20">
        <v>0.40939408792635834</v>
      </c>
      <c r="F67" s="1">
        <v>4.9000000000000004</v>
      </c>
      <c r="G67" s="1">
        <v>3.1</v>
      </c>
      <c r="H67" s="1">
        <v>1.5</v>
      </c>
      <c r="I67" s="1">
        <v>0.1</v>
      </c>
      <c r="J67" s="1" t="s">
        <v>0</v>
      </c>
    </row>
    <row r="68" spans="4:10">
      <c r="D68" s="20">
        <v>11</v>
      </c>
      <c r="E68" s="20">
        <v>0.4120569656370352</v>
      </c>
      <c r="F68" s="1">
        <v>5.4</v>
      </c>
      <c r="G68" s="1">
        <v>3.7</v>
      </c>
      <c r="H68" s="1">
        <v>1.5</v>
      </c>
      <c r="I68" s="1">
        <v>0.2</v>
      </c>
      <c r="J68" s="1" t="s">
        <v>0</v>
      </c>
    </row>
    <row r="69" spans="4:10">
      <c r="D69" s="20">
        <v>14</v>
      </c>
      <c r="E69" s="20">
        <v>0.41395890637028687</v>
      </c>
      <c r="F69" s="1">
        <v>4.3</v>
      </c>
      <c r="G69" s="1">
        <v>3</v>
      </c>
      <c r="H69" s="1">
        <v>1.1000000000000001</v>
      </c>
      <c r="I69" s="1">
        <v>0.1</v>
      </c>
      <c r="J69" s="1" t="s">
        <v>0</v>
      </c>
    </row>
    <row r="70" spans="4:10">
      <c r="D70" s="20">
        <v>108</v>
      </c>
      <c r="E70" s="20">
        <v>0.41798571901609094</v>
      </c>
      <c r="F70" s="1">
        <v>7.3</v>
      </c>
      <c r="G70" s="1">
        <v>2.9</v>
      </c>
      <c r="H70" s="1">
        <v>6.3</v>
      </c>
      <c r="I70" s="1">
        <v>1.8</v>
      </c>
      <c r="J70" s="1" t="s">
        <v>2</v>
      </c>
    </row>
    <row r="71" spans="4:10">
      <c r="D71" s="20">
        <v>76</v>
      </c>
      <c r="E71" s="20">
        <v>0.42844649405240376</v>
      </c>
      <c r="F71" s="1">
        <v>6.6</v>
      </c>
      <c r="G71" s="1">
        <v>3</v>
      </c>
      <c r="H71" s="1">
        <v>4.4000000000000004</v>
      </c>
      <c r="I71" s="1">
        <v>1.4</v>
      </c>
      <c r="J71" s="1" t="s">
        <v>1</v>
      </c>
    </row>
    <row r="72" spans="4:10">
      <c r="D72" s="20">
        <v>18</v>
      </c>
      <c r="E72" s="20">
        <v>0.44352309543015089</v>
      </c>
      <c r="F72" s="1">
        <v>5.0999999999999996</v>
      </c>
      <c r="G72" s="1">
        <v>3.5</v>
      </c>
      <c r="H72" s="1">
        <v>1.4</v>
      </c>
      <c r="I72" s="1">
        <v>0.3</v>
      </c>
      <c r="J72" s="1" t="s">
        <v>0</v>
      </c>
    </row>
    <row r="73" spans="4:10">
      <c r="D73" s="20">
        <v>137</v>
      </c>
      <c r="E73" s="20">
        <v>0.44842206691432063</v>
      </c>
      <c r="F73" s="1">
        <v>6.3</v>
      </c>
      <c r="G73" s="1">
        <v>3.4</v>
      </c>
      <c r="H73" s="1">
        <v>5.6</v>
      </c>
      <c r="I73" s="1">
        <v>2.4</v>
      </c>
      <c r="J73" s="1" t="s">
        <v>2</v>
      </c>
    </row>
    <row r="74" spans="4:10">
      <c r="D74" s="20">
        <v>68</v>
      </c>
      <c r="E74" s="20">
        <v>0.45022400909780391</v>
      </c>
      <c r="F74" s="1">
        <v>5.8</v>
      </c>
      <c r="G74" s="1">
        <v>2.7</v>
      </c>
      <c r="H74" s="1">
        <v>4.0999999999999996</v>
      </c>
      <c r="I74" s="1">
        <v>1</v>
      </c>
      <c r="J74" s="1" t="s">
        <v>1</v>
      </c>
    </row>
    <row r="75" spans="4:10">
      <c r="D75" s="20">
        <v>86</v>
      </c>
      <c r="E75" s="20">
        <v>0.45235204577489208</v>
      </c>
      <c r="F75" s="1">
        <v>6</v>
      </c>
      <c r="G75" s="1">
        <v>3.4</v>
      </c>
      <c r="H75" s="1">
        <v>4.5</v>
      </c>
      <c r="I75" s="1">
        <v>1.6</v>
      </c>
      <c r="J75" s="1" t="s">
        <v>1</v>
      </c>
    </row>
    <row r="76" spans="4:10">
      <c r="D76" s="20">
        <v>99</v>
      </c>
      <c r="E76" s="20">
        <v>0.45632129662550758</v>
      </c>
      <c r="F76" s="1">
        <v>5.0999999999999996</v>
      </c>
      <c r="G76" s="1">
        <v>2.5</v>
      </c>
      <c r="H76" s="1">
        <v>3</v>
      </c>
      <c r="I76" s="1">
        <v>1.1000000000000001</v>
      </c>
      <c r="J76" s="1" t="s">
        <v>1</v>
      </c>
    </row>
    <row r="77" spans="4:10">
      <c r="D77" s="20">
        <v>121</v>
      </c>
      <c r="E77" s="20">
        <v>0.46382333838027268</v>
      </c>
      <c r="F77" s="1">
        <v>6.9</v>
      </c>
      <c r="G77" s="1">
        <v>3.2</v>
      </c>
      <c r="H77" s="1">
        <v>5.7</v>
      </c>
      <c r="I77" s="1">
        <v>2.2999999999999998</v>
      </c>
      <c r="J77" s="1" t="s">
        <v>2</v>
      </c>
    </row>
    <row r="78" spans="4:10">
      <c r="D78" s="20">
        <v>1</v>
      </c>
      <c r="E78" s="20">
        <v>0.46725473182441812</v>
      </c>
      <c r="F78" s="1">
        <v>5.0999999999999996</v>
      </c>
      <c r="G78" s="1">
        <v>3.5</v>
      </c>
      <c r="H78" s="1">
        <v>1.4</v>
      </c>
      <c r="I78" s="1">
        <v>0.2</v>
      </c>
      <c r="J78" s="1" t="s">
        <v>0</v>
      </c>
    </row>
    <row r="79" spans="4:10">
      <c r="D79" s="20">
        <v>95</v>
      </c>
      <c r="E79" s="20">
        <v>0.47103577347757575</v>
      </c>
      <c r="F79" s="1">
        <v>5.6</v>
      </c>
      <c r="G79" s="1">
        <v>2.7</v>
      </c>
      <c r="H79" s="1">
        <v>4.2</v>
      </c>
      <c r="I79" s="1">
        <v>1.3</v>
      </c>
      <c r="J79" s="1" t="s">
        <v>1</v>
      </c>
    </row>
    <row r="80" spans="4:10">
      <c r="D80" s="20">
        <v>146</v>
      </c>
      <c r="E80" s="20">
        <v>0.47186648056340719</v>
      </c>
      <c r="F80" s="1">
        <v>6.7</v>
      </c>
      <c r="G80" s="1">
        <v>3</v>
      </c>
      <c r="H80" s="1">
        <v>5.2</v>
      </c>
      <c r="I80" s="1">
        <v>2.2999999999999998</v>
      </c>
      <c r="J80" s="1" t="s">
        <v>2</v>
      </c>
    </row>
    <row r="81" spans="4:10">
      <c r="D81" s="20">
        <v>92</v>
      </c>
      <c r="E81" s="20">
        <v>0.4738579040296077</v>
      </c>
      <c r="F81" s="1">
        <v>6.1</v>
      </c>
      <c r="G81" s="1">
        <v>3</v>
      </c>
      <c r="H81" s="1">
        <v>4.5999999999999996</v>
      </c>
      <c r="I81" s="1">
        <v>1.4</v>
      </c>
      <c r="J81" s="1" t="s">
        <v>1</v>
      </c>
    </row>
    <row r="82" spans="4:10">
      <c r="D82" s="20">
        <v>43</v>
      </c>
      <c r="E82" s="20">
        <v>0.48402440837068439</v>
      </c>
      <c r="F82" s="1">
        <v>4.4000000000000004</v>
      </c>
      <c r="G82" s="1">
        <v>3.2</v>
      </c>
      <c r="H82" s="1">
        <v>1.3</v>
      </c>
      <c r="I82" s="1">
        <v>0.2</v>
      </c>
      <c r="J82" s="1" t="s">
        <v>0</v>
      </c>
    </row>
    <row r="83" spans="4:10">
      <c r="D83" s="20">
        <v>35</v>
      </c>
      <c r="E83" s="20">
        <v>0.49382409394156124</v>
      </c>
      <c r="F83" s="1">
        <v>4.9000000000000004</v>
      </c>
      <c r="G83" s="1">
        <v>3.1</v>
      </c>
      <c r="H83" s="1">
        <v>1.5</v>
      </c>
      <c r="I83" s="1">
        <v>0.1</v>
      </c>
      <c r="J83" s="1" t="s">
        <v>0</v>
      </c>
    </row>
    <row r="84" spans="4:10">
      <c r="D84" s="20">
        <v>64</v>
      </c>
      <c r="E84" s="20">
        <v>0.51521565140027492</v>
      </c>
      <c r="F84" s="1">
        <v>6.1</v>
      </c>
      <c r="G84" s="1">
        <v>2.9</v>
      </c>
      <c r="H84" s="1">
        <v>4.7</v>
      </c>
      <c r="I84" s="1">
        <v>1.4</v>
      </c>
      <c r="J84" s="1" t="s">
        <v>1</v>
      </c>
    </row>
    <row r="85" spans="4:10">
      <c r="D85" s="20">
        <v>126</v>
      </c>
      <c r="E85" s="20">
        <v>0.51697751346886778</v>
      </c>
      <c r="F85" s="1">
        <v>7.2</v>
      </c>
      <c r="G85" s="1">
        <v>3.2</v>
      </c>
      <c r="H85" s="1">
        <v>6</v>
      </c>
      <c r="I85" s="1">
        <v>1.8</v>
      </c>
      <c r="J85" s="1" t="s">
        <v>2</v>
      </c>
    </row>
    <row r="86" spans="4:10">
      <c r="D86" s="20">
        <v>6</v>
      </c>
      <c r="E86" s="20">
        <v>0.52097903486851838</v>
      </c>
      <c r="F86" s="1">
        <v>5.4</v>
      </c>
      <c r="G86" s="1">
        <v>3.9</v>
      </c>
      <c r="H86" s="1">
        <v>1.7</v>
      </c>
      <c r="I86" s="1">
        <v>0.4</v>
      </c>
      <c r="J86" s="1" t="s">
        <v>0</v>
      </c>
    </row>
    <row r="87" spans="4:10">
      <c r="D87" s="20">
        <v>87</v>
      </c>
      <c r="E87" s="20">
        <v>0.53842287527655974</v>
      </c>
      <c r="F87" s="1">
        <v>6.7</v>
      </c>
      <c r="G87" s="1">
        <v>3.1</v>
      </c>
      <c r="H87" s="1">
        <v>4.7</v>
      </c>
      <c r="I87" s="1">
        <v>1.5</v>
      </c>
      <c r="J87" s="1" t="s">
        <v>1</v>
      </c>
    </row>
    <row r="88" spans="4:10">
      <c r="D88" s="20">
        <v>89</v>
      </c>
      <c r="E88" s="20">
        <v>0.53876357853631029</v>
      </c>
      <c r="F88" s="1">
        <v>5.6</v>
      </c>
      <c r="G88" s="1">
        <v>3</v>
      </c>
      <c r="H88" s="1">
        <v>4.0999999999999996</v>
      </c>
      <c r="I88" s="1">
        <v>1.3</v>
      </c>
      <c r="J88" s="1" t="s">
        <v>1</v>
      </c>
    </row>
    <row r="89" spans="4:10">
      <c r="D89" s="20">
        <v>5</v>
      </c>
      <c r="E89" s="20">
        <v>0.54259340894496499</v>
      </c>
      <c r="F89" s="1">
        <v>5</v>
      </c>
      <c r="G89" s="1">
        <v>3.6</v>
      </c>
      <c r="H89" s="1">
        <v>1.4</v>
      </c>
      <c r="I89" s="1">
        <v>0.2</v>
      </c>
      <c r="J89" s="1" t="s">
        <v>0</v>
      </c>
    </row>
    <row r="90" spans="4:10">
      <c r="D90" s="20">
        <v>145</v>
      </c>
      <c r="E90" s="20">
        <v>0.54877116595564013</v>
      </c>
      <c r="F90" s="1">
        <v>6.7</v>
      </c>
      <c r="G90" s="1">
        <v>3.3</v>
      </c>
      <c r="H90" s="1">
        <v>5.7</v>
      </c>
      <c r="I90" s="1">
        <v>2.5</v>
      </c>
      <c r="J90" s="1" t="s">
        <v>2</v>
      </c>
    </row>
    <row r="91" spans="4:10">
      <c r="D91" s="20">
        <v>46</v>
      </c>
      <c r="E91" s="20">
        <v>0.54896939281821555</v>
      </c>
      <c r="F91" s="1">
        <v>4.8</v>
      </c>
      <c r="G91" s="1">
        <v>3</v>
      </c>
      <c r="H91" s="1">
        <v>1.4</v>
      </c>
      <c r="I91" s="1">
        <v>0.3</v>
      </c>
      <c r="J91" s="1" t="s">
        <v>0</v>
      </c>
    </row>
    <row r="92" spans="4:10">
      <c r="D92" s="20">
        <v>17</v>
      </c>
      <c r="E92" s="20">
        <v>0.55264565973608248</v>
      </c>
      <c r="F92" s="1">
        <v>5.4</v>
      </c>
      <c r="G92" s="1">
        <v>3.9</v>
      </c>
      <c r="H92" s="1">
        <v>1.3</v>
      </c>
      <c r="I92" s="1">
        <v>0.4</v>
      </c>
      <c r="J92" s="1" t="s">
        <v>0</v>
      </c>
    </row>
    <row r="93" spans="4:10">
      <c r="D93" s="20">
        <v>24</v>
      </c>
      <c r="E93" s="20">
        <v>0.55498685689410987</v>
      </c>
      <c r="F93" s="1">
        <v>5.0999999999999996</v>
      </c>
      <c r="G93" s="1">
        <v>3.3</v>
      </c>
      <c r="H93" s="1">
        <v>1.7</v>
      </c>
      <c r="I93" s="1">
        <v>0.5</v>
      </c>
      <c r="J93" s="1" t="s">
        <v>0</v>
      </c>
    </row>
    <row r="94" spans="4:10">
      <c r="D94" s="20">
        <v>139</v>
      </c>
      <c r="E94" s="20">
        <v>0.56768933899223495</v>
      </c>
      <c r="F94" s="1">
        <v>6</v>
      </c>
      <c r="G94" s="1">
        <v>3</v>
      </c>
      <c r="H94" s="1">
        <v>4.8</v>
      </c>
      <c r="I94" s="1">
        <v>1.8</v>
      </c>
      <c r="J94" s="1" t="s">
        <v>2</v>
      </c>
    </row>
    <row r="95" spans="4:10">
      <c r="D95" s="20">
        <v>62</v>
      </c>
      <c r="E95" s="20">
        <v>0.57459579053306464</v>
      </c>
      <c r="F95" s="1">
        <v>5.9</v>
      </c>
      <c r="G95" s="1">
        <v>3</v>
      </c>
      <c r="H95" s="1">
        <v>4.2</v>
      </c>
      <c r="I95" s="1">
        <v>1.5</v>
      </c>
      <c r="J95" s="1" t="s">
        <v>1</v>
      </c>
    </row>
    <row r="96" spans="4:10">
      <c r="D96" s="20">
        <v>48</v>
      </c>
      <c r="E96" s="20">
        <v>0.57496144992162745</v>
      </c>
      <c r="F96" s="1">
        <v>4.5999999999999996</v>
      </c>
      <c r="G96" s="1">
        <v>3.2</v>
      </c>
      <c r="H96" s="1">
        <v>1.4</v>
      </c>
      <c r="I96" s="1">
        <v>0.2</v>
      </c>
      <c r="J96" s="1" t="s">
        <v>0</v>
      </c>
    </row>
    <row r="97" spans="4:10">
      <c r="D97" s="20">
        <v>78</v>
      </c>
      <c r="E97" s="20">
        <v>0.59119092947672014</v>
      </c>
      <c r="F97" s="1">
        <v>6.7</v>
      </c>
      <c r="G97" s="1">
        <v>3</v>
      </c>
      <c r="H97" s="1">
        <v>5</v>
      </c>
      <c r="I97" s="1">
        <v>1.7</v>
      </c>
      <c r="J97" s="1" t="s">
        <v>1</v>
      </c>
    </row>
    <row r="98" spans="4:10">
      <c r="D98" s="20">
        <v>113</v>
      </c>
      <c r="E98" s="20">
        <v>0.60128984576829747</v>
      </c>
      <c r="F98" s="1">
        <v>6.8</v>
      </c>
      <c r="G98" s="1">
        <v>3</v>
      </c>
      <c r="H98" s="1">
        <v>5.5</v>
      </c>
      <c r="I98" s="1">
        <v>2.1</v>
      </c>
      <c r="J98" s="1" t="s">
        <v>2</v>
      </c>
    </row>
    <row r="99" spans="4:10">
      <c r="D99" s="20">
        <v>140</v>
      </c>
      <c r="E99" s="20">
        <v>0.6115935647989289</v>
      </c>
      <c r="F99" s="1">
        <v>6.9</v>
      </c>
      <c r="G99" s="1">
        <v>3.1</v>
      </c>
      <c r="H99" s="1">
        <v>5.4</v>
      </c>
      <c r="I99" s="1">
        <v>2.1</v>
      </c>
      <c r="J99" s="1" t="s">
        <v>2</v>
      </c>
    </row>
    <row r="100" spans="4:10">
      <c r="D100" s="20">
        <v>112</v>
      </c>
      <c r="E100" s="20">
        <v>0.61468277201098998</v>
      </c>
      <c r="F100" s="1">
        <v>6.4</v>
      </c>
      <c r="G100" s="1">
        <v>2.7</v>
      </c>
      <c r="H100" s="1">
        <v>5.3</v>
      </c>
      <c r="I100" s="1">
        <v>1.9</v>
      </c>
      <c r="J100" s="1" t="s">
        <v>2</v>
      </c>
    </row>
    <row r="101" spans="4:10">
      <c r="D101" s="20">
        <v>29</v>
      </c>
      <c r="E101" s="20">
        <v>0.62087157664289372</v>
      </c>
      <c r="F101" s="1">
        <v>5.2</v>
      </c>
      <c r="G101" s="1">
        <v>3.4</v>
      </c>
      <c r="H101" s="1">
        <v>1.4</v>
      </c>
      <c r="I101" s="1">
        <v>0.2</v>
      </c>
      <c r="J101" s="1" t="s">
        <v>0</v>
      </c>
    </row>
    <row r="102" spans="4:10">
      <c r="D102" s="20">
        <v>135</v>
      </c>
      <c r="E102" s="20">
        <v>0.63546231252803254</v>
      </c>
      <c r="F102" s="1">
        <v>6.1</v>
      </c>
      <c r="G102" s="1">
        <v>2.6</v>
      </c>
      <c r="H102" s="1">
        <v>5.6</v>
      </c>
      <c r="I102" s="1">
        <v>1.4</v>
      </c>
      <c r="J102" s="1" t="s">
        <v>2</v>
      </c>
    </row>
    <row r="103" spans="4:10">
      <c r="D103" s="20">
        <v>111</v>
      </c>
      <c r="E103" s="20">
        <v>0.64745707699846244</v>
      </c>
      <c r="F103" s="1">
        <v>6.5</v>
      </c>
      <c r="G103" s="1">
        <v>3.2</v>
      </c>
      <c r="H103" s="1">
        <v>5.0999999999999996</v>
      </c>
      <c r="I103" s="1">
        <v>2</v>
      </c>
      <c r="J103" s="1" t="s">
        <v>2</v>
      </c>
    </row>
    <row r="104" spans="4:10">
      <c r="D104" s="20">
        <v>36</v>
      </c>
      <c r="E104" s="20">
        <v>0.6500945595268478</v>
      </c>
      <c r="F104" s="1">
        <v>5</v>
      </c>
      <c r="G104" s="1">
        <v>3.2</v>
      </c>
      <c r="H104" s="1">
        <v>1.2</v>
      </c>
      <c r="I104" s="1">
        <v>0.2</v>
      </c>
      <c r="J104" s="1" t="s">
        <v>0</v>
      </c>
    </row>
    <row r="105" spans="4:10">
      <c r="D105" s="20">
        <v>63</v>
      </c>
      <c r="E105" s="20">
        <v>0.65816911429446645</v>
      </c>
      <c r="F105" s="1">
        <v>6</v>
      </c>
      <c r="G105" s="1">
        <v>2.2000000000000002</v>
      </c>
      <c r="H105" s="1">
        <v>4</v>
      </c>
      <c r="I105" s="1">
        <v>1</v>
      </c>
      <c r="J105" s="1" t="s">
        <v>1</v>
      </c>
    </row>
    <row r="106" spans="4:10">
      <c r="D106" s="20">
        <v>75</v>
      </c>
      <c r="E106" s="20">
        <v>0.65934172360404353</v>
      </c>
      <c r="F106" s="1">
        <v>6.4</v>
      </c>
      <c r="G106" s="1">
        <v>2.9</v>
      </c>
      <c r="H106" s="1">
        <v>4.3</v>
      </c>
      <c r="I106" s="1">
        <v>1.3</v>
      </c>
      <c r="J106" s="1" t="s">
        <v>1</v>
      </c>
    </row>
    <row r="107" spans="4:10">
      <c r="D107" s="20">
        <v>21</v>
      </c>
      <c r="E107" s="20">
        <v>0.67109110545323158</v>
      </c>
      <c r="F107" s="1">
        <v>5.4</v>
      </c>
      <c r="G107" s="1">
        <v>3.4</v>
      </c>
      <c r="H107" s="1">
        <v>1.7</v>
      </c>
      <c r="I107" s="1">
        <v>0.2</v>
      </c>
      <c r="J107" s="1" t="s">
        <v>0</v>
      </c>
    </row>
    <row r="108" spans="4:10">
      <c r="D108" s="20">
        <v>131</v>
      </c>
      <c r="E108" s="20">
        <v>0.67238821073207755</v>
      </c>
      <c r="F108" s="1">
        <v>7.4</v>
      </c>
      <c r="G108" s="1">
        <v>2.8</v>
      </c>
      <c r="H108" s="1">
        <v>6.1</v>
      </c>
      <c r="I108" s="1">
        <v>1.9</v>
      </c>
      <c r="J108" s="1" t="s">
        <v>2</v>
      </c>
    </row>
    <row r="109" spans="4:10">
      <c r="D109" s="20">
        <v>38</v>
      </c>
      <c r="E109" s="20">
        <v>0.67820467816847829</v>
      </c>
      <c r="F109" s="1">
        <v>4.9000000000000004</v>
      </c>
      <c r="G109" s="1">
        <v>3.1</v>
      </c>
      <c r="H109" s="1">
        <v>1.5</v>
      </c>
      <c r="I109" s="1">
        <v>0.1</v>
      </c>
      <c r="J109" s="1" t="s">
        <v>0</v>
      </c>
    </row>
    <row r="110" spans="4:10">
      <c r="D110" s="20">
        <v>8</v>
      </c>
      <c r="E110" s="20">
        <v>0.679494186500471</v>
      </c>
      <c r="F110" s="1">
        <v>5</v>
      </c>
      <c r="G110" s="1">
        <v>3.4</v>
      </c>
      <c r="H110" s="1">
        <v>1.5</v>
      </c>
      <c r="I110" s="1">
        <v>0.2</v>
      </c>
      <c r="J110" s="1" t="s">
        <v>0</v>
      </c>
    </row>
    <row r="111" spans="4:10">
      <c r="D111" s="20">
        <v>27</v>
      </c>
      <c r="E111" s="20">
        <v>0.68860080488203801</v>
      </c>
      <c r="F111" s="1">
        <v>5</v>
      </c>
      <c r="G111" s="1">
        <v>3.4</v>
      </c>
      <c r="H111" s="1">
        <v>1.6</v>
      </c>
      <c r="I111" s="1">
        <v>0.4</v>
      </c>
      <c r="J111" s="1" t="s">
        <v>0</v>
      </c>
    </row>
    <row r="112" spans="4:10">
      <c r="D112" s="20">
        <v>91</v>
      </c>
      <c r="E112" s="20">
        <v>0.69010396226192983</v>
      </c>
      <c r="F112" s="1">
        <v>5.5</v>
      </c>
      <c r="G112" s="1">
        <v>2.6</v>
      </c>
      <c r="H112" s="1">
        <v>4.4000000000000004</v>
      </c>
      <c r="I112" s="1">
        <v>1.2</v>
      </c>
      <c r="J112" s="1" t="s">
        <v>1</v>
      </c>
    </row>
    <row r="113" spans="4:10">
      <c r="D113" s="20">
        <v>138</v>
      </c>
      <c r="E113" s="20">
        <v>0.70089487435349185</v>
      </c>
      <c r="F113" s="1">
        <v>6.4</v>
      </c>
      <c r="G113" s="1">
        <v>3.1</v>
      </c>
      <c r="H113" s="1">
        <v>5.5</v>
      </c>
      <c r="I113" s="1">
        <v>1.8</v>
      </c>
      <c r="J113" s="1" t="s">
        <v>2</v>
      </c>
    </row>
    <row r="114" spans="4:10">
      <c r="D114" s="20">
        <v>40</v>
      </c>
      <c r="E114" s="20">
        <v>0.7141186361811378</v>
      </c>
      <c r="F114" s="1">
        <v>5.0999999999999996</v>
      </c>
      <c r="G114" s="1">
        <v>3.4</v>
      </c>
      <c r="H114" s="1">
        <v>1.5</v>
      </c>
      <c r="I114" s="1">
        <v>0.2</v>
      </c>
      <c r="J114" s="1" t="s">
        <v>0</v>
      </c>
    </row>
    <row r="115" spans="4:10">
      <c r="D115" s="20">
        <v>141</v>
      </c>
      <c r="E115" s="20">
        <v>0.71466701689800716</v>
      </c>
      <c r="F115" s="1">
        <v>6.7</v>
      </c>
      <c r="G115" s="1">
        <v>3.1</v>
      </c>
      <c r="H115" s="1">
        <v>5.6</v>
      </c>
      <c r="I115" s="1">
        <v>2.4</v>
      </c>
      <c r="J115" s="1" t="s">
        <v>2</v>
      </c>
    </row>
    <row r="116" spans="4:10">
      <c r="D116" s="20">
        <v>147</v>
      </c>
      <c r="E116" s="20">
        <v>0.71511675370131311</v>
      </c>
      <c r="F116" s="1">
        <v>6.3</v>
      </c>
      <c r="G116" s="1">
        <v>2.5</v>
      </c>
      <c r="H116" s="1">
        <v>5</v>
      </c>
      <c r="I116" s="1">
        <v>1.9</v>
      </c>
      <c r="J116" s="1" t="s">
        <v>2</v>
      </c>
    </row>
    <row r="117" spans="4:10">
      <c r="D117" s="20">
        <v>39</v>
      </c>
      <c r="E117" s="20">
        <v>0.73736172779707143</v>
      </c>
      <c r="F117" s="1">
        <v>4.4000000000000004</v>
      </c>
      <c r="G117" s="1">
        <v>3</v>
      </c>
      <c r="H117" s="1">
        <v>1.3</v>
      </c>
      <c r="I117" s="1">
        <v>0.2</v>
      </c>
      <c r="J117" s="1" t="s">
        <v>0</v>
      </c>
    </row>
    <row r="118" spans="4:10">
      <c r="D118" s="20">
        <v>117</v>
      </c>
      <c r="E118" s="20">
        <v>0.74859147633195977</v>
      </c>
      <c r="F118" s="1">
        <v>6.5</v>
      </c>
      <c r="G118" s="1">
        <v>3</v>
      </c>
      <c r="H118" s="1">
        <v>5.5</v>
      </c>
      <c r="I118" s="1">
        <v>1.8</v>
      </c>
      <c r="J118" s="1" t="s">
        <v>2</v>
      </c>
    </row>
    <row r="119" spans="4:10">
      <c r="D119" s="20">
        <v>129</v>
      </c>
      <c r="E119" s="20">
        <v>0.75431696763686196</v>
      </c>
      <c r="F119" s="1">
        <v>6.4</v>
      </c>
      <c r="G119" s="1">
        <v>2.8</v>
      </c>
      <c r="H119" s="1">
        <v>5.6</v>
      </c>
      <c r="I119" s="1">
        <v>2.1</v>
      </c>
      <c r="J119" s="1" t="s">
        <v>2</v>
      </c>
    </row>
    <row r="120" spans="4:10">
      <c r="D120" s="20">
        <v>130</v>
      </c>
      <c r="E120" s="20">
        <v>0.77159394076443255</v>
      </c>
      <c r="F120" s="1">
        <v>7.2</v>
      </c>
      <c r="G120" s="1">
        <v>3</v>
      </c>
      <c r="H120" s="1">
        <v>5.8</v>
      </c>
      <c r="I120" s="1">
        <v>1.6</v>
      </c>
      <c r="J120" s="1" t="s">
        <v>2</v>
      </c>
    </row>
    <row r="121" spans="4:10">
      <c r="D121" s="20">
        <v>56</v>
      </c>
      <c r="E121" s="20">
        <v>0.77973814180941958</v>
      </c>
      <c r="F121" s="1">
        <v>5.7</v>
      </c>
      <c r="G121" s="1">
        <v>2.8</v>
      </c>
      <c r="H121" s="1">
        <v>4.5</v>
      </c>
      <c r="I121" s="1">
        <v>1.3</v>
      </c>
      <c r="J121" s="1" t="s">
        <v>1</v>
      </c>
    </row>
    <row r="122" spans="4:10">
      <c r="D122" s="20">
        <v>127</v>
      </c>
      <c r="E122" s="20">
        <v>0.78010879374197972</v>
      </c>
      <c r="F122" s="1">
        <v>6.2</v>
      </c>
      <c r="G122" s="1">
        <v>2.8</v>
      </c>
      <c r="H122" s="1">
        <v>4.8</v>
      </c>
      <c r="I122" s="1">
        <v>1.8</v>
      </c>
      <c r="J122" s="1" t="s">
        <v>2</v>
      </c>
    </row>
    <row r="123" spans="4:10">
      <c r="D123" s="20">
        <v>47</v>
      </c>
      <c r="E123" s="20">
        <v>0.78050588857633063</v>
      </c>
      <c r="F123" s="1">
        <v>5.0999999999999996</v>
      </c>
      <c r="G123" s="1">
        <v>3.8</v>
      </c>
      <c r="H123" s="1">
        <v>1.6</v>
      </c>
      <c r="I123" s="1">
        <v>0.2</v>
      </c>
      <c r="J123" s="1" t="s">
        <v>0</v>
      </c>
    </row>
    <row r="124" spans="4:10">
      <c r="D124" s="20">
        <v>61</v>
      </c>
      <c r="E124" s="20">
        <v>0.78417390055267122</v>
      </c>
      <c r="F124" s="1">
        <v>5</v>
      </c>
      <c r="G124" s="1">
        <v>2</v>
      </c>
      <c r="H124" s="1">
        <v>3.5</v>
      </c>
      <c r="I124" s="1">
        <v>1</v>
      </c>
      <c r="J124" s="1" t="s">
        <v>1</v>
      </c>
    </row>
    <row r="125" spans="4:10">
      <c r="D125" s="20">
        <v>26</v>
      </c>
      <c r="E125" s="20">
        <v>0.78659935487337773</v>
      </c>
      <c r="F125" s="1">
        <v>5</v>
      </c>
      <c r="G125" s="1">
        <v>3</v>
      </c>
      <c r="H125" s="1">
        <v>1.6</v>
      </c>
      <c r="I125" s="1">
        <v>0.2</v>
      </c>
      <c r="J125" s="1" t="s">
        <v>0</v>
      </c>
    </row>
    <row r="126" spans="4:10">
      <c r="D126" s="20">
        <v>71</v>
      </c>
      <c r="E126" s="20">
        <v>0.78900931483159309</v>
      </c>
      <c r="F126" s="1">
        <v>5.9</v>
      </c>
      <c r="G126" s="1">
        <v>3.2</v>
      </c>
      <c r="H126" s="1">
        <v>4.8</v>
      </c>
      <c r="I126" s="1">
        <v>1.8</v>
      </c>
      <c r="J126" s="1" t="s">
        <v>1</v>
      </c>
    </row>
    <row r="127" spans="4:10">
      <c r="D127" s="20">
        <v>28</v>
      </c>
      <c r="E127" s="20">
        <v>0.79393380628239019</v>
      </c>
      <c r="F127" s="1">
        <v>5.2</v>
      </c>
      <c r="G127" s="1">
        <v>3.5</v>
      </c>
      <c r="H127" s="1">
        <v>1.5</v>
      </c>
      <c r="I127" s="1">
        <v>0.2</v>
      </c>
      <c r="J127" s="1" t="s">
        <v>0</v>
      </c>
    </row>
    <row r="128" spans="4:10">
      <c r="D128" s="20">
        <v>85</v>
      </c>
      <c r="E128" s="20">
        <v>0.79466269208599138</v>
      </c>
      <c r="F128" s="1">
        <v>5.4</v>
      </c>
      <c r="G128" s="1">
        <v>3</v>
      </c>
      <c r="H128" s="1">
        <v>4.5</v>
      </c>
      <c r="I128" s="1">
        <v>1.5</v>
      </c>
      <c r="J128" s="1" t="s">
        <v>1</v>
      </c>
    </row>
    <row r="129" spans="4:10">
      <c r="D129" s="20">
        <v>110</v>
      </c>
      <c r="E129" s="20">
        <v>0.8139014463391917</v>
      </c>
      <c r="F129" s="1">
        <v>7.2</v>
      </c>
      <c r="G129" s="1">
        <v>3.6</v>
      </c>
      <c r="H129" s="1">
        <v>6.1</v>
      </c>
      <c r="I129" s="1">
        <v>2.5</v>
      </c>
      <c r="J129" s="1" t="s">
        <v>2</v>
      </c>
    </row>
    <row r="130" spans="4:10">
      <c r="D130" s="20">
        <v>80</v>
      </c>
      <c r="E130" s="20">
        <v>0.81703442272423565</v>
      </c>
      <c r="F130" s="1">
        <v>5.7</v>
      </c>
      <c r="G130" s="1">
        <v>2.6</v>
      </c>
      <c r="H130" s="1">
        <v>3.5</v>
      </c>
      <c r="I130" s="1">
        <v>1</v>
      </c>
      <c r="J130" s="1" t="s">
        <v>1</v>
      </c>
    </row>
    <row r="131" spans="4:10">
      <c r="D131" s="20">
        <v>77</v>
      </c>
      <c r="E131" s="20">
        <v>0.82564193738675651</v>
      </c>
      <c r="F131" s="1">
        <v>6.8</v>
      </c>
      <c r="G131" s="1">
        <v>2.8</v>
      </c>
      <c r="H131" s="1">
        <v>4.8</v>
      </c>
      <c r="I131" s="1">
        <v>1.4</v>
      </c>
      <c r="J131" s="1" t="s">
        <v>1</v>
      </c>
    </row>
    <row r="132" spans="4:10">
      <c r="D132" s="20">
        <v>125</v>
      </c>
      <c r="E132" s="20">
        <v>0.83486474082447659</v>
      </c>
      <c r="F132" s="1">
        <v>6.7</v>
      </c>
      <c r="G132" s="1">
        <v>3.3</v>
      </c>
      <c r="H132" s="1">
        <v>5.7</v>
      </c>
      <c r="I132" s="1">
        <v>2.1</v>
      </c>
      <c r="J132" s="1" t="s">
        <v>2</v>
      </c>
    </row>
    <row r="133" spans="4:10">
      <c r="D133" s="20">
        <v>114</v>
      </c>
      <c r="E133" s="20">
        <v>0.84472407067740651</v>
      </c>
      <c r="F133" s="1">
        <v>5.7</v>
      </c>
      <c r="G133" s="1">
        <v>2.5</v>
      </c>
      <c r="H133" s="1">
        <v>5</v>
      </c>
      <c r="I133" s="1">
        <v>2</v>
      </c>
      <c r="J133" s="1" t="s">
        <v>2</v>
      </c>
    </row>
    <row r="134" spans="4:10">
      <c r="D134" s="20">
        <v>84</v>
      </c>
      <c r="E134" s="20">
        <v>0.8542911503049142</v>
      </c>
      <c r="F134" s="1">
        <v>6</v>
      </c>
      <c r="G134" s="1">
        <v>2.7</v>
      </c>
      <c r="H134" s="1">
        <v>5.0999999999999996</v>
      </c>
      <c r="I134" s="1">
        <v>1.6</v>
      </c>
      <c r="J134" s="1" t="s">
        <v>1</v>
      </c>
    </row>
    <row r="135" spans="4:10">
      <c r="D135" s="20">
        <v>82</v>
      </c>
      <c r="E135" s="20">
        <v>0.85930532511120972</v>
      </c>
      <c r="F135" s="1">
        <v>5.5</v>
      </c>
      <c r="G135" s="1">
        <v>2.4</v>
      </c>
      <c r="H135" s="1">
        <v>3.7</v>
      </c>
      <c r="I135" s="1">
        <v>1</v>
      </c>
      <c r="J135" s="1" t="s">
        <v>1</v>
      </c>
    </row>
    <row r="136" spans="4:10">
      <c r="D136" s="20">
        <v>103</v>
      </c>
      <c r="E136" s="20">
        <v>0.87137758244348029</v>
      </c>
      <c r="F136" s="1">
        <v>7.1</v>
      </c>
      <c r="G136" s="1">
        <v>3</v>
      </c>
      <c r="H136" s="1">
        <v>5.9</v>
      </c>
      <c r="I136" s="1">
        <v>2.1</v>
      </c>
      <c r="J136" s="1" t="s">
        <v>2</v>
      </c>
    </row>
    <row r="137" spans="4:10">
      <c r="D137" s="20">
        <v>67</v>
      </c>
      <c r="E137" s="20">
        <v>0.87571874231165614</v>
      </c>
      <c r="F137" s="1">
        <v>5.6</v>
      </c>
      <c r="G137" s="1">
        <v>3</v>
      </c>
      <c r="H137" s="1">
        <v>4.5</v>
      </c>
      <c r="I137" s="1">
        <v>1.5</v>
      </c>
      <c r="J137" s="1" t="s">
        <v>1</v>
      </c>
    </row>
    <row r="138" spans="4:10">
      <c r="D138" s="20">
        <v>106</v>
      </c>
      <c r="E138" s="20">
        <v>0.87965800042105424</v>
      </c>
      <c r="F138" s="1">
        <v>7.6</v>
      </c>
      <c r="G138" s="1">
        <v>3</v>
      </c>
      <c r="H138" s="1">
        <v>6.6</v>
      </c>
      <c r="I138" s="1">
        <v>2.1</v>
      </c>
      <c r="J138" s="1" t="s">
        <v>2</v>
      </c>
    </row>
    <row r="139" spans="4:10">
      <c r="D139" s="20">
        <v>20</v>
      </c>
      <c r="E139" s="20">
        <v>0.89105963359078411</v>
      </c>
      <c r="F139" s="1">
        <v>5.0999999999999996</v>
      </c>
      <c r="G139" s="1">
        <v>3.8</v>
      </c>
      <c r="H139" s="1">
        <v>1.5</v>
      </c>
      <c r="I139" s="1">
        <v>0.3</v>
      </c>
      <c r="J139" s="1" t="s">
        <v>0</v>
      </c>
    </row>
    <row r="140" spans="4:10">
      <c r="D140" s="20">
        <v>105</v>
      </c>
      <c r="E140" s="20">
        <v>0.89227649073205395</v>
      </c>
      <c r="F140" s="1">
        <v>6.5</v>
      </c>
      <c r="G140" s="1">
        <v>3</v>
      </c>
      <c r="H140" s="1">
        <v>5.8</v>
      </c>
      <c r="I140" s="1">
        <v>2.2000000000000002</v>
      </c>
      <c r="J140" s="1" t="s">
        <v>2</v>
      </c>
    </row>
    <row r="141" spans="4:10">
      <c r="D141" s="20">
        <v>118</v>
      </c>
      <c r="E141" s="20">
        <v>0.90108711413176035</v>
      </c>
      <c r="F141" s="1">
        <v>7.7</v>
      </c>
      <c r="G141" s="1">
        <v>3.8</v>
      </c>
      <c r="H141" s="1">
        <v>6.7</v>
      </c>
      <c r="I141" s="1">
        <v>2.2000000000000002</v>
      </c>
      <c r="J141" s="1" t="s">
        <v>2</v>
      </c>
    </row>
    <row r="142" spans="4:10">
      <c r="D142" s="20">
        <v>143</v>
      </c>
      <c r="E142" s="20">
        <v>0.90428597508485975</v>
      </c>
      <c r="F142" s="1">
        <v>5.8</v>
      </c>
      <c r="G142" s="1">
        <v>2.7</v>
      </c>
      <c r="H142" s="1">
        <v>5.0999999999999996</v>
      </c>
      <c r="I142" s="1">
        <v>1.9</v>
      </c>
      <c r="J142" s="1" t="s">
        <v>2</v>
      </c>
    </row>
    <row r="143" spans="4:10">
      <c r="D143" s="20">
        <v>120</v>
      </c>
      <c r="E143" s="20">
        <v>0.90900106436695793</v>
      </c>
      <c r="F143" s="1">
        <v>6</v>
      </c>
      <c r="G143" s="1">
        <v>2.2000000000000002</v>
      </c>
      <c r="H143" s="1">
        <v>5</v>
      </c>
      <c r="I143" s="1">
        <v>1.5</v>
      </c>
      <c r="J143" s="1" t="s">
        <v>2</v>
      </c>
    </row>
    <row r="144" spans="4:10">
      <c r="D144" s="20">
        <v>22</v>
      </c>
      <c r="E144" s="20">
        <v>0.91283903623406126</v>
      </c>
      <c r="F144" s="1">
        <v>5.0999999999999996</v>
      </c>
      <c r="G144" s="1">
        <v>3.7</v>
      </c>
      <c r="H144" s="1">
        <v>1.5</v>
      </c>
      <c r="I144" s="1">
        <v>0.4</v>
      </c>
      <c r="J144" s="1" t="s">
        <v>0</v>
      </c>
    </row>
    <row r="145" spans="4:10">
      <c r="D145" s="20">
        <v>149</v>
      </c>
      <c r="E145" s="20">
        <v>0.9173369142418154</v>
      </c>
      <c r="F145" s="1">
        <v>6.2</v>
      </c>
      <c r="G145" s="1">
        <v>3.4</v>
      </c>
      <c r="H145" s="1">
        <v>5.4</v>
      </c>
      <c r="I145" s="1">
        <v>2.2999999999999998</v>
      </c>
      <c r="J145" s="1" t="s">
        <v>2</v>
      </c>
    </row>
    <row r="146" spans="4:10">
      <c r="D146" s="20">
        <v>59</v>
      </c>
      <c r="E146" s="20">
        <v>0.92084747703280634</v>
      </c>
      <c r="F146" s="1">
        <v>6.6</v>
      </c>
      <c r="G146" s="1">
        <v>2.9</v>
      </c>
      <c r="H146" s="1">
        <v>4.5999999999999996</v>
      </c>
      <c r="I146" s="1">
        <v>1.3</v>
      </c>
      <c r="J146" s="1" t="s">
        <v>1</v>
      </c>
    </row>
    <row r="147" spans="4:10">
      <c r="D147" s="20">
        <v>54</v>
      </c>
      <c r="E147" s="20">
        <v>0.92794413976493795</v>
      </c>
      <c r="F147" s="1">
        <v>5.5</v>
      </c>
      <c r="G147" s="1">
        <v>2.2999999999999998</v>
      </c>
      <c r="H147" s="1">
        <v>4</v>
      </c>
      <c r="I147" s="1">
        <v>1.3</v>
      </c>
      <c r="J147" s="1" t="s">
        <v>1</v>
      </c>
    </row>
    <row r="148" spans="4:10">
      <c r="D148" s="20">
        <v>34</v>
      </c>
      <c r="E148" s="20">
        <v>0.95393514462457174</v>
      </c>
      <c r="F148" s="1">
        <v>5.5</v>
      </c>
      <c r="G148" s="1">
        <v>4.2</v>
      </c>
      <c r="H148" s="1">
        <v>1.4</v>
      </c>
      <c r="I148" s="1">
        <v>0.2</v>
      </c>
      <c r="J148" s="1" t="s">
        <v>0</v>
      </c>
    </row>
    <row r="149" spans="4:10">
      <c r="D149" s="20">
        <v>101</v>
      </c>
      <c r="E149" s="20">
        <v>0.96705725002404863</v>
      </c>
      <c r="F149" s="1">
        <v>6.3</v>
      </c>
      <c r="G149" s="1">
        <v>3.3</v>
      </c>
      <c r="H149" s="1">
        <v>6</v>
      </c>
      <c r="I149" s="1">
        <v>2.5</v>
      </c>
      <c r="J149" s="1" t="s">
        <v>2</v>
      </c>
    </row>
    <row r="150" spans="4:10">
      <c r="D150" s="20">
        <v>70</v>
      </c>
      <c r="E150" s="20">
        <v>0.96829963125719332</v>
      </c>
      <c r="F150" s="1">
        <v>5.6</v>
      </c>
      <c r="G150" s="1">
        <v>2.5</v>
      </c>
      <c r="H150" s="1">
        <v>3.9</v>
      </c>
      <c r="I150" s="1">
        <v>1.1000000000000001</v>
      </c>
      <c r="J150" s="1" t="s">
        <v>1</v>
      </c>
    </row>
    <row r="151" spans="4:10">
      <c r="D151" s="20">
        <v>115</v>
      </c>
      <c r="E151" s="20">
        <v>0.98580336389352685</v>
      </c>
      <c r="F151" s="1">
        <v>5.8</v>
      </c>
      <c r="G151" s="1">
        <v>2.8</v>
      </c>
      <c r="H151" s="1">
        <v>5.0999999999999996</v>
      </c>
      <c r="I151" s="1">
        <v>2.4</v>
      </c>
      <c r="J151" s="1" t="s">
        <v>2</v>
      </c>
    </row>
    <row r="152" spans="4:10">
      <c r="D152" s="20">
        <v>58</v>
      </c>
      <c r="E152" s="20">
        <v>0.99908360283638054</v>
      </c>
      <c r="F152" s="1">
        <v>4.9000000000000004</v>
      </c>
      <c r="G152" s="1">
        <v>2.4</v>
      </c>
      <c r="H152" s="1">
        <v>3.3</v>
      </c>
      <c r="I152" s="1">
        <v>1</v>
      </c>
      <c r="J152" s="1" t="s">
        <v>1</v>
      </c>
    </row>
  </sheetData>
  <autoFilter ref="D2:J2" xr:uid="{00000000-0009-0000-0000-000003000000}">
    <sortState xmlns:xlrd2="http://schemas.microsoft.com/office/spreadsheetml/2017/richdata2" ref="D3:J152">
      <sortCondition ref="E2"/>
    </sortState>
  </autoFilter>
  <phoneticPr fontId="23"/>
  <hyperlinks>
    <hyperlink ref="L14" r:id="rId1" xr:uid="{7D68A575-CC18-4FD5-91FF-ADAE34C1F4A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5D9B-B882-4438-A290-6C18A6406EDE}">
  <dimension ref="D2:K152"/>
  <sheetViews>
    <sheetView zoomScaleNormal="100" workbookViewId="0">
      <selection activeCell="K15" sqref="K15"/>
    </sheetView>
  </sheetViews>
  <sheetFormatPr defaultRowHeight="15"/>
  <cols>
    <col min="1" max="3" width="5.85546875" customWidth="1"/>
    <col min="4" max="4" width="10.5703125" style="7" bestFit="1" customWidth="1"/>
    <col min="5" max="5" width="17.140625" bestFit="1" customWidth="1"/>
    <col min="6" max="6" width="16.42578125" bestFit="1" customWidth="1"/>
    <col min="7" max="7" width="16.85546875" bestFit="1" customWidth="1"/>
    <col min="8" max="8" width="16.140625" bestFit="1" customWidth="1"/>
    <col min="9" max="9" width="13.42578125" bestFit="1" customWidth="1"/>
  </cols>
  <sheetData>
    <row r="2" spans="4:11" s="3" customFormat="1">
      <c r="D2" s="6" t="s">
        <v>29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4:11">
      <c r="D3" s="20">
        <v>7</v>
      </c>
      <c r="E3" s="1">
        <v>4.5999999999999996</v>
      </c>
      <c r="F3" s="1">
        <v>3.4</v>
      </c>
      <c r="G3" s="1">
        <v>1.4</v>
      </c>
      <c r="H3" s="1">
        <v>0.3</v>
      </c>
      <c r="I3" s="1" t="s">
        <v>0</v>
      </c>
    </row>
    <row r="4" spans="4:11">
      <c r="D4" s="20">
        <v>31</v>
      </c>
      <c r="E4" s="1">
        <v>4.8</v>
      </c>
      <c r="F4" s="1">
        <v>3.1</v>
      </c>
      <c r="G4" s="1">
        <v>1.6</v>
      </c>
      <c r="H4" s="1">
        <v>0.2</v>
      </c>
      <c r="I4" s="1" t="s">
        <v>0</v>
      </c>
    </row>
    <row r="5" spans="4:11">
      <c r="D5" s="20">
        <v>9</v>
      </c>
      <c r="E5" s="1">
        <v>4.4000000000000004</v>
      </c>
      <c r="F5" s="1">
        <v>2.9</v>
      </c>
      <c r="G5" s="1">
        <v>1.4</v>
      </c>
      <c r="H5" s="1">
        <v>0.2</v>
      </c>
      <c r="I5" s="1" t="s">
        <v>0</v>
      </c>
    </row>
    <row r="6" spans="4:11">
      <c r="D6" s="20">
        <v>16</v>
      </c>
      <c r="E6" s="1">
        <v>5.7</v>
      </c>
      <c r="F6" s="1">
        <v>4.4000000000000004</v>
      </c>
      <c r="G6" s="1">
        <v>1.5</v>
      </c>
      <c r="H6" s="1">
        <v>0.4</v>
      </c>
      <c r="I6" s="1" t="s">
        <v>0</v>
      </c>
    </row>
    <row r="7" spans="4:11">
      <c r="D7" s="20">
        <v>2</v>
      </c>
      <c r="E7" s="1">
        <v>4.9000000000000004</v>
      </c>
      <c r="F7" s="1">
        <v>3</v>
      </c>
      <c r="G7" s="1">
        <v>1.4</v>
      </c>
      <c r="H7" s="1">
        <v>0.2</v>
      </c>
      <c r="I7" s="1" t="s">
        <v>0</v>
      </c>
    </row>
    <row r="8" spans="4:11">
      <c r="D8" s="20">
        <v>45</v>
      </c>
      <c r="E8" s="1">
        <v>5.0999999999999996</v>
      </c>
      <c r="F8" s="1">
        <v>3.8</v>
      </c>
      <c r="G8" s="1">
        <v>1.9</v>
      </c>
      <c r="H8" s="1">
        <v>0.4</v>
      </c>
      <c r="I8" s="1" t="s">
        <v>0</v>
      </c>
    </row>
    <row r="9" spans="4:11">
      <c r="D9" s="20">
        <v>12</v>
      </c>
      <c r="E9" s="1">
        <v>4.8</v>
      </c>
      <c r="F9" s="1">
        <v>3.4</v>
      </c>
      <c r="G9" s="1">
        <v>1.6</v>
      </c>
      <c r="H9" s="1">
        <v>0.2</v>
      </c>
      <c r="I9" s="1" t="s">
        <v>0</v>
      </c>
    </row>
    <row r="10" spans="4:11">
      <c r="D10" s="20">
        <v>4</v>
      </c>
      <c r="E10" s="1">
        <v>4.5999999999999996</v>
      </c>
      <c r="F10" s="1">
        <v>3.1</v>
      </c>
      <c r="G10" s="1">
        <v>1.5</v>
      </c>
      <c r="H10" s="1">
        <v>0.2</v>
      </c>
      <c r="I10" s="1" t="s">
        <v>0</v>
      </c>
    </row>
    <row r="11" spans="4:11">
      <c r="D11" s="20">
        <v>15</v>
      </c>
      <c r="E11" s="1">
        <v>5.8</v>
      </c>
      <c r="F11" s="1">
        <v>4</v>
      </c>
      <c r="G11" s="1">
        <v>1.2</v>
      </c>
      <c r="H11" s="1">
        <v>0.2</v>
      </c>
      <c r="I11" s="1" t="s">
        <v>0</v>
      </c>
    </row>
    <row r="12" spans="4:11">
      <c r="D12" s="20">
        <v>44</v>
      </c>
      <c r="E12" s="1">
        <v>5</v>
      </c>
      <c r="F12" s="1">
        <v>3.5</v>
      </c>
      <c r="G12" s="1">
        <v>1.6</v>
      </c>
      <c r="H12" s="1">
        <v>0.6</v>
      </c>
      <c r="I12" s="1" t="s">
        <v>0</v>
      </c>
    </row>
    <row r="13" spans="4:11">
      <c r="D13" s="20">
        <v>41</v>
      </c>
      <c r="E13" s="1">
        <v>5</v>
      </c>
      <c r="F13" s="1">
        <v>3.5</v>
      </c>
      <c r="G13" s="1">
        <v>1.3</v>
      </c>
      <c r="H13" s="1">
        <v>0.3</v>
      </c>
      <c r="I13" s="1" t="s">
        <v>0</v>
      </c>
    </row>
    <row r="14" spans="4:11">
      <c r="D14" s="20">
        <v>23</v>
      </c>
      <c r="E14" s="1">
        <v>4.5999999999999996</v>
      </c>
      <c r="F14" s="1">
        <v>3.6</v>
      </c>
      <c r="G14" s="1">
        <v>1</v>
      </c>
      <c r="H14" s="1">
        <v>0.2</v>
      </c>
      <c r="I14" s="1" t="s">
        <v>0</v>
      </c>
      <c r="K14" s="23"/>
    </row>
    <row r="15" spans="4:11">
      <c r="D15" s="20">
        <v>3</v>
      </c>
      <c r="E15" s="1">
        <v>4.7</v>
      </c>
      <c r="F15" s="1">
        <v>3.2</v>
      </c>
      <c r="G15" s="1">
        <v>1.3</v>
      </c>
      <c r="H15" s="1">
        <v>0.2</v>
      </c>
      <c r="I15" s="1" t="s">
        <v>0</v>
      </c>
    </row>
    <row r="16" spans="4:11">
      <c r="D16" s="20">
        <v>19</v>
      </c>
      <c r="E16" s="1">
        <v>5.7</v>
      </c>
      <c r="F16" s="1">
        <v>3.8</v>
      </c>
      <c r="G16" s="1">
        <v>1.7</v>
      </c>
      <c r="H16" s="1">
        <v>0.3</v>
      </c>
      <c r="I16" s="1" t="s">
        <v>0</v>
      </c>
    </row>
    <row r="17" spans="4:9">
      <c r="D17" s="20">
        <v>32</v>
      </c>
      <c r="E17" s="1">
        <v>5.4</v>
      </c>
      <c r="F17" s="1">
        <v>3.4</v>
      </c>
      <c r="G17" s="1">
        <v>1.5</v>
      </c>
      <c r="H17" s="1">
        <v>0.4</v>
      </c>
      <c r="I17" s="1" t="s">
        <v>0</v>
      </c>
    </row>
    <row r="18" spans="4:9">
      <c r="D18" s="20">
        <v>30</v>
      </c>
      <c r="E18" s="1">
        <v>4.7</v>
      </c>
      <c r="F18" s="1">
        <v>3.2</v>
      </c>
      <c r="G18" s="1">
        <v>1.6</v>
      </c>
      <c r="H18" s="1">
        <v>0.2</v>
      </c>
      <c r="I18" s="1" t="s">
        <v>0</v>
      </c>
    </row>
    <row r="19" spans="4:9">
      <c r="D19" s="20">
        <v>33</v>
      </c>
      <c r="E19" s="1">
        <v>5.2</v>
      </c>
      <c r="F19" s="1">
        <v>4.0999999999999996</v>
      </c>
      <c r="G19" s="1">
        <v>1.5</v>
      </c>
      <c r="H19" s="1">
        <v>0.1</v>
      </c>
      <c r="I19" s="1" t="s">
        <v>0</v>
      </c>
    </row>
    <row r="20" spans="4:9">
      <c r="D20" s="20">
        <v>13</v>
      </c>
      <c r="E20" s="1">
        <v>4.8</v>
      </c>
      <c r="F20" s="1">
        <v>3</v>
      </c>
      <c r="G20" s="1">
        <v>1.4</v>
      </c>
      <c r="H20" s="1">
        <v>0.1</v>
      </c>
      <c r="I20" s="1" t="s">
        <v>0</v>
      </c>
    </row>
    <row r="21" spans="4:9">
      <c r="D21" s="20">
        <v>37</v>
      </c>
      <c r="E21" s="1">
        <v>5.5</v>
      </c>
      <c r="F21" s="1">
        <v>3.5</v>
      </c>
      <c r="G21" s="1">
        <v>1.3</v>
      </c>
      <c r="H21" s="1">
        <v>0.2</v>
      </c>
      <c r="I21" s="1" t="s">
        <v>0</v>
      </c>
    </row>
    <row r="22" spans="4:9">
      <c r="D22" s="20">
        <v>50</v>
      </c>
      <c r="E22" s="1">
        <v>5</v>
      </c>
      <c r="F22" s="1">
        <v>3.3</v>
      </c>
      <c r="G22" s="1">
        <v>1.4</v>
      </c>
      <c r="H22" s="1">
        <v>0.2</v>
      </c>
      <c r="I22" s="1" t="s">
        <v>0</v>
      </c>
    </row>
    <row r="23" spans="4:9">
      <c r="D23" s="20">
        <v>25</v>
      </c>
      <c r="E23" s="1">
        <v>4.8</v>
      </c>
      <c r="F23" s="1">
        <v>3.4</v>
      </c>
      <c r="G23" s="1">
        <v>1.9</v>
      </c>
      <c r="H23" s="1">
        <v>0.2</v>
      </c>
      <c r="I23" s="1" t="s">
        <v>0</v>
      </c>
    </row>
    <row r="24" spans="4:9">
      <c r="D24" s="20">
        <v>42</v>
      </c>
      <c r="E24" s="1">
        <v>4.5</v>
      </c>
      <c r="F24" s="1">
        <v>2.2999999999999998</v>
      </c>
      <c r="G24" s="1">
        <v>1.3</v>
      </c>
      <c r="H24" s="1">
        <v>0.3</v>
      </c>
      <c r="I24" s="1" t="s">
        <v>0</v>
      </c>
    </row>
    <row r="25" spans="4:9">
      <c r="D25" s="20">
        <v>49</v>
      </c>
      <c r="E25" s="1">
        <v>5.3</v>
      </c>
      <c r="F25" s="1">
        <v>3.7</v>
      </c>
      <c r="G25" s="1">
        <v>1.5</v>
      </c>
      <c r="H25" s="1">
        <v>0.2</v>
      </c>
      <c r="I25" s="1" t="s">
        <v>0</v>
      </c>
    </row>
    <row r="26" spans="4:9">
      <c r="D26" s="20">
        <v>10</v>
      </c>
      <c r="E26" s="1">
        <v>4.9000000000000004</v>
      </c>
      <c r="F26" s="1">
        <v>3.1</v>
      </c>
      <c r="G26" s="1">
        <v>1.5</v>
      </c>
      <c r="H26" s="1">
        <v>0.1</v>
      </c>
      <c r="I26" s="1" t="s">
        <v>0</v>
      </c>
    </row>
    <row r="27" spans="4:9">
      <c r="D27" s="20">
        <v>11</v>
      </c>
      <c r="E27" s="1">
        <v>5.4</v>
      </c>
      <c r="F27" s="1">
        <v>3.7</v>
      </c>
      <c r="G27" s="1">
        <v>1.5</v>
      </c>
      <c r="H27" s="1">
        <v>0.2</v>
      </c>
      <c r="I27" s="1" t="s">
        <v>0</v>
      </c>
    </row>
    <row r="28" spans="4:9">
      <c r="D28" s="20">
        <v>14</v>
      </c>
      <c r="E28" s="1">
        <v>4.3</v>
      </c>
      <c r="F28" s="1">
        <v>3</v>
      </c>
      <c r="G28" s="1">
        <v>1.1000000000000001</v>
      </c>
      <c r="H28" s="1">
        <v>0.1</v>
      </c>
      <c r="I28" s="1" t="s">
        <v>0</v>
      </c>
    </row>
    <row r="29" spans="4:9">
      <c r="D29" s="20">
        <v>18</v>
      </c>
      <c r="E29" s="1">
        <v>5.0999999999999996</v>
      </c>
      <c r="F29" s="1">
        <v>3.5</v>
      </c>
      <c r="G29" s="1">
        <v>1.4</v>
      </c>
      <c r="H29" s="1">
        <v>0.3</v>
      </c>
      <c r="I29" s="1" t="s">
        <v>0</v>
      </c>
    </row>
    <row r="30" spans="4:9">
      <c r="D30" s="20">
        <v>88</v>
      </c>
      <c r="E30" s="1">
        <v>6.3</v>
      </c>
      <c r="F30" s="1">
        <v>2.2999999999999998</v>
      </c>
      <c r="G30" s="1">
        <v>4.4000000000000004</v>
      </c>
      <c r="H30" s="1">
        <v>1.3</v>
      </c>
      <c r="I30" s="1" t="s">
        <v>1</v>
      </c>
    </row>
    <row r="31" spans="4:9">
      <c r="D31" s="20">
        <v>98</v>
      </c>
      <c r="E31" s="1">
        <v>6.2</v>
      </c>
      <c r="F31" s="1">
        <v>2.9</v>
      </c>
      <c r="G31" s="1">
        <v>4.3</v>
      </c>
      <c r="H31" s="1">
        <v>1.3</v>
      </c>
      <c r="I31" s="1" t="s">
        <v>1</v>
      </c>
    </row>
    <row r="32" spans="4:9">
      <c r="D32" s="20">
        <v>65</v>
      </c>
      <c r="E32" s="1">
        <v>5.6</v>
      </c>
      <c r="F32" s="1">
        <v>2.9</v>
      </c>
      <c r="G32" s="1">
        <v>3.6</v>
      </c>
      <c r="H32" s="1">
        <v>1.3</v>
      </c>
      <c r="I32" s="1" t="s">
        <v>1</v>
      </c>
    </row>
    <row r="33" spans="4:9">
      <c r="D33" s="20">
        <v>73</v>
      </c>
      <c r="E33" s="1">
        <v>6.3</v>
      </c>
      <c r="F33" s="1">
        <v>2.5</v>
      </c>
      <c r="G33" s="1">
        <v>4.9000000000000004</v>
      </c>
      <c r="H33" s="1">
        <v>1.5</v>
      </c>
      <c r="I33" s="1" t="s">
        <v>1</v>
      </c>
    </row>
    <row r="34" spans="4:9">
      <c r="D34" s="20">
        <v>72</v>
      </c>
      <c r="E34" s="1">
        <v>6.1</v>
      </c>
      <c r="F34" s="1">
        <v>2.8</v>
      </c>
      <c r="G34" s="1">
        <v>4</v>
      </c>
      <c r="H34" s="1">
        <v>1.3</v>
      </c>
      <c r="I34" s="1" t="s">
        <v>1</v>
      </c>
    </row>
    <row r="35" spans="4:9">
      <c r="D35" s="20">
        <v>60</v>
      </c>
      <c r="E35" s="1">
        <v>5.2</v>
      </c>
      <c r="F35" s="1">
        <v>2.7</v>
      </c>
      <c r="G35" s="1">
        <v>3.9</v>
      </c>
      <c r="H35" s="1">
        <v>1.4</v>
      </c>
      <c r="I35" s="1" t="s">
        <v>1</v>
      </c>
    </row>
    <row r="36" spans="4:9">
      <c r="D36" s="20">
        <v>100</v>
      </c>
      <c r="E36" s="1">
        <v>5.7</v>
      </c>
      <c r="F36" s="1">
        <v>2.8</v>
      </c>
      <c r="G36" s="1">
        <v>4.0999999999999996</v>
      </c>
      <c r="H36" s="1">
        <v>1.3</v>
      </c>
      <c r="I36" s="1" t="s">
        <v>1</v>
      </c>
    </row>
    <row r="37" spans="4:9">
      <c r="D37" s="20">
        <v>51</v>
      </c>
      <c r="E37" s="1">
        <v>7</v>
      </c>
      <c r="F37" s="1">
        <v>3.2</v>
      </c>
      <c r="G37" s="1">
        <v>4.7</v>
      </c>
      <c r="H37" s="1">
        <v>1.4</v>
      </c>
      <c r="I37" s="1" t="s">
        <v>1</v>
      </c>
    </row>
    <row r="38" spans="4:9">
      <c r="D38" s="20">
        <v>97</v>
      </c>
      <c r="E38" s="1">
        <v>5.7</v>
      </c>
      <c r="F38" s="1">
        <v>2.9</v>
      </c>
      <c r="G38" s="1">
        <v>4.2</v>
      </c>
      <c r="H38" s="1">
        <v>1.3</v>
      </c>
      <c r="I38" s="1" t="s">
        <v>1</v>
      </c>
    </row>
    <row r="39" spans="4:9">
      <c r="D39" s="20">
        <v>96</v>
      </c>
      <c r="E39" s="1">
        <v>5.7</v>
      </c>
      <c r="F39" s="1">
        <v>3</v>
      </c>
      <c r="G39" s="1">
        <v>4.2</v>
      </c>
      <c r="H39" s="1">
        <v>1.2</v>
      </c>
      <c r="I39" s="1" t="s">
        <v>1</v>
      </c>
    </row>
    <row r="40" spans="4:9">
      <c r="D40" s="20">
        <v>52</v>
      </c>
      <c r="E40" s="1">
        <v>6.4</v>
      </c>
      <c r="F40" s="1">
        <v>3.2</v>
      </c>
      <c r="G40" s="1">
        <v>4.5</v>
      </c>
      <c r="H40" s="1">
        <v>1.5</v>
      </c>
      <c r="I40" s="1" t="s">
        <v>1</v>
      </c>
    </row>
    <row r="41" spans="4:9">
      <c r="D41" s="20">
        <v>69</v>
      </c>
      <c r="E41" s="1">
        <v>6.2</v>
      </c>
      <c r="F41" s="1">
        <v>2.2000000000000002</v>
      </c>
      <c r="G41" s="1">
        <v>4.5</v>
      </c>
      <c r="H41" s="1">
        <v>1.5</v>
      </c>
      <c r="I41" s="1" t="s">
        <v>1</v>
      </c>
    </row>
    <row r="42" spans="4:9">
      <c r="D42" s="20">
        <v>93</v>
      </c>
      <c r="E42" s="1">
        <v>5.8</v>
      </c>
      <c r="F42" s="1">
        <v>2.6</v>
      </c>
      <c r="G42" s="1">
        <v>4</v>
      </c>
      <c r="H42" s="1">
        <v>1.2</v>
      </c>
      <c r="I42" s="1" t="s">
        <v>1</v>
      </c>
    </row>
    <row r="43" spans="4:9">
      <c r="D43" s="20">
        <v>66</v>
      </c>
      <c r="E43" s="1">
        <v>6.7</v>
      </c>
      <c r="F43" s="1">
        <v>3.1</v>
      </c>
      <c r="G43" s="1">
        <v>4.4000000000000004</v>
      </c>
      <c r="H43" s="1">
        <v>1.4</v>
      </c>
      <c r="I43" s="1" t="s">
        <v>1</v>
      </c>
    </row>
    <row r="44" spans="4:9">
      <c r="D44" s="20">
        <v>83</v>
      </c>
      <c r="E44" s="1">
        <v>5.8</v>
      </c>
      <c r="F44" s="1">
        <v>2.7</v>
      </c>
      <c r="G44" s="1">
        <v>3.9</v>
      </c>
      <c r="H44" s="1">
        <v>1.2</v>
      </c>
      <c r="I44" s="1" t="s">
        <v>1</v>
      </c>
    </row>
    <row r="45" spans="4:9">
      <c r="D45" s="20">
        <v>90</v>
      </c>
      <c r="E45" s="1">
        <v>5.5</v>
      </c>
      <c r="F45" s="1">
        <v>2.5</v>
      </c>
      <c r="G45" s="1">
        <v>4</v>
      </c>
      <c r="H45" s="1">
        <v>1.3</v>
      </c>
      <c r="I45" s="1" t="s">
        <v>1</v>
      </c>
    </row>
    <row r="46" spans="4:9">
      <c r="D46" s="20">
        <v>55</v>
      </c>
      <c r="E46" s="1">
        <v>6.5</v>
      </c>
      <c r="F46" s="1">
        <v>2.8</v>
      </c>
      <c r="G46" s="1">
        <v>4.5999999999999996</v>
      </c>
      <c r="H46" s="1">
        <v>1.5</v>
      </c>
      <c r="I46" s="1" t="s">
        <v>1</v>
      </c>
    </row>
    <row r="47" spans="4:9">
      <c r="D47" s="20">
        <v>94</v>
      </c>
      <c r="E47" s="1">
        <v>5</v>
      </c>
      <c r="F47" s="1">
        <v>2.2999999999999998</v>
      </c>
      <c r="G47" s="1">
        <v>3.3</v>
      </c>
      <c r="H47" s="1">
        <v>1</v>
      </c>
      <c r="I47" s="1" t="s">
        <v>1</v>
      </c>
    </row>
    <row r="48" spans="4:9">
      <c r="D48" s="20">
        <v>79</v>
      </c>
      <c r="E48" s="1">
        <v>6</v>
      </c>
      <c r="F48" s="1">
        <v>2.9</v>
      </c>
      <c r="G48" s="1">
        <v>4.5</v>
      </c>
      <c r="H48" s="1">
        <v>1.5</v>
      </c>
      <c r="I48" s="1" t="s">
        <v>1</v>
      </c>
    </row>
    <row r="49" spans="4:9">
      <c r="D49" s="20">
        <v>74</v>
      </c>
      <c r="E49" s="1">
        <v>6.1</v>
      </c>
      <c r="F49" s="1">
        <v>2.8</v>
      </c>
      <c r="G49" s="1">
        <v>4.7</v>
      </c>
      <c r="H49" s="1">
        <v>1.2</v>
      </c>
      <c r="I49" s="1" t="s">
        <v>1</v>
      </c>
    </row>
    <row r="50" spans="4:9">
      <c r="D50" s="20">
        <v>53</v>
      </c>
      <c r="E50" s="1">
        <v>6.9</v>
      </c>
      <c r="F50" s="1">
        <v>3.1</v>
      </c>
      <c r="G50" s="1">
        <v>4.9000000000000004</v>
      </c>
      <c r="H50" s="1">
        <v>1.5</v>
      </c>
      <c r="I50" s="1" t="s">
        <v>1</v>
      </c>
    </row>
    <row r="51" spans="4:9">
      <c r="D51" s="20">
        <v>81</v>
      </c>
      <c r="E51" s="1">
        <v>5.5</v>
      </c>
      <c r="F51" s="1">
        <v>2.4</v>
      </c>
      <c r="G51" s="1">
        <v>3.8</v>
      </c>
      <c r="H51" s="1">
        <v>1.1000000000000001</v>
      </c>
      <c r="I51" s="1" t="s">
        <v>1</v>
      </c>
    </row>
    <row r="52" spans="4:9">
      <c r="D52" s="20">
        <v>57</v>
      </c>
      <c r="E52" s="1">
        <v>6.3</v>
      </c>
      <c r="F52" s="1">
        <v>3.3</v>
      </c>
      <c r="G52" s="1">
        <v>4.7</v>
      </c>
      <c r="H52" s="1">
        <v>1.6</v>
      </c>
      <c r="I52" s="1" t="s">
        <v>1</v>
      </c>
    </row>
    <row r="53" spans="4:9">
      <c r="D53" s="20">
        <v>76</v>
      </c>
      <c r="E53" s="1">
        <v>6.6</v>
      </c>
      <c r="F53" s="1">
        <v>3</v>
      </c>
      <c r="G53" s="1">
        <v>4.4000000000000004</v>
      </c>
      <c r="H53" s="1">
        <v>1.4</v>
      </c>
      <c r="I53" s="1" t="s">
        <v>1</v>
      </c>
    </row>
    <row r="54" spans="4:9">
      <c r="D54" s="20">
        <v>68</v>
      </c>
      <c r="E54" s="1">
        <v>5.8</v>
      </c>
      <c r="F54" s="1">
        <v>2.7</v>
      </c>
      <c r="G54" s="1">
        <v>4.0999999999999996</v>
      </c>
      <c r="H54" s="1">
        <v>1</v>
      </c>
      <c r="I54" s="1" t="s">
        <v>1</v>
      </c>
    </row>
    <row r="55" spans="4:9">
      <c r="D55" s="20">
        <v>86</v>
      </c>
      <c r="E55" s="1">
        <v>6</v>
      </c>
      <c r="F55" s="1">
        <v>3.4</v>
      </c>
      <c r="G55" s="1">
        <v>4.5</v>
      </c>
      <c r="H55" s="1">
        <v>1.6</v>
      </c>
      <c r="I55" s="1" t="s">
        <v>1</v>
      </c>
    </row>
    <row r="56" spans="4:9">
      <c r="D56" s="20">
        <v>99</v>
      </c>
      <c r="E56" s="1">
        <v>5.0999999999999996</v>
      </c>
      <c r="F56" s="1">
        <v>2.5</v>
      </c>
      <c r="G56" s="1">
        <v>3</v>
      </c>
      <c r="H56" s="1">
        <v>1.1000000000000001</v>
      </c>
      <c r="I56" s="1" t="s">
        <v>1</v>
      </c>
    </row>
    <row r="57" spans="4:9">
      <c r="D57" s="20">
        <v>102</v>
      </c>
      <c r="E57" s="1">
        <v>5.8</v>
      </c>
      <c r="F57" s="1">
        <v>2.7</v>
      </c>
      <c r="G57" s="1">
        <v>5.0999999999999996</v>
      </c>
      <c r="H57" s="1">
        <v>1.9</v>
      </c>
      <c r="I57" s="1" t="s">
        <v>2</v>
      </c>
    </row>
    <row r="58" spans="4:9">
      <c r="D58" s="20">
        <v>144</v>
      </c>
      <c r="E58" s="1">
        <v>6.8</v>
      </c>
      <c r="F58" s="1">
        <v>3.2</v>
      </c>
      <c r="G58" s="1">
        <v>5.9</v>
      </c>
      <c r="H58" s="1">
        <v>2.2999999999999998</v>
      </c>
      <c r="I58" s="1" t="s">
        <v>2</v>
      </c>
    </row>
    <row r="59" spans="4:9">
      <c r="D59" s="20">
        <v>150</v>
      </c>
      <c r="E59" s="1">
        <v>5.9</v>
      </c>
      <c r="F59" s="1">
        <v>3</v>
      </c>
      <c r="G59" s="1">
        <v>5.0999999999999996</v>
      </c>
      <c r="H59" s="1">
        <v>1.8</v>
      </c>
      <c r="I59" s="1" t="s">
        <v>2</v>
      </c>
    </row>
    <row r="60" spans="4:9">
      <c r="D60" s="20">
        <v>116</v>
      </c>
      <c r="E60" s="1">
        <v>6.4</v>
      </c>
      <c r="F60" s="1">
        <v>3.2</v>
      </c>
      <c r="G60" s="1">
        <v>5.3</v>
      </c>
      <c r="H60" s="1">
        <v>2.2999999999999998</v>
      </c>
      <c r="I60" s="1" t="s">
        <v>2</v>
      </c>
    </row>
    <row r="61" spans="4:9">
      <c r="D61" s="20">
        <v>142</v>
      </c>
      <c r="E61" s="1">
        <v>6.9</v>
      </c>
      <c r="F61" s="1">
        <v>3.1</v>
      </c>
      <c r="G61" s="1">
        <v>5.0999999999999996</v>
      </c>
      <c r="H61" s="1">
        <v>2.2999999999999998</v>
      </c>
      <c r="I61" s="1" t="s">
        <v>2</v>
      </c>
    </row>
    <row r="62" spans="4:9">
      <c r="D62" s="20">
        <v>134</v>
      </c>
      <c r="E62" s="1">
        <v>6.3</v>
      </c>
      <c r="F62" s="1">
        <v>2.8</v>
      </c>
      <c r="G62" s="1">
        <v>5.0999999999999996</v>
      </c>
      <c r="H62" s="1">
        <v>1.5</v>
      </c>
      <c r="I62" s="1" t="s">
        <v>2</v>
      </c>
    </row>
    <row r="63" spans="4:9">
      <c r="D63" s="20">
        <v>122</v>
      </c>
      <c r="E63" s="1">
        <v>5.6</v>
      </c>
      <c r="F63" s="1">
        <v>2.8</v>
      </c>
      <c r="G63" s="1">
        <v>4.9000000000000004</v>
      </c>
      <c r="H63" s="1">
        <v>2</v>
      </c>
      <c r="I63" s="1" t="s">
        <v>2</v>
      </c>
    </row>
    <row r="64" spans="4:9">
      <c r="D64" s="20">
        <v>107</v>
      </c>
      <c r="E64" s="1">
        <v>4.9000000000000004</v>
      </c>
      <c r="F64" s="1">
        <v>2.5</v>
      </c>
      <c r="G64" s="1">
        <v>4.5</v>
      </c>
      <c r="H64" s="1">
        <v>1.7</v>
      </c>
      <c r="I64" s="1" t="s">
        <v>2</v>
      </c>
    </row>
    <row r="65" spans="4:9">
      <c r="D65" s="20">
        <v>132</v>
      </c>
      <c r="E65" s="1">
        <v>7.9</v>
      </c>
      <c r="F65" s="1">
        <v>3.8</v>
      </c>
      <c r="G65" s="1">
        <v>6.4</v>
      </c>
      <c r="H65" s="1">
        <v>2</v>
      </c>
      <c r="I65" s="1" t="s">
        <v>2</v>
      </c>
    </row>
    <row r="66" spans="4:9">
      <c r="D66" s="20">
        <v>148</v>
      </c>
      <c r="E66" s="1">
        <v>6.5</v>
      </c>
      <c r="F66" s="1">
        <v>3</v>
      </c>
      <c r="G66" s="1">
        <v>5.2</v>
      </c>
      <c r="H66" s="1">
        <v>2</v>
      </c>
      <c r="I66" s="1" t="s">
        <v>2</v>
      </c>
    </row>
    <row r="67" spans="4:9">
      <c r="D67" s="20">
        <v>123</v>
      </c>
      <c r="E67" s="1">
        <v>7.7</v>
      </c>
      <c r="F67" s="1">
        <v>2.8</v>
      </c>
      <c r="G67" s="1">
        <v>6.7</v>
      </c>
      <c r="H67" s="1">
        <v>2</v>
      </c>
      <c r="I67" s="1" t="s">
        <v>2</v>
      </c>
    </row>
    <row r="68" spans="4:9">
      <c r="D68" s="20">
        <v>104</v>
      </c>
      <c r="E68" s="1">
        <v>6.3</v>
      </c>
      <c r="F68" s="1">
        <v>2.9</v>
      </c>
      <c r="G68" s="1">
        <v>5.6</v>
      </c>
      <c r="H68" s="1">
        <v>1.8</v>
      </c>
      <c r="I68" s="1" t="s">
        <v>2</v>
      </c>
    </row>
    <row r="69" spans="4:9">
      <c r="D69" s="20">
        <v>109</v>
      </c>
      <c r="E69" s="1">
        <v>6.7</v>
      </c>
      <c r="F69" s="1">
        <v>2.5</v>
      </c>
      <c r="G69" s="1">
        <v>5.8</v>
      </c>
      <c r="H69" s="1">
        <v>1.8</v>
      </c>
      <c r="I69" s="1" t="s">
        <v>2</v>
      </c>
    </row>
    <row r="70" spans="4:9">
      <c r="D70" s="20">
        <v>128</v>
      </c>
      <c r="E70" s="1">
        <v>6.1</v>
      </c>
      <c r="F70" s="1">
        <v>3</v>
      </c>
      <c r="G70" s="1">
        <v>4.9000000000000004</v>
      </c>
      <c r="H70" s="1">
        <v>1.8</v>
      </c>
      <c r="I70" s="1" t="s">
        <v>2</v>
      </c>
    </row>
    <row r="71" spans="4:9">
      <c r="D71" s="20">
        <v>119</v>
      </c>
      <c r="E71" s="1">
        <v>7.7</v>
      </c>
      <c r="F71" s="1">
        <v>2.6</v>
      </c>
      <c r="G71" s="1">
        <v>6.9</v>
      </c>
      <c r="H71" s="1">
        <v>2.2999999999999998</v>
      </c>
      <c r="I71" s="1" t="s">
        <v>2</v>
      </c>
    </row>
    <row r="72" spans="4:9">
      <c r="D72" s="20">
        <v>133</v>
      </c>
      <c r="E72" s="1">
        <v>6.4</v>
      </c>
      <c r="F72" s="1">
        <v>2.8</v>
      </c>
      <c r="G72" s="1">
        <v>5.6</v>
      </c>
      <c r="H72" s="1">
        <v>2.2000000000000002</v>
      </c>
      <c r="I72" s="1" t="s">
        <v>2</v>
      </c>
    </row>
    <row r="73" spans="4:9">
      <c r="D73" s="20">
        <v>124</v>
      </c>
      <c r="E73" s="1">
        <v>6.3</v>
      </c>
      <c r="F73" s="1">
        <v>2.7</v>
      </c>
      <c r="G73" s="1">
        <v>4.9000000000000004</v>
      </c>
      <c r="H73" s="1">
        <v>1.8</v>
      </c>
      <c r="I73" s="1" t="s">
        <v>2</v>
      </c>
    </row>
    <row r="74" spans="4:9">
      <c r="D74" s="20">
        <v>136</v>
      </c>
      <c r="E74" s="1">
        <v>7.7</v>
      </c>
      <c r="F74" s="1">
        <v>3</v>
      </c>
      <c r="G74" s="1">
        <v>6.1</v>
      </c>
      <c r="H74" s="1">
        <v>2.2999999999999998</v>
      </c>
      <c r="I74" s="1" t="s">
        <v>2</v>
      </c>
    </row>
    <row r="75" spans="4:9">
      <c r="D75" s="20">
        <v>108</v>
      </c>
      <c r="E75" s="1">
        <v>7.3</v>
      </c>
      <c r="F75" s="1">
        <v>2.9</v>
      </c>
      <c r="G75" s="1">
        <v>6.3</v>
      </c>
      <c r="H75" s="1">
        <v>1.8</v>
      </c>
      <c r="I75" s="1" t="s">
        <v>2</v>
      </c>
    </row>
    <row r="76" spans="4:9">
      <c r="D76" s="20">
        <v>137</v>
      </c>
      <c r="E76" s="1">
        <v>6.3</v>
      </c>
      <c r="F76" s="1">
        <v>3.4</v>
      </c>
      <c r="G76" s="1">
        <v>5.6</v>
      </c>
      <c r="H76" s="1">
        <v>2.4</v>
      </c>
      <c r="I76" s="1" t="s">
        <v>2</v>
      </c>
    </row>
    <row r="77" spans="4:9">
      <c r="D77" s="20">
        <v>121</v>
      </c>
      <c r="E77" s="1">
        <v>6.9</v>
      </c>
      <c r="F77" s="1">
        <v>3.2</v>
      </c>
      <c r="G77" s="1">
        <v>5.7</v>
      </c>
      <c r="H77" s="1">
        <v>2.2999999999999998</v>
      </c>
      <c r="I77" s="1" t="s">
        <v>2</v>
      </c>
    </row>
    <row r="78" spans="4:9">
      <c r="D78" s="20"/>
      <c r="E78" s="1"/>
      <c r="F78" s="1"/>
      <c r="G78" s="1"/>
      <c r="H78" s="1"/>
      <c r="I78" s="1"/>
    </row>
    <row r="79" spans="4:9">
      <c r="D79" s="20"/>
      <c r="E79" s="1"/>
      <c r="F79" s="1"/>
      <c r="G79" s="1"/>
      <c r="H79" s="1"/>
      <c r="I79" s="1"/>
    </row>
    <row r="80" spans="4:9">
      <c r="D80" s="20"/>
      <c r="E80" s="1"/>
      <c r="F80" s="1"/>
      <c r="G80" s="1"/>
      <c r="H80" s="1"/>
      <c r="I80" s="1"/>
    </row>
    <row r="81" spans="4:9">
      <c r="D81" s="20"/>
      <c r="E81" s="1"/>
      <c r="F81" s="1"/>
      <c r="G81" s="1"/>
      <c r="H81" s="1"/>
      <c r="I81" s="1"/>
    </row>
    <row r="82" spans="4:9">
      <c r="D82" s="20"/>
      <c r="E82" s="1"/>
      <c r="F82" s="1"/>
      <c r="G82" s="1"/>
      <c r="H82" s="1"/>
      <c r="I82" s="1"/>
    </row>
    <row r="83" spans="4:9">
      <c r="D83" s="20"/>
      <c r="E83" s="1"/>
      <c r="F83" s="1"/>
      <c r="G83" s="1"/>
      <c r="H83" s="1"/>
      <c r="I83" s="1"/>
    </row>
    <row r="84" spans="4:9">
      <c r="D84" s="20"/>
      <c r="E84" s="1"/>
      <c r="F84" s="1"/>
      <c r="G84" s="1"/>
      <c r="H84" s="1"/>
      <c r="I84" s="1"/>
    </row>
    <row r="85" spans="4:9">
      <c r="D85" s="20"/>
      <c r="E85" s="1"/>
      <c r="F85" s="1"/>
      <c r="G85" s="1"/>
      <c r="H85" s="1"/>
      <c r="I85" s="1"/>
    </row>
    <row r="86" spans="4:9">
      <c r="D86" s="20"/>
      <c r="E86" s="1"/>
      <c r="F86" s="1"/>
      <c r="G86" s="1"/>
      <c r="H86" s="1"/>
      <c r="I86" s="1"/>
    </row>
    <row r="87" spans="4:9">
      <c r="D87" s="20"/>
      <c r="E87" s="1"/>
      <c r="F87" s="1"/>
      <c r="G87" s="1"/>
      <c r="H87" s="1"/>
      <c r="I87" s="1"/>
    </row>
    <row r="88" spans="4:9">
      <c r="D88" s="20"/>
      <c r="E88" s="1"/>
      <c r="F88" s="1"/>
      <c r="G88" s="1"/>
      <c r="H88" s="1"/>
      <c r="I88" s="1"/>
    </row>
    <row r="89" spans="4:9">
      <c r="D89" s="20"/>
      <c r="E89" s="1"/>
      <c r="F89" s="1"/>
      <c r="G89" s="1"/>
      <c r="H89" s="1"/>
      <c r="I89" s="1"/>
    </row>
    <row r="90" spans="4:9">
      <c r="D90" s="20"/>
      <c r="E90" s="1"/>
      <c r="F90" s="1"/>
      <c r="G90" s="1"/>
      <c r="H90" s="1"/>
      <c r="I90" s="1"/>
    </row>
    <row r="91" spans="4:9">
      <c r="D91" s="20"/>
      <c r="E91" s="1"/>
      <c r="F91" s="1"/>
      <c r="G91" s="1"/>
      <c r="H91" s="1"/>
      <c r="I91" s="1"/>
    </row>
    <row r="92" spans="4:9">
      <c r="D92" s="20"/>
      <c r="E92" s="1"/>
      <c r="F92" s="1"/>
      <c r="G92" s="1"/>
      <c r="H92" s="1"/>
      <c r="I92" s="1"/>
    </row>
    <row r="93" spans="4:9">
      <c r="D93" s="20"/>
      <c r="E93" s="1"/>
      <c r="F93" s="1"/>
      <c r="G93" s="1"/>
      <c r="H93" s="1"/>
      <c r="I93" s="1"/>
    </row>
    <row r="94" spans="4:9">
      <c r="D94" s="20"/>
      <c r="E94" s="1"/>
      <c r="F94" s="1"/>
      <c r="G94" s="1"/>
      <c r="H94" s="1"/>
      <c r="I94" s="1"/>
    </row>
    <row r="95" spans="4:9">
      <c r="D95" s="20"/>
      <c r="E95" s="1"/>
      <c r="F95" s="1"/>
      <c r="G95" s="1"/>
      <c r="H95" s="1"/>
      <c r="I95" s="1"/>
    </row>
    <row r="96" spans="4:9">
      <c r="D96" s="20"/>
      <c r="E96" s="1"/>
      <c r="F96" s="1"/>
      <c r="G96" s="1"/>
      <c r="H96" s="1"/>
      <c r="I96" s="1"/>
    </row>
    <row r="97" spans="4:9">
      <c r="D97" s="20"/>
      <c r="E97" s="1"/>
      <c r="F97" s="1"/>
      <c r="G97" s="1"/>
      <c r="H97" s="1"/>
      <c r="I97" s="1"/>
    </row>
    <row r="98" spans="4:9">
      <c r="D98" s="20"/>
      <c r="E98" s="1"/>
      <c r="F98" s="1"/>
      <c r="G98" s="1"/>
      <c r="H98" s="1"/>
      <c r="I98" s="1"/>
    </row>
    <row r="99" spans="4:9">
      <c r="D99" s="20"/>
      <c r="E99" s="1"/>
      <c r="F99" s="1"/>
      <c r="G99" s="1"/>
      <c r="H99" s="1"/>
      <c r="I99" s="1"/>
    </row>
    <row r="100" spans="4:9">
      <c r="D100" s="20"/>
      <c r="E100" s="1"/>
      <c r="F100" s="1"/>
      <c r="G100" s="1"/>
      <c r="H100" s="1"/>
      <c r="I100" s="1"/>
    </row>
    <row r="101" spans="4:9">
      <c r="D101" s="20"/>
      <c r="E101" s="1"/>
      <c r="F101" s="1"/>
      <c r="G101" s="1"/>
      <c r="H101" s="1"/>
      <c r="I101" s="1"/>
    </row>
    <row r="102" spans="4:9">
      <c r="D102" s="20"/>
      <c r="E102" s="1"/>
      <c r="F102" s="1"/>
      <c r="G102" s="1"/>
      <c r="H102" s="1"/>
      <c r="I102" s="1"/>
    </row>
    <row r="103" spans="4:9">
      <c r="D103" s="20"/>
      <c r="E103" s="1"/>
      <c r="F103" s="1"/>
      <c r="G103" s="1"/>
      <c r="H103" s="1"/>
      <c r="I103" s="1"/>
    </row>
    <row r="104" spans="4:9">
      <c r="D104" s="20"/>
      <c r="E104" s="1"/>
      <c r="F104" s="1"/>
      <c r="G104" s="1"/>
      <c r="H104" s="1"/>
      <c r="I104" s="1"/>
    </row>
    <row r="105" spans="4:9">
      <c r="D105" s="20"/>
      <c r="E105" s="1"/>
      <c r="F105" s="1"/>
      <c r="G105" s="1"/>
      <c r="H105" s="1"/>
      <c r="I105" s="1"/>
    </row>
    <row r="106" spans="4:9">
      <c r="D106" s="20"/>
      <c r="E106" s="1"/>
      <c r="F106" s="1"/>
      <c r="G106" s="1"/>
      <c r="H106" s="1"/>
      <c r="I106" s="1"/>
    </row>
    <row r="107" spans="4:9">
      <c r="D107" s="20"/>
      <c r="E107" s="1"/>
      <c r="F107" s="1"/>
      <c r="G107" s="1"/>
      <c r="H107" s="1"/>
      <c r="I107" s="1"/>
    </row>
    <row r="108" spans="4:9">
      <c r="D108" s="20"/>
      <c r="E108" s="1"/>
      <c r="F108" s="1"/>
      <c r="G108" s="1"/>
      <c r="H108" s="1"/>
      <c r="I108" s="1"/>
    </row>
    <row r="109" spans="4:9">
      <c r="D109" s="20"/>
      <c r="E109" s="1"/>
      <c r="F109" s="1"/>
      <c r="G109" s="1"/>
      <c r="H109" s="1"/>
      <c r="I109" s="1"/>
    </row>
    <row r="110" spans="4:9">
      <c r="D110" s="20"/>
      <c r="E110" s="1"/>
      <c r="F110" s="1"/>
      <c r="G110" s="1"/>
      <c r="H110" s="1"/>
      <c r="I110" s="1"/>
    </row>
    <row r="111" spans="4:9">
      <c r="D111" s="20"/>
      <c r="E111" s="1"/>
      <c r="F111" s="1"/>
      <c r="G111" s="1"/>
      <c r="H111" s="1"/>
      <c r="I111" s="1"/>
    </row>
    <row r="112" spans="4:9">
      <c r="D112" s="20"/>
      <c r="E112" s="1"/>
      <c r="F112" s="1"/>
      <c r="G112" s="1"/>
      <c r="H112" s="1"/>
      <c r="I112" s="1"/>
    </row>
    <row r="113" spans="4:9">
      <c r="D113" s="20"/>
      <c r="E113" s="1"/>
      <c r="F113" s="1"/>
      <c r="G113" s="1"/>
      <c r="H113" s="1"/>
      <c r="I113" s="1"/>
    </row>
    <row r="114" spans="4:9">
      <c r="D114" s="20"/>
      <c r="E114" s="1"/>
      <c r="F114" s="1"/>
      <c r="G114" s="1"/>
      <c r="H114" s="1"/>
      <c r="I114" s="1"/>
    </row>
    <row r="115" spans="4:9">
      <c r="D115" s="20"/>
      <c r="E115" s="1"/>
      <c r="F115" s="1"/>
      <c r="G115" s="1"/>
      <c r="H115" s="1"/>
      <c r="I115" s="1"/>
    </row>
    <row r="116" spans="4:9">
      <c r="D116" s="20"/>
      <c r="E116" s="1"/>
      <c r="F116" s="1"/>
      <c r="G116" s="1"/>
      <c r="H116" s="1"/>
      <c r="I116" s="1"/>
    </row>
    <row r="117" spans="4:9">
      <c r="D117" s="20"/>
      <c r="E117" s="1"/>
      <c r="F117" s="1"/>
      <c r="G117" s="1"/>
      <c r="H117" s="1"/>
      <c r="I117" s="1"/>
    </row>
    <row r="118" spans="4:9">
      <c r="D118" s="20"/>
      <c r="E118" s="1"/>
      <c r="F118" s="1"/>
      <c r="G118" s="1"/>
      <c r="H118" s="1"/>
      <c r="I118" s="1"/>
    </row>
    <row r="119" spans="4:9">
      <c r="D119" s="20"/>
      <c r="E119" s="1"/>
      <c r="F119" s="1"/>
      <c r="G119" s="1"/>
      <c r="H119" s="1"/>
      <c r="I119" s="1"/>
    </row>
    <row r="120" spans="4:9">
      <c r="D120" s="20"/>
      <c r="E120" s="1"/>
      <c r="F120" s="1"/>
      <c r="G120" s="1"/>
      <c r="H120" s="1"/>
      <c r="I120" s="1"/>
    </row>
    <row r="121" spans="4:9">
      <c r="D121" s="20"/>
      <c r="E121" s="1"/>
      <c r="F121" s="1"/>
      <c r="G121" s="1"/>
      <c r="H121" s="1"/>
      <c r="I121" s="1"/>
    </row>
    <row r="122" spans="4:9">
      <c r="D122" s="20"/>
      <c r="E122" s="1"/>
      <c r="F122" s="1"/>
      <c r="G122" s="1"/>
      <c r="H122" s="1"/>
      <c r="I122" s="1"/>
    </row>
    <row r="123" spans="4:9">
      <c r="D123" s="20"/>
      <c r="E123" s="1"/>
      <c r="F123" s="1"/>
      <c r="G123" s="1"/>
      <c r="H123" s="1"/>
      <c r="I123" s="1"/>
    </row>
    <row r="124" spans="4:9">
      <c r="D124" s="20"/>
      <c r="E124" s="1"/>
      <c r="F124" s="1"/>
      <c r="G124" s="1"/>
      <c r="H124" s="1"/>
      <c r="I124" s="1"/>
    </row>
    <row r="125" spans="4:9">
      <c r="D125" s="20"/>
      <c r="E125" s="1"/>
      <c r="F125" s="1"/>
      <c r="G125" s="1"/>
      <c r="H125" s="1"/>
      <c r="I125" s="1"/>
    </row>
    <row r="126" spans="4:9">
      <c r="D126" s="20"/>
      <c r="E126" s="1"/>
      <c r="F126" s="1"/>
      <c r="G126" s="1"/>
      <c r="H126" s="1"/>
      <c r="I126" s="1"/>
    </row>
    <row r="127" spans="4:9">
      <c r="D127" s="20"/>
      <c r="E127" s="1"/>
      <c r="F127" s="1"/>
      <c r="G127" s="1"/>
      <c r="H127" s="1"/>
      <c r="I127" s="1"/>
    </row>
    <row r="128" spans="4:9">
      <c r="D128" s="20"/>
      <c r="E128" s="1"/>
      <c r="F128" s="1"/>
      <c r="G128" s="1"/>
      <c r="H128" s="1"/>
      <c r="I128" s="1"/>
    </row>
    <row r="129" spans="4:9">
      <c r="D129" s="20"/>
      <c r="E129" s="1"/>
      <c r="F129" s="1"/>
      <c r="G129" s="1"/>
      <c r="H129" s="1"/>
      <c r="I129" s="1"/>
    </row>
    <row r="130" spans="4:9">
      <c r="D130" s="20"/>
      <c r="E130" s="1"/>
      <c r="F130" s="1"/>
      <c r="G130" s="1"/>
      <c r="H130" s="1"/>
      <c r="I130" s="1"/>
    </row>
    <row r="131" spans="4:9">
      <c r="D131" s="20"/>
      <c r="E131" s="1"/>
      <c r="F131" s="1"/>
      <c r="G131" s="1"/>
      <c r="H131" s="1"/>
      <c r="I131" s="1"/>
    </row>
    <row r="132" spans="4:9">
      <c r="D132" s="20"/>
      <c r="E132" s="1"/>
      <c r="F132" s="1"/>
      <c r="G132" s="1"/>
      <c r="H132" s="1"/>
      <c r="I132" s="1"/>
    </row>
    <row r="133" spans="4:9">
      <c r="D133" s="20"/>
      <c r="E133" s="1"/>
      <c r="F133" s="1"/>
      <c r="G133" s="1"/>
      <c r="H133" s="1"/>
      <c r="I133" s="1"/>
    </row>
    <row r="134" spans="4:9">
      <c r="D134" s="20"/>
      <c r="E134" s="1"/>
      <c r="F134" s="1"/>
      <c r="G134" s="1"/>
      <c r="H134" s="1"/>
      <c r="I134" s="1"/>
    </row>
    <row r="135" spans="4:9">
      <c r="D135" s="20"/>
      <c r="E135" s="1"/>
      <c r="F135" s="1"/>
      <c r="G135" s="1"/>
      <c r="H135" s="1"/>
      <c r="I135" s="1"/>
    </row>
    <row r="136" spans="4:9">
      <c r="D136" s="20"/>
      <c r="E136" s="1"/>
      <c r="F136" s="1"/>
      <c r="G136" s="1"/>
      <c r="H136" s="1"/>
      <c r="I136" s="1"/>
    </row>
    <row r="137" spans="4:9">
      <c r="D137" s="20"/>
      <c r="E137" s="1"/>
      <c r="F137" s="1"/>
      <c r="G137" s="1"/>
      <c r="H137" s="1"/>
      <c r="I137" s="1"/>
    </row>
    <row r="138" spans="4:9">
      <c r="D138" s="20"/>
      <c r="E138" s="1"/>
      <c r="F138" s="1"/>
      <c r="G138" s="1"/>
      <c r="H138" s="1"/>
      <c r="I138" s="1"/>
    </row>
    <row r="139" spans="4:9">
      <c r="D139" s="20"/>
      <c r="E139" s="1"/>
      <c r="F139" s="1"/>
      <c r="G139" s="1"/>
      <c r="H139" s="1"/>
      <c r="I139" s="1"/>
    </row>
    <row r="140" spans="4:9">
      <c r="D140" s="20"/>
      <c r="E140" s="1"/>
      <c r="F140" s="1"/>
      <c r="G140" s="1"/>
      <c r="H140" s="1"/>
      <c r="I140" s="1"/>
    </row>
    <row r="141" spans="4:9">
      <c r="D141" s="20"/>
      <c r="E141" s="1"/>
      <c r="F141" s="1"/>
      <c r="G141" s="1"/>
      <c r="H141" s="1"/>
      <c r="I141" s="1"/>
    </row>
    <row r="142" spans="4:9">
      <c r="D142" s="20"/>
      <c r="E142" s="1"/>
      <c r="F142" s="1"/>
      <c r="G142" s="1"/>
      <c r="H142" s="1"/>
      <c r="I142" s="1"/>
    </row>
    <row r="143" spans="4:9">
      <c r="D143" s="20"/>
      <c r="E143" s="1"/>
      <c r="F143" s="1"/>
      <c r="G143" s="1"/>
      <c r="H143" s="1"/>
      <c r="I143" s="1"/>
    </row>
    <row r="144" spans="4:9">
      <c r="D144" s="20"/>
      <c r="E144" s="1"/>
      <c r="F144" s="1"/>
      <c r="G144" s="1"/>
      <c r="H144" s="1"/>
      <c r="I144" s="1"/>
    </row>
    <row r="145" spans="4:9">
      <c r="D145" s="20"/>
      <c r="E145" s="1"/>
      <c r="F145" s="1"/>
      <c r="G145" s="1"/>
      <c r="H145" s="1"/>
      <c r="I145" s="1"/>
    </row>
    <row r="146" spans="4:9">
      <c r="D146" s="20"/>
      <c r="E146" s="1"/>
      <c r="F146" s="1"/>
      <c r="G146" s="1"/>
      <c r="H146" s="1"/>
      <c r="I146" s="1"/>
    </row>
    <row r="147" spans="4:9">
      <c r="D147" s="20"/>
      <c r="E147" s="1"/>
      <c r="F147" s="1"/>
      <c r="G147" s="1"/>
      <c r="H147" s="1"/>
      <c r="I147" s="1"/>
    </row>
    <row r="148" spans="4:9">
      <c r="D148" s="20"/>
      <c r="E148" s="1"/>
      <c r="F148" s="1"/>
      <c r="G148" s="1"/>
      <c r="H148" s="1"/>
      <c r="I148" s="1"/>
    </row>
    <row r="149" spans="4:9">
      <c r="D149" s="20"/>
      <c r="E149" s="1"/>
      <c r="F149" s="1"/>
      <c r="G149" s="1"/>
      <c r="H149" s="1"/>
      <c r="I149" s="1"/>
    </row>
    <row r="150" spans="4:9">
      <c r="D150" s="20"/>
      <c r="E150" s="1"/>
      <c r="F150" s="1"/>
      <c r="G150" s="1"/>
      <c r="H150" s="1"/>
      <c r="I150" s="1"/>
    </row>
    <row r="151" spans="4:9">
      <c r="D151" s="20"/>
      <c r="E151" s="1"/>
      <c r="F151" s="1"/>
      <c r="G151" s="1"/>
      <c r="H151" s="1"/>
      <c r="I151" s="1"/>
    </row>
    <row r="152" spans="4:9">
      <c r="D152" s="20"/>
      <c r="E152" s="1"/>
      <c r="F152" s="1"/>
      <c r="G152" s="1"/>
      <c r="H152" s="1"/>
      <c r="I152" s="1"/>
    </row>
  </sheetData>
  <autoFilter ref="D2:I2" xr:uid="{00000000-0009-0000-0000-000003000000}">
    <sortState xmlns:xlrd2="http://schemas.microsoft.com/office/spreadsheetml/2017/richdata2" ref="D3:I77">
      <sortCondition ref="I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1E3F-B92B-4AF0-B921-DF511E7C0B0B}">
  <dimension ref="D2:K77"/>
  <sheetViews>
    <sheetView zoomScaleNormal="100" workbookViewId="0">
      <selection activeCell="E4" sqref="E4"/>
    </sheetView>
  </sheetViews>
  <sheetFormatPr defaultRowHeight="15"/>
  <cols>
    <col min="1" max="3" width="5.85546875" customWidth="1"/>
    <col min="4" max="4" width="10.5703125" style="7" bestFit="1" customWidth="1"/>
    <col min="5" max="5" width="17.140625" bestFit="1" customWidth="1"/>
    <col min="6" max="6" width="16.42578125" bestFit="1" customWidth="1"/>
    <col min="7" max="7" width="16.85546875" bestFit="1" customWidth="1"/>
    <col min="8" max="8" width="16.140625" bestFit="1" customWidth="1"/>
    <col min="9" max="9" width="13.42578125" bestFit="1" customWidth="1"/>
  </cols>
  <sheetData>
    <row r="2" spans="4:11" s="3" customFormat="1">
      <c r="D2" s="6" t="s">
        <v>29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4:11">
      <c r="D3" s="20">
        <v>1</v>
      </c>
      <c r="E3" s="1">
        <v>5.0999999999999996</v>
      </c>
      <c r="F3" s="1">
        <v>3.5</v>
      </c>
      <c r="G3" s="1">
        <v>1.4</v>
      </c>
      <c r="H3" s="1">
        <v>0.2</v>
      </c>
      <c r="I3" s="1" t="s">
        <v>0</v>
      </c>
    </row>
    <row r="4" spans="4:11">
      <c r="D4" s="20">
        <v>95</v>
      </c>
      <c r="E4" s="1">
        <v>5.6</v>
      </c>
      <c r="F4" s="1">
        <v>2.7</v>
      </c>
      <c r="G4" s="1">
        <v>4.2</v>
      </c>
      <c r="H4" s="1">
        <v>1.3</v>
      </c>
      <c r="I4" s="1" t="s">
        <v>1</v>
      </c>
    </row>
    <row r="5" spans="4:11">
      <c r="D5" s="20">
        <v>146</v>
      </c>
      <c r="E5" s="1">
        <v>6.7</v>
      </c>
      <c r="F5" s="1">
        <v>3</v>
      </c>
      <c r="G5" s="1">
        <v>5.2</v>
      </c>
      <c r="H5" s="1">
        <v>2.2999999999999998</v>
      </c>
      <c r="I5" s="1" t="s">
        <v>2</v>
      </c>
    </row>
    <row r="6" spans="4:11">
      <c r="D6" s="20">
        <v>92</v>
      </c>
      <c r="E6" s="1">
        <v>6.1</v>
      </c>
      <c r="F6" s="1">
        <v>3</v>
      </c>
      <c r="G6" s="1">
        <v>4.5999999999999996</v>
      </c>
      <c r="H6" s="1">
        <v>1.4</v>
      </c>
      <c r="I6" s="1" t="s">
        <v>1</v>
      </c>
    </row>
    <row r="7" spans="4:11">
      <c r="D7" s="20">
        <v>43</v>
      </c>
      <c r="E7" s="1">
        <v>4.4000000000000004</v>
      </c>
      <c r="F7" s="1">
        <v>3.2</v>
      </c>
      <c r="G7" s="1">
        <v>1.3</v>
      </c>
      <c r="H7" s="1">
        <v>0.2</v>
      </c>
      <c r="I7" s="1" t="s">
        <v>0</v>
      </c>
    </row>
    <row r="8" spans="4:11">
      <c r="D8" s="20">
        <v>35</v>
      </c>
      <c r="E8" s="1">
        <v>4.9000000000000004</v>
      </c>
      <c r="F8" s="1">
        <v>3.1</v>
      </c>
      <c r="G8" s="1">
        <v>1.5</v>
      </c>
      <c r="H8" s="1">
        <v>0.1</v>
      </c>
      <c r="I8" s="1" t="s">
        <v>0</v>
      </c>
    </row>
    <row r="9" spans="4:11">
      <c r="D9" s="20">
        <v>64</v>
      </c>
      <c r="E9" s="1">
        <v>6.1</v>
      </c>
      <c r="F9" s="1">
        <v>2.9</v>
      </c>
      <c r="G9" s="1">
        <v>4.7</v>
      </c>
      <c r="H9" s="1">
        <v>1.4</v>
      </c>
      <c r="I9" s="1" t="s">
        <v>1</v>
      </c>
    </row>
    <row r="10" spans="4:11">
      <c r="D10" s="20">
        <v>126</v>
      </c>
      <c r="E10" s="1">
        <v>7.2</v>
      </c>
      <c r="F10" s="1">
        <v>3.2</v>
      </c>
      <c r="G10" s="1">
        <v>6</v>
      </c>
      <c r="H10" s="1">
        <v>1.8</v>
      </c>
      <c r="I10" s="1" t="s">
        <v>2</v>
      </c>
    </row>
    <row r="11" spans="4:11">
      <c r="D11" s="20">
        <v>6</v>
      </c>
      <c r="E11" s="1">
        <v>5.4</v>
      </c>
      <c r="F11" s="1">
        <v>3.9</v>
      </c>
      <c r="G11" s="1">
        <v>1.7</v>
      </c>
      <c r="H11" s="1">
        <v>0.4</v>
      </c>
      <c r="I11" s="1" t="s">
        <v>0</v>
      </c>
    </row>
    <row r="12" spans="4:11">
      <c r="D12" s="20">
        <v>87</v>
      </c>
      <c r="E12" s="1">
        <v>6.7</v>
      </c>
      <c r="F12" s="1">
        <v>3.1</v>
      </c>
      <c r="G12" s="1">
        <v>4.7</v>
      </c>
      <c r="H12" s="1">
        <v>1.5</v>
      </c>
      <c r="I12" s="1" t="s">
        <v>1</v>
      </c>
    </row>
    <row r="13" spans="4:11">
      <c r="D13" s="20">
        <v>89</v>
      </c>
      <c r="E13" s="1">
        <v>5.6</v>
      </c>
      <c r="F13" s="1">
        <v>3</v>
      </c>
      <c r="G13" s="1">
        <v>4.0999999999999996</v>
      </c>
      <c r="H13" s="1">
        <v>1.3</v>
      </c>
      <c r="I13" s="1" t="s">
        <v>1</v>
      </c>
    </row>
    <row r="14" spans="4:11">
      <c r="D14" s="20">
        <v>5</v>
      </c>
      <c r="E14" s="1">
        <v>5</v>
      </c>
      <c r="F14" s="1">
        <v>3.6</v>
      </c>
      <c r="G14" s="1">
        <v>1.4</v>
      </c>
      <c r="H14" s="1">
        <v>0.2</v>
      </c>
      <c r="I14" s="1" t="s">
        <v>0</v>
      </c>
      <c r="K14" s="23" t="s">
        <v>30</v>
      </c>
    </row>
    <row r="15" spans="4:11">
      <c r="D15" s="20">
        <v>145</v>
      </c>
      <c r="E15" s="1">
        <v>6.7</v>
      </c>
      <c r="F15" s="1">
        <v>3.3</v>
      </c>
      <c r="G15" s="1">
        <v>5.7</v>
      </c>
      <c r="H15" s="1">
        <v>2.5</v>
      </c>
      <c r="I15" s="1" t="s">
        <v>2</v>
      </c>
    </row>
    <row r="16" spans="4:11">
      <c r="D16" s="20">
        <v>46</v>
      </c>
      <c r="E16" s="1">
        <v>4.8</v>
      </c>
      <c r="F16" s="1">
        <v>3</v>
      </c>
      <c r="G16" s="1">
        <v>1.4</v>
      </c>
      <c r="H16" s="1">
        <v>0.3</v>
      </c>
      <c r="I16" s="1" t="s">
        <v>0</v>
      </c>
    </row>
    <row r="17" spans="4:9">
      <c r="D17" s="20">
        <v>17</v>
      </c>
      <c r="E17" s="1">
        <v>5.4</v>
      </c>
      <c r="F17" s="1">
        <v>3.9</v>
      </c>
      <c r="G17" s="1">
        <v>1.3</v>
      </c>
      <c r="H17" s="1">
        <v>0.4</v>
      </c>
      <c r="I17" s="1" t="s">
        <v>0</v>
      </c>
    </row>
    <row r="18" spans="4:9">
      <c r="D18" s="20">
        <v>24</v>
      </c>
      <c r="E18" s="1">
        <v>5.0999999999999996</v>
      </c>
      <c r="F18" s="1">
        <v>3.3</v>
      </c>
      <c r="G18" s="1">
        <v>1.7</v>
      </c>
      <c r="H18" s="1">
        <v>0.5</v>
      </c>
      <c r="I18" s="1" t="s">
        <v>0</v>
      </c>
    </row>
    <row r="19" spans="4:9">
      <c r="D19" s="20">
        <v>139</v>
      </c>
      <c r="E19" s="1">
        <v>6</v>
      </c>
      <c r="F19" s="1">
        <v>3</v>
      </c>
      <c r="G19" s="1">
        <v>4.8</v>
      </c>
      <c r="H19" s="1">
        <v>1.8</v>
      </c>
      <c r="I19" s="1" t="s">
        <v>2</v>
      </c>
    </row>
    <row r="20" spans="4:9">
      <c r="D20" s="20">
        <v>62</v>
      </c>
      <c r="E20" s="1">
        <v>5.9</v>
      </c>
      <c r="F20" s="1">
        <v>3</v>
      </c>
      <c r="G20" s="1">
        <v>4.2</v>
      </c>
      <c r="H20" s="1">
        <v>1.5</v>
      </c>
      <c r="I20" s="1" t="s">
        <v>1</v>
      </c>
    </row>
    <row r="21" spans="4:9">
      <c r="D21" s="20">
        <v>48</v>
      </c>
      <c r="E21" s="1">
        <v>4.5999999999999996</v>
      </c>
      <c r="F21" s="1">
        <v>3.2</v>
      </c>
      <c r="G21" s="1">
        <v>1.4</v>
      </c>
      <c r="H21" s="1">
        <v>0.2</v>
      </c>
      <c r="I21" s="1" t="s">
        <v>0</v>
      </c>
    </row>
    <row r="22" spans="4:9">
      <c r="D22" s="20">
        <v>78</v>
      </c>
      <c r="E22" s="1">
        <v>6.7</v>
      </c>
      <c r="F22" s="1">
        <v>3</v>
      </c>
      <c r="G22" s="1">
        <v>5</v>
      </c>
      <c r="H22" s="1">
        <v>1.7</v>
      </c>
      <c r="I22" s="1" t="s">
        <v>1</v>
      </c>
    </row>
    <row r="23" spans="4:9">
      <c r="D23" s="20">
        <v>113</v>
      </c>
      <c r="E23" s="1">
        <v>6.8</v>
      </c>
      <c r="F23" s="1">
        <v>3</v>
      </c>
      <c r="G23" s="1">
        <v>5.5</v>
      </c>
      <c r="H23" s="1">
        <v>2.1</v>
      </c>
      <c r="I23" s="1" t="s">
        <v>2</v>
      </c>
    </row>
    <row r="24" spans="4:9">
      <c r="D24" s="20">
        <v>140</v>
      </c>
      <c r="E24" s="1">
        <v>6.9</v>
      </c>
      <c r="F24" s="1">
        <v>3.1</v>
      </c>
      <c r="G24" s="1">
        <v>5.4</v>
      </c>
      <c r="H24" s="1">
        <v>2.1</v>
      </c>
      <c r="I24" s="1" t="s">
        <v>2</v>
      </c>
    </row>
    <row r="25" spans="4:9">
      <c r="D25" s="20">
        <v>112</v>
      </c>
      <c r="E25" s="1">
        <v>6.4</v>
      </c>
      <c r="F25" s="1">
        <v>2.7</v>
      </c>
      <c r="G25" s="1">
        <v>5.3</v>
      </c>
      <c r="H25" s="1">
        <v>1.9</v>
      </c>
      <c r="I25" s="1" t="s">
        <v>2</v>
      </c>
    </row>
    <row r="26" spans="4:9">
      <c r="D26" s="20">
        <v>29</v>
      </c>
      <c r="E26" s="1">
        <v>5.2</v>
      </c>
      <c r="F26" s="1">
        <v>3.4</v>
      </c>
      <c r="G26" s="1">
        <v>1.4</v>
      </c>
      <c r="H26" s="1">
        <v>0.2</v>
      </c>
      <c r="I26" s="1" t="s">
        <v>0</v>
      </c>
    </row>
    <row r="27" spans="4:9">
      <c r="D27" s="20">
        <v>135</v>
      </c>
      <c r="E27" s="1">
        <v>6.1</v>
      </c>
      <c r="F27" s="1">
        <v>2.6</v>
      </c>
      <c r="G27" s="1">
        <v>5.6</v>
      </c>
      <c r="H27" s="1">
        <v>1.4</v>
      </c>
      <c r="I27" s="1" t="s">
        <v>2</v>
      </c>
    </row>
    <row r="28" spans="4:9">
      <c r="D28" s="20">
        <v>111</v>
      </c>
      <c r="E28" s="1">
        <v>6.5</v>
      </c>
      <c r="F28" s="1">
        <v>3.2</v>
      </c>
      <c r="G28" s="1">
        <v>5.0999999999999996</v>
      </c>
      <c r="H28" s="1">
        <v>2</v>
      </c>
      <c r="I28" s="1" t="s">
        <v>2</v>
      </c>
    </row>
    <row r="29" spans="4:9">
      <c r="D29" s="20">
        <v>36</v>
      </c>
      <c r="E29" s="1">
        <v>5</v>
      </c>
      <c r="F29" s="1">
        <v>3.2</v>
      </c>
      <c r="G29" s="1">
        <v>1.2</v>
      </c>
      <c r="H29" s="1">
        <v>0.2</v>
      </c>
      <c r="I29" s="1" t="s">
        <v>0</v>
      </c>
    </row>
    <row r="30" spans="4:9">
      <c r="D30" s="20">
        <v>63</v>
      </c>
      <c r="E30" s="1">
        <v>6</v>
      </c>
      <c r="F30" s="1">
        <v>2.2000000000000002</v>
      </c>
      <c r="G30" s="1">
        <v>4</v>
      </c>
      <c r="H30" s="1">
        <v>1</v>
      </c>
      <c r="I30" s="1" t="s">
        <v>1</v>
      </c>
    </row>
    <row r="31" spans="4:9">
      <c r="D31" s="20">
        <v>75</v>
      </c>
      <c r="E31" s="1">
        <v>6.4</v>
      </c>
      <c r="F31" s="1">
        <v>2.9</v>
      </c>
      <c r="G31" s="1">
        <v>4.3</v>
      </c>
      <c r="H31" s="1">
        <v>1.3</v>
      </c>
      <c r="I31" s="1" t="s">
        <v>1</v>
      </c>
    </row>
    <row r="32" spans="4:9">
      <c r="D32" s="20">
        <v>21</v>
      </c>
      <c r="E32" s="1">
        <v>5.4</v>
      </c>
      <c r="F32" s="1">
        <v>3.4</v>
      </c>
      <c r="G32" s="1">
        <v>1.7</v>
      </c>
      <c r="H32" s="1">
        <v>0.2</v>
      </c>
      <c r="I32" s="1" t="s">
        <v>0</v>
      </c>
    </row>
    <row r="33" spans="4:9">
      <c r="D33" s="20">
        <v>131</v>
      </c>
      <c r="E33" s="1">
        <v>7.4</v>
      </c>
      <c r="F33" s="1">
        <v>2.8</v>
      </c>
      <c r="G33" s="1">
        <v>6.1</v>
      </c>
      <c r="H33" s="1">
        <v>1.9</v>
      </c>
      <c r="I33" s="1" t="s">
        <v>2</v>
      </c>
    </row>
    <row r="34" spans="4:9">
      <c r="D34" s="20">
        <v>38</v>
      </c>
      <c r="E34" s="1">
        <v>4.9000000000000004</v>
      </c>
      <c r="F34" s="1">
        <v>3.1</v>
      </c>
      <c r="G34" s="1">
        <v>1.5</v>
      </c>
      <c r="H34" s="1">
        <v>0.1</v>
      </c>
      <c r="I34" s="1" t="s">
        <v>0</v>
      </c>
    </row>
    <row r="35" spans="4:9">
      <c r="D35" s="20">
        <v>8</v>
      </c>
      <c r="E35" s="1">
        <v>5</v>
      </c>
      <c r="F35" s="1">
        <v>3.4</v>
      </c>
      <c r="G35" s="1">
        <v>1.5</v>
      </c>
      <c r="H35" s="1">
        <v>0.2</v>
      </c>
      <c r="I35" s="1" t="s">
        <v>0</v>
      </c>
    </row>
    <row r="36" spans="4:9">
      <c r="D36" s="20">
        <v>27</v>
      </c>
      <c r="E36" s="1">
        <v>5</v>
      </c>
      <c r="F36" s="1">
        <v>3.4</v>
      </c>
      <c r="G36" s="1">
        <v>1.6</v>
      </c>
      <c r="H36" s="1">
        <v>0.4</v>
      </c>
      <c r="I36" s="1" t="s">
        <v>0</v>
      </c>
    </row>
    <row r="37" spans="4:9">
      <c r="D37" s="20">
        <v>91</v>
      </c>
      <c r="E37" s="1">
        <v>5.5</v>
      </c>
      <c r="F37" s="1">
        <v>2.6</v>
      </c>
      <c r="G37" s="1">
        <v>4.4000000000000004</v>
      </c>
      <c r="H37" s="1">
        <v>1.2</v>
      </c>
      <c r="I37" s="1" t="s">
        <v>1</v>
      </c>
    </row>
    <row r="38" spans="4:9">
      <c r="D38" s="20">
        <v>138</v>
      </c>
      <c r="E38" s="1">
        <v>6.4</v>
      </c>
      <c r="F38" s="1">
        <v>3.1</v>
      </c>
      <c r="G38" s="1">
        <v>5.5</v>
      </c>
      <c r="H38" s="1">
        <v>1.8</v>
      </c>
      <c r="I38" s="1" t="s">
        <v>2</v>
      </c>
    </row>
    <row r="39" spans="4:9">
      <c r="D39" s="20">
        <v>40</v>
      </c>
      <c r="E39" s="1">
        <v>5.0999999999999996</v>
      </c>
      <c r="F39" s="1">
        <v>3.4</v>
      </c>
      <c r="G39" s="1">
        <v>1.5</v>
      </c>
      <c r="H39" s="1">
        <v>0.2</v>
      </c>
      <c r="I39" s="1" t="s">
        <v>0</v>
      </c>
    </row>
    <row r="40" spans="4:9">
      <c r="D40" s="20">
        <v>141</v>
      </c>
      <c r="E40" s="1">
        <v>6.7</v>
      </c>
      <c r="F40" s="1">
        <v>3.1</v>
      </c>
      <c r="G40" s="1">
        <v>5.6</v>
      </c>
      <c r="H40" s="1">
        <v>2.4</v>
      </c>
      <c r="I40" s="1" t="s">
        <v>2</v>
      </c>
    </row>
    <row r="41" spans="4:9">
      <c r="D41" s="20">
        <v>147</v>
      </c>
      <c r="E41" s="1">
        <v>6.3</v>
      </c>
      <c r="F41" s="1">
        <v>2.5</v>
      </c>
      <c r="G41" s="1">
        <v>5</v>
      </c>
      <c r="H41" s="1">
        <v>1.9</v>
      </c>
      <c r="I41" s="1" t="s">
        <v>2</v>
      </c>
    </row>
    <row r="42" spans="4:9">
      <c r="D42" s="20">
        <v>39</v>
      </c>
      <c r="E42" s="1">
        <v>4.4000000000000004</v>
      </c>
      <c r="F42" s="1">
        <v>3</v>
      </c>
      <c r="G42" s="1">
        <v>1.3</v>
      </c>
      <c r="H42" s="1">
        <v>0.2</v>
      </c>
      <c r="I42" s="1" t="s">
        <v>0</v>
      </c>
    </row>
    <row r="43" spans="4:9">
      <c r="D43" s="20">
        <v>117</v>
      </c>
      <c r="E43" s="1">
        <v>6.5</v>
      </c>
      <c r="F43" s="1">
        <v>3</v>
      </c>
      <c r="G43" s="1">
        <v>5.5</v>
      </c>
      <c r="H43" s="1">
        <v>1.8</v>
      </c>
      <c r="I43" s="1" t="s">
        <v>2</v>
      </c>
    </row>
    <row r="44" spans="4:9">
      <c r="D44" s="20">
        <v>129</v>
      </c>
      <c r="E44" s="1">
        <v>6.4</v>
      </c>
      <c r="F44" s="1">
        <v>2.8</v>
      </c>
      <c r="G44" s="1">
        <v>5.6</v>
      </c>
      <c r="H44" s="1">
        <v>2.1</v>
      </c>
      <c r="I44" s="1" t="s">
        <v>2</v>
      </c>
    </row>
    <row r="45" spans="4:9">
      <c r="D45" s="20">
        <v>130</v>
      </c>
      <c r="E45" s="1">
        <v>7.2</v>
      </c>
      <c r="F45" s="1">
        <v>3</v>
      </c>
      <c r="G45" s="1">
        <v>5.8</v>
      </c>
      <c r="H45" s="1">
        <v>1.6</v>
      </c>
      <c r="I45" s="1" t="s">
        <v>2</v>
      </c>
    </row>
    <row r="46" spans="4:9">
      <c r="D46" s="20">
        <v>56</v>
      </c>
      <c r="E46" s="1">
        <v>5.7</v>
      </c>
      <c r="F46" s="1">
        <v>2.8</v>
      </c>
      <c r="G46" s="1">
        <v>4.5</v>
      </c>
      <c r="H46" s="1">
        <v>1.3</v>
      </c>
      <c r="I46" s="1" t="s">
        <v>1</v>
      </c>
    </row>
    <row r="47" spans="4:9">
      <c r="D47" s="20">
        <v>127</v>
      </c>
      <c r="E47" s="1">
        <v>6.2</v>
      </c>
      <c r="F47" s="1">
        <v>2.8</v>
      </c>
      <c r="G47" s="1">
        <v>4.8</v>
      </c>
      <c r="H47" s="1">
        <v>1.8</v>
      </c>
      <c r="I47" s="1" t="s">
        <v>2</v>
      </c>
    </row>
    <row r="48" spans="4:9">
      <c r="D48" s="20">
        <v>47</v>
      </c>
      <c r="E48" s="1">
        <v>5.0999999999999996</v>
      </c>
      <c r="F48" s="1">
        <v>3.8</v>
      </c>
      <c r="G48" s="1">
        <v>1.6</v>
      </c>
      <c r="H48" s="1">
        <v>0.2</v>
      </c>
      <c r="I48" s="1" t="s">
        <v>0</v>
      </c>
    </row>
    <row r="49" spans="4:9">
      <c r="D49" s="20">
        <v>61</v>
      </c>
      <c r="E49" s="1">
        <v>5</v>
      </c>
      <c r="F49" s="1">
        <v>2</v>
      </c>
      <c r="G49" s="1">
        <v>3.5</v>
      </c>
      <c r="H49" s="1">
        <v>1</v>
      </c>
      <c r="I49" s="1" t="s">
        <v>1</v>
      </c>
    </row>
    <row r="50" spans="4:9">
      <c r="D50" s="20">
        <v>26</v>
      </c>
      <c r="E50" s="1">
        <v>5</v>
      </c>
      <c r="F50" s="1">
        <v>3</v>
      </c>
      <c r="G50" s="1">
        <v>1.6</v>
      </c>
      <c r="H50" s="1">
        <v>0.2</v>
      </c>
      <c r="I50" s="1" t="s">
        <v>0</v>
      </c>
    </row>
    <row r="51" spans="4:9">
      <c r="D51" s="20">
        <v>71</v>
      </c>
      <c r="E51" s="1">
        <v>5.9</v>
      </c>
      <c r="F51" s="1">
        <v>3.2</v>
      </c>
      <c r="G51" s="1">
        <v>4.8</v>
      </c>
      <c r="H51" s="1">
        <v>1.8</v>
      </c>
      <c r="I51" s="1" t="s">
        <v>1</v>
      </c>
    </row>
    <row r="52" spans="4:9">
      <c r="D52" s="20">
        <v>28</v>
      </c>
      <c r="E52" s="1">
        <v>5.2</v>
      </c>
      <c r="F52" s="1">
        <v>3.5</v>
      </c>
      <c r="G52" s="1">
        <v>1.5</v>
      </c>
      <c r="H52" s="1">
        <v>0.2</v>
      </c>
      <c r="I52" s="1" t="s">
        <v>0</v>
      </c>
    </row>
    <row r="53" spans="4:9">
      <c r="D53" s="20">
        <v>85</v>
      </c>
      <c r="E53" s="1">
        <v>5.4</v>
      </c>
      <c r="F53" s="1">
        <v>3</v>
      </c>
      <c r="G53" s="1">
        <v>4.5</v>
      </c>
      <c r="H53" s="1">
        <v>1.5</v>
      </c>
      <c r="I53" s="1" t="s">
        <v>1</v>
      </c>
    </row>
    <row r="54" spans="4:9">
      <c r="D54" s="20">
        <v>110</v>
      </c>
      <c r="E54" s="1">
        <v>7.2</v>
      </c>
      <c r="F54" s="1">
        <v>3.6</v>
      </c>
      <c r="G54" s="1">
        <v>6.1</v>
      </c>
      <c r="H54" s="1">
        <v>2.5</v>
      </c>
      <c r="I54" s="1" t="s">
        <v>2</v>
      </c>
    </row>
    <row r="55" spans="4:9">
      <c r="D55" s="20">
        <v>80</v>
      </c>
      <c r="E55" s="1">
        <v>5.7</v>
      </c>
      <c r="F55" s="1">
        <v>2.6</v>
      </c>
      <c r="G55" s="1">
        <v>3.5</v>
      </c>
      <c r="H55" s="1">
        <v>1</v>
      </c>
      <c r="I55" s="1" t="s">
        <v>1</v>
      </c>
    </row>
    <row r="56" spans="4:9">
      <c r="D56" s="20">
        <v>77</v>
      </c>
      <c r="E56" s="1">
        <v>6.8</v>
      </c>
      <c r="F56" s="1">
        <v>2.8</v>
      </c>
      <c r="G56" s="1">
        <v>4.8</v>
      </c>
      <c r="H56" s="1">
        <v>1.4</v>
      </c>
      <c r="I56" s="1" t="s">
        <v>1</v>
      </c>
    </row>
    <row r="57" spans="4:9">
      <c r="D57" s="20">
        <v>125</v>
      </c>
      <c r="E57" s="1">
        <v>6.7</v>
      </c>
      <c r="F57" s="1">
        <v>3.3</v>
      </c>
      <c r="G57" s="1">
        <v>5.7</v>
      </c>
      <c r="H57" s="1">
        <v>2.1</v>
      </c>
      <c r="I57" s="1" t="s">
        <v>2</v>
      </c>
    </row>
    <row r="58" spans="4:9">
      <c r="D58" s="20">
        <v>114</v>
      </c>
      <c r="E58" s="1">
        <v>5.7</v>
      </c>
      <c r="F58" s="1">
        <v>2.5</v>
      </c>
      <c r="G58" s="1">
        <v>5</v>
      </c>
      <c r="H58" s="1">
        <v>2</v>
      </c>
      <c r="I58" s="1" t="s">
        <v>2</v>
      </c>
    </row>
    <row r="59" spans="4:9">
      <c r="D59" s="20">
        <v>84</v>
      </c>
      <c r="E59" s="1">
        <v>6</v>
      </c>
      <c r="F59" s="1">
        <v>2.7</v>
      </c>
      <c r="G59" s="1">
        <v>5.0999999999999996</v>
      </c>
      <c r="H59" s="1">
        <v>1.6</v>
      </c>
      <c r="I59" s="1" t="s">
        <v>1</v>
      </c>
    </row>
    <row r="60" spans="4:9">
      <c r="D60" s="20">
        <v>82</v>
      </c>
      <c r="E60" s="1">
        <v>5.5</v>
      </c>
      <c r="F60" s="1">
        <v>2.4</v>
      </c>
      <c r="G60" s="1">
        <v>3.7</v>
      </c>
      <c r="H60" s="1">
        <v>1</v>
      </c>
      <c r="I60" s="1" t="s">
        <v>1</v>
      </c>
    </row>
    <row r="61" spans="4:9">
      <c r="D61" s="20">
        <v>103</v>
      </c>
      <c r="E61" s="1">
        <v>7.1</v>
      </c>
      <c r="F61" s="1">
        <v>3</v>
      </c>
      <c r="G61" s="1">
        <v>5.9</v>
      </c>
      <c r="H61" s="1">
        <v>2.1</v>
      </c>
      <c r="I61" s="1" t="s">
        <v>2</v>
      </c>
    </row>
    <row r="62" spans="4:9">
      <c r="D62" s="20">
        <v>67</v>
      </c>
      <c r="E62" s="1">
        <v>5.6</v>
      </c>
      <c r="F62" s="1">
        <v>3</v>
      </c>
      <c r="G62" s="1">
        <v>4.5</v>
      </c>
      <c r="H62" s="1">
        <v>1.5</v>
      </c>
      <c r="I62" s="1" t="s">
        <v>1</v>
      </c>
    </row>
    <row r="63" spans="4:9">
      <c r="D63" s="20">
        <v>106</v>
      </c>
      <c r="E63" s="1">
        <v>7.6</v>
      </c>
      <c r="F63" s="1">
        <v>3</v>
      </c>
      <c r="G63" s="1">
        <v>6.6</v>
      </c>
      <c r="H63" s="1">
        <v>2.1</v>
      </c>
      <c r="I63" s="1" t="s">
        <v>2</v>
      </c>
    </row>
    <row r="64" spans="4:9">
      <c r="D64" s="20">
        <v>20</v>
      </c>
      <c r="E64" s="1">
        <v>5.0999999999999996</v>
      </c>
      <c r="F64" s="1">
        <v>3.8</v>
      </c>
      <c r="G64" s="1">
        <v>1.5</v>
      </c>
      <c r="H64" s="1">
        <v>0.3</v>
      </c>
      <c r="I64" s="1" t="s">
        <v>0</v>
      </c>
    </row>
    <row r="65" spans="4:9">
      <c r="D65" s="20">
        <v>105</v>
      </c>
      <c r="E65" s="1">
        <v>6.5</v>
      </c>
      <c r="F65" s="1">
        <v>3</v>
      </c>
      <c r="G65" s="1">
        <v>5.8</v>
      </c>
      <c r="H65" s="1">
        <v>2.2000000000000002</v>
      </c>
      <c r="I65" s="1" t="s">
        <v>2</v>
      </c>
    </row>
    <row r="66" spans="4:9">
      <c r="D66" s="20">
        <v>118</v>
      </c>
      <c r="E66" s="1">
        <v>7.7</v>
      </c>
      <c r="F66" s="1">
        <v>3.8</v>
      </c>
      <c r="G66" s="1">
        <v>6.7</v>
      </c>
      <c r="H66" s="1">
        <v>2.2000000000000002</v>
      </c>
      <c r="I66" s="1" t="s">
        <v>2</v>
      </c>
    </row>
    <row r="67" spans="4:9">
      <c r="D67" s="20">
        <v>143</v>
      </c>
      <c r="E67" s="1">
        <v>5.8</v>
      </c>
      <c r="F67" s="1">
        <v>2.7</v>
      </c>
      <c r="G67" s="1">
        <v>5.0999999999999996</v>
      </c>
      <c r="H67" s="1">
        <v>1.9</v>
      </c>
      <c r="I67" s="1" t="s">
        <v>2</v>
      </c>
    </row>
    <row r="68" spans="4:9">
      <c r="D68" s="20">
        <v>120</v>
      </c>
      <c r="E68" s="1">
        <v>6</v>
      </c>
      <c r="F68" s="1">
        <v>2.2000000000000002</v>
      </c>
      <c r="G68" s="1">
        <v>5</v>
      </c>
      <c r="H68" s="1">
        <v>1.5</v>
      </c>
      <c r="I68" s="1" t="s">
        <v>2</v>
      </c>
    </row>
    <row r="69" spans="4:9">
      <c r="D69" s="20">
        <v>22</v>
      </c>
      <c r="E69" s="1">
        <v>5.0999999999999996</v>
      </c>
      <c r="F69" s="1">
        <v>3.7</v>
      </c>
      <c r="G69" s="1">
        <v>1.5</v>
      </c>
      <c r="H69" s="1">
        <v>0.4</v>
      </c>
      <c r="I69" s="1" t="s">
        <v>0</v>
      </c>
    </row>
    <row r="70" spans="4:9">
      <c r="D70" s="20">
        <v>149</v>
      </c>
      <c r="E70" s="1">
        <v>6.2</v>
      </c>
      <c r="F70" s="1">
        <v>3.4</v>
      </c>
      <c r="G70" s="1">
        <v>5.4</v>
      </c>
      <c r="H70" s="1">
        <v>2.2999999999999998</v>
      </c>
      <c r="I70" s="1" t="s">
        <v>2</v>
      </c>
    </row>
    <row r="71" spans="4:9">
      <c r="D71" s="20">
        <v>59</v>
      </c>
      <c r="E71" s="1">
        <v>6.6</v>
      </c>
      <c r="F71" s="1">
        <v>2.9</v>
      </c>
      <c r="G71" s="1">
        <v>4.5999999999999996</v>
      </c>
      <c r="H71" s="1">
        <v>1.3</v>
      </c>
      <c r="I71" s="1" t="s">
        <v>1</v>
      </c>
    </row>
    <row r="72" spans="4:9">
      <c r="D72" s="20">
        <v>54</v>
      </c>
      <c r="E72" s="1">
        <v>5.5</v>
      </c>
      <c r="F72" s="1">
        <v>2.2999999999999998</v>
      </c>
      <c r="G72" s="1">
        <v>4</v>
      </c>
      <c r="H72" s="1">
        <v>1.3</v>
      </c>
      <c r="I72" s="1" t="s">
        <v>1</v>
      </c>
    </row>
    <row r="73" spans="4:9">
      <c r="D73" s="20">
        <v>34</v>
      </c>
      <c r="E73" s="1">
        <v>5.5</v>
      </c>
      <c r="F73" s="1">
        <v>4.2</v>
      </c>
      <c r="G73" s="1">
        <v>1.4</v>
      </c>
      <c r="H73" s="1">
        <v>0.2</v>
      </c>
      <c r="I73" s="1" t="s">
        <v>0</v>
      </c>
    </row>
    <row r="74" spans="4:9">
      <c r="D74" s="20">
        <v>101</v>
      </c>
      <c r="E74" s="1">
        <v>6.3</v>
      </c>
      <c r="F74" s="1">
        <v>3.3</v>
      </c>
      <c r="G74" s="1">
        <v>6</v>
      </c>
      <c r="H74" s="1">
        <v>2.5</v>
      </c>
      <c r="I74" s="1" t="s">
        <v>2</v>
      </c>
    </row>
    <row r="75" spans="4:9">
      <c r="D75" s="20">
        <v>70</v>
      </c>
      <c r="E75" s="1">
        <v>5.6</v>
      </c>
      <c r="F75" s="1">
        <v>2.5</v>
      </c>
      <c r="G75" s="1">
        <v>3.9</v>
      </c>
      <c r="H75" s="1">
        <v>1.1000000000000001</v>
      </c>
      <c r="I75" s="1" t="s">
        <v>1</v>
      </c>
    </row>
    <row r="76" spans="4:9">
      <c r="D76" s="20">
        <v>115</v>
      </c>
      <c r="E76" s="1">
        <v>5.8</v>
      </c>
      <c r="F76" s="1">
        <v>2.8</v>
      </c>
      <c r="G76" s="1">
        <v>5.0999999999999996</v>
      </c>
      <c r="H76" s="1">
        <v>2.4</v>
      </c>
      <c r="I76" s="1" t="s">
        <v>2</v>
      </c>
    </row>
    <row r="77" spans="4:9">
      <c r="D77" s="20">
        <v>58</v>
      </c>
      <c r="E77" s="1">
        <v>4.9000000000000004</v>
      </c>
      <c r="F77" s="1">
        <v>2.4</v>
      </c>
      <c r="G77" s="1">
        <v>3.3</v>
      </c>
      <c r="H77" s="1">
        <v>1</v>
      </c>
      <c r="I77" s="1" t="s">
        <v>1</v>
      </c>
    </row>
  </sheetData>
  <autoFilter ref="D2:I2" xr:uid="{00000000-0009-0000-0000-000003000000}"/>
  <hyperlinks>
    <hyperlink ref="K14" r:id="rId1" xr:uid="{3DFF88B1-6286-41E1-8586-CF0B98B43C88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3:W38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23" sqref="L23"/>
    </sheetView>
  </sheetViews>
  <sheetFormatPr defaultRowHeight="15"/>
  <cols>
    <col min="1" max="3" width="6.7109375" customWidth="1"/>
    <col min="4" max="4" width="9.140625" style="11"/>
    <col min="5" max="5" width="11.85546875" bestFit="1" customWidth="1"/>
    <col min="6" max="6" width="11.28515625" bestFit="1" customWidth="1"/>
    <col min="7" max="7" width="11.7109375" bestFit="1" customWidth="1"/>
    <col min="8" max="8" width="11.140625" bestFit="1" customWidth="1"/>
    <col min="9" max="9" width="11.85546875" bestFit="1" customWidth="1"/>
    <col min="10" max="10" width="5.5703125" customWidth="1"/>
    <col min="11" max="11" width="6" customWidth="1"/>
    <col min="12" max="12" width="11.85546875" bestFit="1" customWidth="1"/>
    <col min="13" max="13" width="11.28515625" bestFit="1" customWidth="1"/>
    <col min="14" max="14" width="11.7109375" bestFit="1" customWidth="1"/>
    <col min="15" max="15" width="11.140625" bestFit="1" customWidth="1"/>
    <col min="16" max="16" width="13.28515625" bestFit="1" customWidth="1"/>
    <col min="17" max="17" width="6.140625" customWidth="1"/>
    <col min="18" max="18" width="6" customWidth="1"/>
    <col min="19" max="19" width="11.85546875" bestFit="1" customWidth="1"/>
    <col min="20" max="20" width="11.28515625" bestFit="1" customWidth="1"/>
    <col min="21" max="21" width="11.7109375" bestFit="1" customWidth="1"/>
    <col min="22" max="22" width="11.140625" bestFit="1" customWidth="1"/>
    <col min="23" max="23" width="11.85546875" bestFit="1" customWidth="1"/>
  </cols>
  <sheetData>
    <row r="3" spans="4:23">
      <c r="E3" s="33" t="s">
        <v>31</v>
      </c>
      <c r="F3" s="33"/>
      <c r="G3" s="33"/>
      <c r="H3" s="33"/>
      <c r="I3" s="33"/>
      <c r="J3" s="13"/>
      <c r="K3" s="21"/>
      <c r="L3" s="33" t="s">
        <v>32</v>
      </c>
      <c r="M3" s="33"/>
      <c r="N3" s="33"/>
      <c r="O3" s="33"/>
      <c r="P3" s="33"/>
      <c r="S3" s="33" t="s">
        <v>33</v>
      </c>
      <c r="T3" s="33"/>
      <c r="U3" s="33"/>
      <c r="V3" s="33"/>
      <c r="W3" s="33"/>
    </row>
    <row r="4" spans="4:23"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/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/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</row>
    <row r="5" spans="4:23" s="3" customFormat="1">
      <c r="D5" s="8"/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/>
      <c r="K5" s="2"/>
      <c r="L5" s="2" t="s">
        <v>3</v>
      </c>
      <c r="M5" s="2" t="s">
        <v>4</v>
      </c>
      <c r="N5" s="2" t="s">
        <v>5</v>
      </c>
      <c r="O5" s="2" t="s">
        <v>6</v>
      </c>
      <c r="P5" s="2" t="s">
        <v>7</v>
      </c>
      <c r="Q5" s="2"/>
      <c r="R5" s="2"/>
      <c r="S5" s="2" t="s">
        <v>3</v>
      </c>
      <c r="T5" s="2" t="s">
        <v>4</v>
      </c>
      <c r="U5" s="2" t="s">
        <v>5</v>
      </c>
      <c r="V5" s="2" t="s">
        <v>6</v>
      </c>
      <c r="W5" s="2" t="s">
        <v>7</v>
      </c>
    </row>
    <row r="6" spans="4:23">
      <c r="E6" s="1">
        <v>4.5999999999999996</v>
      </c>
      <c r="F6" s="1">
        <v>3.4</v>
      </c>
      <c r="G6" s="1">
        <v>1.4</v>
      </c>
      <c r="H6" s="1">
        <v>0.3</v>
      </c>
      <c r="I6" s="1" t="s">
        <v>0</v>
      </c>
      <c r="J6" s="1"/>
      <c r="K6" s="1"/>
      <c r="L6" s="1">
        <v>6.3</v>
      </c>
      <c r="M6" s="1">
        <v>2.2999999999999998</v>
      </c>
      <c r="N6" s="1">
        <v>4.4000000000000004</v>
      </c>
      <c r="O6" s="1">
        <v>1.3</v>
      </c>
      <c r="P6" s="1" t="s">
        <v>1</v>
      </c>
      <c r="Q6" s="1"/>
      <c r="R6" s="1"/>
      <c r="S6" s="1">
        <v>5.8</v>
      </c>
      <c r="T6" s="1">
        <v>2.7</v>
      </c>
      <c r="U6" s="1">
        <v>5.0999999999999996</v>
      </c>
      <c r="V6" s="1">
        <v>1.9</v>
      </c>
      <c r="W6" s="1" t="s">
        <v>2</v>
      </c>
    </row>
    <row r="7" spans="4:23">
      <c r="E7" s="1">
        <v>4.8</v>
      </c>
      <c r="F7" s="1">
        <v>3.1</v>
      </c>
      <c r="G7" s="1">
        <v>1.6</v>
      </c>
      <c r="H7" s="1">
        <v>0.2</v>
      </c>
      <c r="I7" s="1" t="s">
        <v>0</v>
      </c>
      <c r="J7" s="1"/>
      <c r="K7" s="1"/>
      <c r="L7" s="1">
        <v>6.2</v>
      </c>
      <c r="M7" s="1">
        <v>2.9</v>
      </c>
      <c r="N7" s="1">
        <v>4.3</v>
      </c>
      <c r="O7" s="1">
        <v>1.3</v>
      </c>
      <c r="P7" s="1" t="s">
        <v>1</v>
      </c>
      <c r="Q7" s="1"/>
      <c r="R7" s="1"/>
      <c r="S7" s="1">
        <v>6.8</v>
      </c>
      <c r="T7" s="1">
        <v>3.2</v>
      </c>
      <c r="U7" s="1">
        <v>5.9</v>
      </c>
      <c r="V7" s="1">
        <v>2.2999999999999998</v>
      </c>
      <c r="W7" s="1" t="s">
        <v>2</v>
      </c>
    </row>
    <row r="8" spans="4:23">
      <c r="E8" s="1">
        <v>4.4000000000000004</v>
      </c>
      <c r="F8" s="1">
        <v>2.9</v>
      </c>
      <c r="G8" s="1">
        <v>1.4</v>
      </c>
      <c r="H8" s="1">
        <v>0.2</v>
      </c>
      <c r="I8" s="1" t="s">
        <v>0</v>
      </c>
      <c r="J8" s="1"/>
      <c r="K8" s="1"/>
      <c r="L8" s="1">
        <v>5.6</v>
      </c>
      <c r="M8" s="1">
        <v>2.9</v>
      </c>
      <c r="N8" s="1">
        <v>3.6</v>
      </c>
      <c r="O8" s="1">
        <v>1.3</v>
      </c>
      <c r="P8" s="1" t="s">
        <v>1</v>
      </c>
      <c r="Q8" s="1"/>
      <c r="R8" s="1"/>
      <c r="S8" s="1">
        <v>5.9</v>
      </c>
      <c r="T8" s="1">
        <v>3</v>
      </c>
      <c r="U8" s="1">
        <v>5.0999999999999996</v>
      </c>
      <c r="V8" s="1">
        <v>1.8</v>
      </c>
      <c r="W8" s="1" t="s">
        <v>2</v>
      </c>
    </row>
    <row r="9" spans="4:23">
      <c r="E9" s="1">
        <v>5.7</v>
      </c>
      <c r="F9" s="1">
        <v>4.4000000000000004</v>
      </c>
      <c r="G9" s="1">
        <v>1.5</v>
      </c>
      <c r="H9" s="1">
        <v>0.4</v>
      </c>
      <c r="I9" s="1" t="s">
        <v>0</v>
      </c>
      <c r="J9" s="1"/>
      <c r="K9" s="1"/>
      <c r="L9" s="1">
        <v>6.3</v>
      </c>
      <c r="M9" s="1">
        <v>2.5</v>
      </c>
      <c r="N9" s="1">
        <v>4.9000000000000004</v>
      </c>
      <c r="O9" s="1">
        <v>1.5</v>
      </c>
      <c r="P9" s="1" t="s">
        <v>1</v>
      </c>
      <c r="Q9" s="1"/>
      <c r="R9" s="1"/>
      <c r="S9" s="1">
        <v>6.4</v>
      </c>
      <c r="T9" s="1">
        <v>3.2</v>
      </c>
      <c r="U9" s="1">
        <v>5.3</v>
      </c>
      <c r="V9" s="1">
        <v>2.2999999999999998</v>
      </c>
      <c r="W9" s="1" t="s">
        <v>2</v>
      </c>
    </row>
    <row r="10" spans="4:23">
      <c r="E10" s="1">
        <v>4.9000000000000004</v>
      </c>
      <c r="F10" s="1">
        <v>3</v>
      </c>
      <c r="G10" s="1">
        <v>1.4</v>
      </c>
      <c r="H10" s="1">
        <v>0.2</v>
      </c>
      <c r="I10" s="1" t="s">
        <v>0</v>
      </c>
      <c r="J10" s="1"/>
      <c r="K10" s="1"/>
      <c r="L10" s="1">
        <v>6.1</v>
      </c>
      <c r="M10" s="1">
        <v>2.8</v>
      </c>
      <c r="N10" s="1">
        <v>4</v>
      </c>
      <c r="O10" s="1">
        <v>1.3</v>
      </c>
      <c r="P10" s="1" t="s">
        <v>1</v>
      </c>
      <c r="Q10" s="1"/>
      <c r="R10" s="1"/>
      <c r="S10" s="1">
        <v>6.9</v>
      </c>
      <c r="T10" s="1">
        <v>3.1</v>
      </c>
      <c r="U10" s="1">
        <v>5.0999999999999996</v>
      </c>
      <c r="V10" s="1">
        <v>2.2999999999999998</v>
      </c>
      <c r="W10" s="1" t="s">
        <v>2</v>
      </c>
    </row>
    <row r="11" spans="4:23">
      <c r="E11" s="1">
        <v>5.0999999999999996</v>
      </c>
      <c r="F11" s="1">
        <v>3.8</v>
      </c>
      <c r="G11" s="1">
        <v>1.9</v>
      </c>
      <c r="H11" s="1">
        <v>0.4</v>
      </c>
      <c r="I11" s="1" t="s">
        <v>0</v>
      </c>
      <c r="J11" s="1"/>
      <c r="K11" s="1"/>
      <c r="L11" s="1">
        <v>5.2</v>
      </c>
      <c r="M11" s="1">
        <v>2.7</v>
      </c>
      <c r="N11" s="1">
        <v>3.9</v>
      </c>
      <c r="O11" s="1">
        <v>1.4</v>
      </c>
      <c r="P11" s="1" t="s">
        <v>1</v>
      </c>
      <c r="Q11" s="1"/>
      <c r="R11" s="1"/>
      <c r="S11" s="1">
        <v>6.3</v>
      </c>
      <c r="T11" s="1">
        <v>2.8</v>
      </c>
      <c r="U11" s="1">
        <v>5.0999999999999996</v>
      </c>
      <c r="V11" s="1">
        <v>1.5</v>
      </c>
      <c r="W11" s="1" t="s">
        <v>2</v>
      </c>
    </row>
    <row r="12" spans="4:23">
      <c r="E12" s="1">
        <v>4.8</v>
      </c>
      <c r="F12" s="1">
        <v>3.4</v>
      </c>
      <c r="G12" s="1">
        <v>1.6</v>
      </c>
      <c r="H12" s="1">
        <v>0.2</v>
      </c>
      <c r="I12" s="1" t="s">
        <v>0</v>
      </c>
      <c r="J12" s="1"/>
      <c r="K12" s="1"/>
      <c r="L12" s="1">
        <v>5.7</v>
      </c>
      <c r="M12" s="1">
        <v>2.8</v>
      </c>
      <c r="N12" s="1">
        <v>4.0999999999999996</v>
      </c>
      <c r="O12" s="1">
        <v>1.3</v>
      </c>
      <c r="P12" s="1" t="s">
        <v>1</v>
      </c>
      <c r="Q12" s="1"/>
      <c r="R12" s="1"/>
      <c r="S12" s="1">
        <v>5.6</v>
      </c>
      <c r="T12" s="1">
        <v>2.8</v>
      </c>
      <c r="U12" s="1">
        <v>4.9000000000000004</v>
      </c>
      <c r="V12" s="1">
        <v>2</v>
      </c>
      <c r="W12" s="1" t="s">
        <v>2</v>
      </c>
    </row>
    <row r="13" spans="4:23">
      <c r="E13" s="1">
        <v>4.5999999999999996</v>
      </c>
      <c r="F13" s="1">
        <v>3.1</v>
      </c>
      <c r="G13" s="1">
        <v>1.5</v>
      </c>
      <c r="H13" s="1">
        <v>0.2</v>
      </c>
      <c r="I13" s="1" t="s">
        <v>0</v>
      </c>
      <c r="J13" s="1"/>
      <c r="K13" s="1"/>
      <c r="L13" s="1">
        <v>7</v>
      </c>
      <c r="M13" s="1">
        <v>3.2</v>
      </c>
      <c r="N13" s="1">
        <v>4.7</v>
      </c>
      <c r="O13" s="1">
        <v>1.4</v>
      </c>
      <c r="P13" s="1" t="s">
        <v>1</v>
      </c>
      <c r="Q13" s="1"/>
      <c r="R13" s="1"/>
      <c r="S13" s="1">
        <v>4.9000000000000004</v>
      </c>
      <c r="T13" s="1">
        <v>2.5</v>
      </c>
      <c r="U13" s="1">
        <v>4.5</v>
      </c>
      <c r="V13" s="1">
        <v>1.7</v>
      </c>
      <c r="W13" s="1" t="s">
        <v>2</v>
      </c>
    </row>
    <row r="14" spans="4:23">
      <c r="E14" s="1">
        <v>5.8</v>
      </c>
      <c r="F14" s="1">
        <v>4</v>
      </c>
      <c r="G14" s="1">
        <v>1.2</v>
      </c>
      <c r="H14" s="1">
        <v>0.2</v>
      </c>
      <c r="I14" s="1" t="s">
        <v>0</v>
      </c>
      <c r="J14" s="1"/>
      <c r="K14" s="1"/>
      <c r="L14" s="1">
        <v>5.7</v>
      </c>
      <c r="M14" s="1">
        <v>2.9</v>
      </c>
      <c r="N14" s="1">
        <v>4.2</v>
      </c>
      <c r="O14" s="1">
        <v>1.3</v>
      </c>
      <c r="P14" s="1" t="s">
        <v>1</v>
      </c>
      <c r="Q14" s="1"/>
      <c r="R14" s="1"/>
      <c r="S14" s="1">
        <v>7.9</v>
      </c>
      <c r="T14" s="1">
        <v>3.8</v>
      </c>
      <c r="U14" s="1">
        <v>6.4</v>
      </c>
      <c r="V14" s="1">
        <v>2</v>
      </c>
      <c r="W14" s="1" t="s">
        <v>2</v>
      </c>
    </row>
    <row r="15" spans="4:23">
      <c r="E15" s="1">
        <v>5</v>
      </c>
      <c r="F15" s="1">
        <v>3.5</v>
      </c>
      <c r="G15" s="1">
        <v>1.6</v>
      </c>
      <c r="H15" s="1">
        <v>0.6</v>
      </c>
      <c r="I15" s="1" t="s">
        <v>0</v>
      </c>
      <c r="J15" s="1"/>
      <c r="K15" s="1"/>
      <c r="L15" s="1">
        <v>5.7</v>
      </c>
      <c r="M15" s="1">
        <v>3</v>
      </c>
      <c r="N15" s="1">
        <v>4.2</v>
      </c>
      <c r="O15" s="1">
        <v>1.2</v>
      </c>
      <c r="P15" s="1" t="s">
        <v>1</v>
      </c>
      <c r="Q15" s="1"/>
      <c r="R15" s="1"/>
      <c r="S15" s="1">
        <v>6.5</v>
      </c>
      <c r="T15" s="1">
        <v>3</v>
      </c>
      <c r="U15" s="1">
        <v>5.2</v>
      </c>
      <c r="V15" s="1">
        <v>2</v>
      </c>
      <c r="W15" s="1" t="s">
        <v>2</v>
      </c>
    </row>
    <row r="16" spans="4:23">
      <c r="E16" s="1">
        <v>5</v>
      </c>
      <c r="F16" s="1">
        <v>3.5</v>
      </c>
      <c r="G16" s="1">
        <v>1.3</v>
      </c>
      <c r="H16" s="1">
        <v>0.3</v>
      </c>
      <c r="I16" s="1" t="s">
        <v>0</v>
      </c>
      <c r="J16" s="1"/>
      <c r="K16" s="1"/>
      <c r="L16" s="1">
        <v>6.4</v>
      </c>
      <c r="M16" s="1">
        <v>3.2</v>
      </c>
      <c r="N16" s="1">
        <v>4.5</v>
      </c>
      <c r="O16" s="1">
        <v>1.5</v>
      </c>
      <c r="P16" s="1" t="s">
        <v>1</v>
      </c>
      <c r="Q16" s="1"/>
      <c r="R16" s="1"/>
      <c r="S16" s="1">
        <v>7.7</v>
      </c>
      <c r="T16" s="1">
        <v>2.8</v>
      </c>
      <c r="U16" s="1">
        <v>6.7</v>
      </c>
      <c r="V16" s="1">
        <v>2</v>
      </c>
      <c r="W16" s="1" t="s">
        <v>2</v>
      </c>
    </row>
    <row r="17" spans="4:23">
      <c r="E17" s="1">
        <v>4.5999999999999996</v>
      </c>
      <c r="F17" s="1">
        <v>3.6</v>
      </c>
      <c r="G17" s="1">
        <v>1</v>
      </c>
      <c r="H17" s="1">
        <v>0.2</v>
      </c>
      <c r="I17" s="1" t="s">
        <v>0</v>
      </c>
      <c r="J17" s="1"/>
      <c r="K17" s="1"/>
      <c r="L17" s="1">
        <v>6.2</v>
      </c>
      <c r="M17" s="1">
        <v>2.2000000000000002</v>
      </c>
      <c r="N17" s="1">
        <v>4.5</v>
      </c>
      <c r="O17" s="1">
        <v>1.5</v>
      </c>
      <c r="P17" s="1" t="s">
        <v>1</v>
      </c>
      <c r="Q17" s="1"/>
      <c r="R17" s="1"/>
      <c r="S17" s="1">
        <v>6.3</v>
      </c>
      <c r="T17" s="1">
        <v>2.9</v>
      </c>
      <c r="U17" s="1">
        <v>5.6</v>
      </c>
      <c r="V17" s="1">
        <v>1.8</v>
      </c>
      <c r="W17" s="1" t="s">
        <v>2</v>
      </c>
    </row>
    <row r="18" spans="4:23">
      <c r="E18" s="1">
        <v>4.7</v>
      </c>
      <c r="F18" s="1">
        <v>3.2</v>
      </c>
      <c r="G18" s="1">
        <v>1.3</v>
      </c>
      <c r="H18" s="1">
        <v>0.2</v>
      </c>
      <c r="I18" s="1" t="s">
        <v>0</v>
      </c>
      <c r="J18" s="1"/>
      <c r="K18" s="1"/>
      <c r="L18" s="1">
        <v>5.8</v>
      </c>
      <c r="M18" s="1">
        <v>2.6</v>
      </c>
      <c r="N18" s="1">
        <v>4</v>
      </c>
      <c r="O18" s="1">
        <v>1.2</v>
      </c>
      <c r="P18" s="1" t="s">
        <v>1</v>
      </c>
      <c r="Q18" s="1"/>
      <c r="R18" s="1"/>
      <c r="S18" s="1">
        <v>6.7</v>
      </c>
      <c r="T18" s="1">
        <v>2.5</v>
      </c>
      <c r="U18" s="1">
        <v>5.8</v>
      </c>
      <c r="V18" s="1">
        <v>1.8</v>
      </c>
      <c r="W18" s="1" t="s">
        <v>2</v>
      </c>
    </row>
    <row r="19" spans="4:23">
      <c r="E19" s="1">
        <v>5.7</v>
      </c>
      <c r="F19" s="1">
        <v>3.8</v>
      </c>
      <c r="G19" s="1">
        <v>1.7</v>
      </c>
      <c r="H19" s="1">
        <v>0.3</v>
      </c>
      <c r="I19" s="1" t="s">
        <v>0</v>
      </c>
      <c r="J19" s="1"/>
      <c r="K19" s="1"/>
      <c r="L19" s="1">
        <v>6.7</v>
      </c>
      <c r="M19" s="1">
        <v>3.1</v>
      </c>
      <c r="N19" s="1">
        <v>4.4000000000000004</v>
      </c>
      <c r="O19" s="1">
        <v>1.4</v>
      </c>
      <c r="P19" s="1" t="s">
        <v>1</v>
      </c>
      <c r="Q19" s="1"/>
      <c r="R19" s="1"/>
      <c r="S19" s="1">
        <v>6.1</v>
      </c>
      <c r="T19" s="1">
        <v>3</v>
      </c>
      <c r="U19" s="1">
        <v>4.9000000000000004</v>
      </c>
      <c r="V19" s="1">
        <v>1.8</v>
      </c>
      <c r="W19" s="1" t="s">
        <v>2</v>
      </c>
    </row>
    <row r="20" spans="4:23">
      <c r="E20" s="1">
        <v>5.4</v>
      </c>
      <c r="F20" s="1">
        <v>3.4</v>
      </c>
      <c r="G20" s="1">
        <v>1.5</v>
      </c>
      <c r="H20" s="1">
        <v>0.4</v>
      </c>
      <c r="I20" s="1" t="s">
        <v>0</v>
      </c>
      <c r="J20" s="1"/>
      <c r="K20" s="1"/>
      <c r="L20" s="1">
        <v>5.8</v>
      </c>
      <c r="M20" s="1">
        <v>2.7</v>
      </c>
      <c r="N20" s="1">
        <v>3.9</v>
      </c>
      <c r="O20" s="1">
        <v>1.2</v>
      </c>
      <c r="P20" s="1" t="s">
        <v>1</v>
      </c>
      <c r="Q20" s="1"/>
      <c r="R20" s="1"/>
      <c r="S20" s="1">
        <v>7.7</v>
      </c>
      <c r="T20" s="1">
        <v>2.6</v>
      </c>
      <c r="U20" s="1">
        <v>6.9</v>
      </c>
      <c r="V20" s="1">
        <v>2.2999999999999998</v>
      </c>
      <c r="W20" s="1" t="s">
        <v>2</v>
      </c>
    </row>
    <row r="21" spans="4:23">
      <c r="E21" s="1">
        <v>4.7</v>
      </c>
      <c r="F21" s="1">
        <v>3.2</v>
      </c>
      <c r="G21" s="1">
        <v>1.6</v>
      </c>
      <c r="H21" s="1">
        <v>0.2</v>
      </c>
      <c r="I21" s="1" t="s">
        <v>0</v>
      </c>
      <c r="J21" s="1"/>
      <c r="K21" s="1"/>
      <c r="L21" s="1">
        <v>5.5</v>
      </c>
      <c r="M21" s="1">
        <v>2.5</v>
      </c>
      <c r="N21" s="1">
        <v>4</v>
      </c>
      <c r="O21" s="1">
        <v>1.3</v>
      </c>
      <c r="P21" s="1" t="s">
        <v>1</v>
      </c>
      <c r="Q21" s="1"/>
      <c r="R21" s="1"/>
      <c r="S21" s="1">
        <v>6.4</v>
      </c>
      <c r="T21" s="1">
        <v>2.8</v>
      </c>
      <c r="U21" s="1">
        <v>5.6</v>
      </c>
      <c r="V21" s="1">
        <v>2.2000000000000002</v>
      </c>
      <c r="W21" s="1" t="s">
        <v>2</v>
      </c>
    </row>
    <row r="22" spans="4:23">
      <c r="E22" s="1">
        <v>5.2</v>
      </c>
      <c r="F22" s="1">
        <v>4.0999999999999996</v>
      </c>
      <c r="G22" s="1">
        <v>1.5</v>
      </c>
      <c r="H22" s="1">
        <v>0.1</v>
      </c>
      <c r="I22" s="1" t="s">
        <v>0</v>
      </c>
      <c r="J22" s="1"/>
      <c r="K22" s="1"/>
      <c r="L22" s="1">
        <v>6.5</v>
      </c>
      <c r="M22" s="1">
        <v>2.8</v>
      </c>
      <c r="N22" s="1">
        <v>4.5999999999999996</v>
      </c>
      <c r="O22" s="1">
        <v>1.5</v>
      </c>
      <c r="P22" s="1" t="s">
        <v>1</v>
      </c>
      <c r="Q22" s="1"/>
      <c r="R22" s="1"/>
      <c r="S22" s="1">
        <v>6.3</v>
      </c>
      <c r="T22" s="1">
        <v>2.7</v>
      </c>
      <c r="U22" s="1">
        <v>4.9000000000000004</v>
      </c>
      <c r="V22" s="1">
        <v>1.8</v>
      </c>
      <c r="W22" s="1" t="s">
        <v>2</v>
      </c>
    </row>
    <row r="23" spans="4:23">
      <c r="E23" s="1">
        <v>4.8</v>
      </c>
      <c r="F23" s="1">
        <v>3</v>
      </c>
      <c r="G23" s="1">
        <v>1.4</v>
      </c>
      <c r="H23" s="1">
        <v>0.1</v>
      </c>
      <c r="I23" s="1" t="s">
        <v>0</v>
      </c>
      <c r="J23" s="1"/>
      <c r="K23" s="1"/>
      <c r="L23" s="1">
        <v>5</v>
      </c>
      <c r="M23" s="1">
        <v>2.2999999999999998</v>
      </c>
      <c r="N23" s="1">
        <v>3.3</v>
      </c>
      <c r="O23" s="1">
        <v>1</v>
      </c>
      <c r="P23" s="1" t="s">
        <v>1</v>
      </c>
      <c r="Q23" s="1"/>
      <c r="R23" s="1"/>
      <c r="S23" s="1">
        <v>7.7</v>
      </c>
      <c r="T23" s="1">
        <v>3</v>
      </c>
      <c r="U23" s="1">
        <v>6.1</v>
      </c>
      <c r="V23" s="1">
        <v>2.2999999999999998</v>
      </c>
      <c r="W23" s="1" t="s">
        <v>2</v>
      </c>
    </row>
    <row r="24" spans="4:23">
      <c r="E24" s="1">
        <v>5.5</v>
      </c>
      <c r="F24" s="1">
        <v>3.5</v>
      </c>
      <c r="G24" s="1">
        <v>1.3</v>
      </c>
      <c r="H24" s="1">
        <v>0.2</v>
      </c>
      <c r="I24" s="1" t="s">
        <v>0</v>
      </c>
      <c r="J24" s="1"/>
      <c r="K24" s="1"/>
      <c r="L24" s="1">
        <v>6</v>
      </c>
      <c r="M24" s="1">
        <v>2.9</v>
      </c>
      <c r="N24" s="1">
        <v>4.5</v>
      </c>
      <c r="O24" s="1">
        <v>1.5</v>
      </c>
      <c r="P24" s="1" t="s">
        <v>1</v>
      </c>
      <c r="Q24" s="1"/>
      <c r="R24" s="1"/>
      <c r="S24" s="1">
        <v>7.3</v>
      </c>
      <c r="T24" s="1">
        <v>2.9</v>
      </c>
      <c r="U24" s="1">
        <v>6.3</v>
      </c>
      <c r="V24" s="1">
        <v>1.8</v>
      </c>
      <c r="W24" s="1" t="s">
        <v>2</v>
      </c>
    </row>
    <row r="25" spans="4:23">
      <c r="E25" s="1">
        <v>5</v>
      </c>
      <c r="F25" s="1">
        <v>3.3</v>
      </c>
      <c r="G25" s="1">
        <v>1.4</v>
      </c>
      <c r="H25" s="1">
        <v>0.2</v>
      </c>
      <c r="I25" s="1" t="s">
        <v>0</v>
      </c>
      <c r="J25" s="1"/>
      <c r="K25" s="1"/>
      <c r="L25" s="1">
        <v>6.1</v>
      </c>
      <c r="M25" s="1">
        <v>2.8</v>
      </c>
      <c r="N25" s="1">
        <v>4.7</v>
      </c>
      <c r="O25" s="1">
        <v>1.2</v>
      </c>
      <c r="P25" s="1" t="s">
        <v>1</v>
      </c>
      <c r="Q25" s="1"/>
      <c r="R25" s="1"/>
      <c r="S25" s="1">
        <v>6.3</v>
      </c>
      <c r="T25" s="1">
        <v>3.4</v>
      </c>
      <c r="U25" s="1">
        <v>5.6</v>
      </c>
      <c r="V25" s="1">
        <v>2.4</v>
      </c>
      <c r="W25" s="1" t="s">
        <v>2</v>
      </c>
    </row>
    <row r="26" spans="4:23">
      <c r="E26" s="1">
        <v>4.8</v>
      </c>
      <c r="F26" s="1">
        <v>3.4</v>
      </c>
      <c r="G26" s="1">
        <v>1.9</v>
      </c>
      <c r="H26" s="1">
        <v>0.2</v>
      </c>
      <c r="I26" s="1" t="s">
        <v>0</v>
      </c>
      <c r="J26" s="1"/>
      <c r="K26" s="1"/>
      <c r="L26" s="1">
        <v>6.9</v>
      </c>
      <c r="M26" s="1">
        <v>3.1</v>
      </c>
      <c r="N26" s="1">
        <v>4.9000000000000004</v>
      </c>
      <c r="O26" s="1">
        <v>1.5</v>
      </c>
      <c r="P26" s="1" t="s">
        <v>1</v>
      </c>
      <c r="Q26" s="1"/>
      <c r="R26" s="1"/>
      <c r="S26" s="1">
        <v>6.9</v>
      </c>
      <c r="T26" s="1">
        <v>3.2</v>
      </c>
      <c r="U26" s="1">
        <v>5.7</v>
      </c>
      <c r="V26" s="1">
        <v>2.2999999999999998</v>
      </c>
      <c r="W26" s="1" t="s">
        <v>2</v>
      </c>
    </row>
    <row r="27" spans="4:23">
      <c r="E27" s="1">
        <v>4.5</v>
      </c>
      <c r="F27" s="1">
        <v>2.2999999999999998</v>
      </c>
      <c r="G27" s="1">
        <v>1.3</v>
      </c>
      <c r="H27" s="1">
        <v>0.3</v>
      </c>
      <c r="I27" s="1" t="s">
        <v>0</v>
      </c>
      <c r="J27" s="1"/>
      <c r="K27" s="1"/>
      <c r="L27" s="1">
        <v>5.5</v>
      </c>
      <c r="M27" s="1">
        <v>2.4</v>
      </c>
      <c r="N27" s="1">
        <v>3.8</v>
      </c>
      <c r="O27" s="1">
        <v>1.1000000000000001</v>
      </c>
      <c r="P27" s="1" t="s">
        <v>1</v>
      </c>
      <c r="Q27" s="1"/>
      <c r="R27" s="1"/>
      <c r="S27" s="1"/>
      <c r="T27" s="1"/>
      <c r="U27" s="1"/>
      <c r="V27" s="1"/>
      <c r="W27" s="1"/>
    </row>
    <row r="28" spans="4:23">
      <c r="E28" s="1">
        <v>5.3</v>
      </c>
      <c r="F28" s="1">
        <v>3.7</v>
      </c>
      <c r="G28" s="1">
        <v>1.5</v>
      </c>
      <c r="H28" s="1">
        <v>0.2</v>
      </c>
      <c r="I28" s="1" t="s">
        <v>0</v>
      </c>
      <c r="J28" s="1"/>
      <c r="K28" s="1"/>
      <c r="L28" s="1">
        <v>6.3</v>
      </c>
      <c r="M28" s="1">
        <v>3.3</v>
      </c>
      <c r="N28" s="1">
        <v>4.7</v>
      </c>
      <c r="O28" s="1">
        <v>1.6</v>
      </c>
      <c r="P28" s="1" t="s">
        <v>1</v>
      </c>
      <c r="Q28" s="1"/>
      <c r="R28" s="1"/>
      <c r="S28" s="1"/>
      <c r="T28" s="1"/>
      <c r="U28" s="1"/>
      <c r="V28" s="1"/>
      <c r="W28" s="1"/>
    </row>
    <row r="29" spans="4:23">
      <c r="E29" s="1">
        <v>4.9000000000000004</v>
      </c>
      <c r="F29" s="1">
        <v>3.1</v>
      </c>
      <c r="G29" s="1">
        <v>1.5</v>
      </c>
      <c r="H29" s="1">
        <v>0.1</v>
      </c>
      <c r="I29" s="1" t="s">
        <v>0</v>
      </c>
      <c r="J29" s="1"/>
      <c r="K29" s="1"/>
      <c r="L29" s="1">
        <v>6.6</v>
      </c>
      <c r="M29" s="1">
        <v>3</v>
      </c>
      <c r="N29" s="1">
        <v>4.4000000000000004</v>
      </c>
      <c r="O29" s="1">
        <v>1.4</v>
      </c>
      <c r="P29" s="1" t="s">
        <v>1</v>
      </c>
      <c r="Q29" s="1"/>
      <c r="R29" s="1"/>
      <c r="S29" s="1"/>
      <c r="T29" s="1"/>
      <c r="U29" s="1"/>
      <c r="V29" s="1"/>
      <c r="W29" s="1"/>
    </row>
    <row r="30" spans="4:23">
      <c r="E30" s="1">
        <v>5.4</v>
      </c>
      <c r="F30" s="1">
        <v>3.7</v>
      </c>
      <c r="G30" s="1">
        <v>1.5</v>
      </c>
      <c r="H30" s="1">
        <v>0.2</v>
      </c>
      <c r="I30" s="1" t="s">
        <v>0</v>
      </c>
      <c r="J30" s="1"/>
      <c r="K30" s="1"/>
      <c r="L30" s="1">
        <v>5.8</v>
      </c>
      <c r="M30" s="1">
        <v>2.7</v>
      </c>
      <c r="N30" s="1">
        <v>4.0999999999999996</v>
      </c>
      <c r="O30" s="1">
        <v>1</v>
      </c>
      <c r="P30" s="1" t="s">
        <v>1</v>
      </c>
      <c r="Q30" s="1"/>
      <c r="R30" s="1"/>
      <c r="S30" s="1"/>
      <c r="T30" s="1"/>
      <c r="U30" s="1"/>
      <c r="V30" s="1"/>
      <c r="W30" s="1"/>
    </row>
    <row r="31" spans="4:23" s="16" customFormat="1">
      <c r="D31" s="14"/>
      <c r="E31" s="1">
        <v>4.3</v>
      </c>
      <c r="F31" s="1">
        <v>3</v>
      </c>
      <c r="G31" s="1">
        <v>1.1000000000000001</v>
      </c>
      <c r="H31" s="1">
        <v>0.1</v>
      </c>
      <c r="I31" s="1" t="s">
        <v>0</v>
      </c>
      <c r="J31" s="15"/>
      <c r="K31" s="15"/>
      <c r="L31" s="1">
        <v>6</v>
      </c>
      <c r="M31" s="1">
        <v>3.4</v>
      </c>
      <c r="N31" s="1">
        <v>4.5</v>
      </c>
      <c r="O31" s="1">
        <v>1.6</v>
      </c>
      <c r="P31" s="1" t="s">
        <v>1</v>
      </c>
      <c r="Q31" s="1"/>
      <c r="R31" s="15"/>
      <c r="S31" s="1"/>
      <c r="T31" s="1"/>
      <c r="U31" s="1"/>
      <c r="V31" s="1"/>
      <c r="W31" s="1"/>
    </row>
    <row r="32" spans="4:23" s="16" customFormat="1">
      <c r="D32" s="14"/>
      <c r="E32" s="1">
        <v>5.0999999999999996</v>
      </c>
      <c r="F32" s="1">
        <v>3.5</v>
      </c>
      <c r="G32" s="1">
        <v>1.4</v>
      </c>
      <c r="H32" s="1">
        <v>0.3</v>
      </c>
      <c r="I32" s="1" t="s">
        <v>0</v>
      </c>
      <c r="J32" s="15"/>
      <c r="K32" s="15"/>
      <c r="L32" s="1">
        <v>5.0999999999999996</v>
      </c>
      <c r="M32" s="1">
        <v>2.5</v>
      </c>
      <c r="N32" s="1">
        <v>3</v>
      </c>
      <c r="O32" s="1">
        <v>1.1000000000000001</v>
      </c>
      <c r="P32" s="1" t="s">
        <v>1</v>
      </c>
      <c r="Q32" s="1"/>
      <c r="R32" s="15"/>
      <c r="S32" s="1"/>
      <c r="T32" s="1"/>
      <c r="U32" s="1"/>
      <c r="V32" s="1"/>
      <c r="W32" s="1"/>
    </row>
    <row r="33" spans="4:23" s="16" customFormat="1">
      <c r="D33" s="14"/>
      <c r="E33" s="15"/>
      <c r="F33" s="15"/>
      <c r="G33" s="15"/>
      <c r="H33" s="15"/>
      <c r="I33" s="15"/>
      <c r="J33" s="15"/>
      <c r="K33" s="15"/>
      <c r="L33" s="1"/>
      <c r="M33" s="1"/>
      <c r="N33" s="1"/>
      <c r="O33" s="1"/>
      <c r="P33" s="1"/>
      <c r="Q33" s="1"/>
      <c r="R33" s="15"/>
      <c r="S33" s="1"/>
      <c r="T33" s="1"/>
      <c r="U33" s="1"/>
      <c r="V33" s="1"/>
      <c r="W33" s="1"/>
    </row>
    <row r="34" spans="4:23" s="16" customFormat="1">
      <c r="D34" s="14"/>
      <c r="E34" s="15"/>
      <c r="F34" s="15"/>
      <c r="G34" s="15"/>
      <c r="H34" s="15"/>
      <c r="I34" s="15"/>
      <c r="J34" s="15"/>
      <c r="K34" s="15"/>
      <c r="L34" s="1"/>
      <c r="M34" s="1"/>
      <c r="N34" s="1"/>
      <c r="O34" s="1"/>
      <c r="P34" s="1"/>
      <c r="Q34" s="1"/>
      <c r="R34" s="15"/>
      <c r="S34" s="1"/>
      <c r="T34" s="1"/>
      <c r="U34" s="1"/>
      <c r="V34" s="1"/>
      <c r="W34" s="1"/>
    </row>
    <row r="35" spans="4:23" s="16" customFormat="1" ht="15.75" thickBot="1">
      <c r="D35" s="14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4:23">
      <c r="D36" s="19" t="s">
        <v>8</v>
      </c>
      <c r="E36" s="4">
        <f>AVERAGE(E6:E35)</f>
        <v>4.9851851851851858</v>
      </c>
      <c r="F36" s="4">
        <f>AVERAGE(F6:F35)</f>
        <v>3.4037037037037039</v>
      </c>
      <c r="G36" s="4">
        <f>AVERAGE(G6:G35)</f>
        <v>1.4555555555555555</v>
      </c>
      <c r="H36" s="4">
        <f>AVERAGE(H6:H35)</f>
        <v>0.24074074074074073</v>
      </c>
      <c r="K36" s="19" t="s">
        <v>8</v>
      </c>
      <c r="L36" s="4">
        <f>AVERAGE(L6:L35)</f>
        <v>6.0000000000000009</v>
      </c>
      <c r="M36" s="4">
        <f>AVERAGE(M6:M35)</f>
        <v>2.7962962962962963</v>
      </c>
      <c r="N36" s="4">
        <f>AVERAGE(N6:N35)</f>
        <v>4.2259259259259254</v>
      </c>
      <c r="O36" s="4">
        <f>AVERAGE(O6:O35)</f>
        <v>1.3296296296296299</v>
      </c>
      <c r="P36" s="4"/>
      <c r="Q36" s="4"/>
      <c r="R36" s="19" t="s">
        <v>8</v>
      </c>
      <c r="S36" s="4">
        <f>AVERAGE(S6:S35)</f>
        <v>6.590476190476191</v>
      </c>
      <c r="T36" s="4">
        <f>AVERAGE(T6:T35)</f>
        <v>2.9476190476190474</v>
      </c>
      <c r="U36" s="4">
        <f>AVERAGE(U6:U35)</f>
        <v>5.5571428571428569</v>
      </c>
      <c r="V36" s="4">
        <f>AVERAGE(V6:V35)</f>
        <v>2.0142857142857138</v>
      </c>
      <c r="W36" s="1"/>
    </row>
    <row r="37" spans="4:23">
      <c r="D37" s="19" t="s">
        <v>9</v>
      </c>
      <c r="E37" s="4">
        <f>STDEV(E6:E35)</f>
        <v>0.40544723995541565</v>
      </c>
      <c r="F37" s="4">
        <f>STDEV(F6:F35)</f>
        <v>0.42650771611875016</v>
      </c>
      <c r="G37" s="4">
        <f>STDEV(G6:G35)</f>
        <v>0.2025478734167343</v>
      </c>
      <c r="H37" s="4">
        <f>STDEV(H6:H35)</f>
        <v>0.11183524715903544</v>
      </c>
      <c r="I37" s="4"/>
      <c r="J37" s="4"/>
      <c r="K37" s="19" t="s">
        <v>9</v>
      </c>
      <c r="L37" s="4">
        <f>STDEV(L6:L35)</f>
        <v>0.51664598800636874</v>
      </c>
      <c r="M37" s="4">
        <f>STDEV(M6:M35)</f>
        <v>0.3155964822382189</v>
      </c>
      <c r="N37" s="4">
        <f>STDEV(N6:N35)</f>
        <v>0.45791550496418904</v>
      </c>
      <c r="O37" s="4">
        <f>STDEV(O6:O35)</f>
        <v>0.16828276298863176</v>
      </c>
      <c r="P37" s="4"/>
      <c r="Q37" s="4"/>
      <c r="R37" s="19" t="s">
        <v>9</v>
      </c>
      <c r="S37" s="4">
        <f>STDEV(S6:S35)</f>
        <v>0.76674947792923753</v>
      </c>
      <c r="T37" s="4">
        <f>STDEV(T6:T35)</f>
        <v>0.30760209300173502</v>
      </c>
      <c r="U37" s="4">
        <f>STDEV(U6:U35)</f>
        <v>0.64464829835455872</v>
      </c>
      <c r="V37" s="4">
        <f>STDEV(V6:V35)</f>
        <v>0.25746012173871963</v>
      </c>
    </row>
    <row r="38" spans="4:23">
      <c r="D38" s="19" t="s">
        <v>28</v>
      </c>
      <c r="E38" s="12">
        <f>COUNT(E6:E35)</f>
        <v>27</v>
      </c>
      <c r="K38" s="19" t="s">
        <v>28</v>
      </c>
      <c r="L38" s="12">
        <f>COUNT(L6:L35)</f>
        <v>27</v>
      </c>
      <c r="R38" s="19" t="s">
        <v>28</v>
      </c>
      <c r="S38" s="12">
        <f>COUNT(S6:S35)</f>
        <v>21</v>
      </c>
    </row>
  </sheetData>
  <mergeCells count="3">
    <mergeCell ref="E3:I3"/>
    <mergeCell ref="L3:P3"/>
    <mergeCell ref="S3:W3"/>
  </mergeCells>
  <phoneticPr fontId="2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8DAD-338F-46DF-BC03-A837CDB71107}">
  <dimension ref="D4:AH81"/>
  <sheetViews>
    <sheetView topLeftCell="A13" zoomScaleNormal="100" workbookViewId="0">
      <selection activeCell="E6" sqref="E6"/>
    </sheetView>
  </sheetViews>
  <sheetFormatPr defaultRowHeight="15"/>
  <cols>
    <col min="1" max="3" width="6.7109375" customWidth="1"/>
    <col min="4" max="4" width="9.140625" style="14"/>
    <col min="5" max="5" width="11.85546875" bestFit="1" customWidth="1"/>
    <col min="6" max="6" width="11.28515625" bestFit="1" customWidth="1"/>
    <col min="7" max="7" width="11.7109375" bestFit="1" customWidth="1"/>
    <col min="8" max="8" width="11.140625" bestFit="1" customWidth="1"/>
    <col min="9" max="9" width="15.28515625" style="28" customWidth="1"/>
    <col min="10" max="10" width="15.28515625" style="31" customWidth="1"/>
    <col min="11" max="11" width="4.85546875" customWidth="1"/>
    <col min="12" max="15" width="10.140625" style="1" bestFit="1" customWidth="1"/>
    <col min="16" max="16" width="10.140625" style="7" bestFit="1" customWidth="1"/>
    <col min="17" max="17" width="9.42578125" style="1" bestFit="1" customWidth="1"/>
    <col min="18" max="18" width="6" style="1" customWidth="1"/>
    <col min="19" max="23" width="10.140625" bestFit="1" customWidth="1"/>
    <col min="24" max="24" width="9.42578125" bestFit="1" customWidth="1"/>
    <col min="25" max="25" width="5.7109375" customWidth="1"/>
    <col min="26" max="30" width="10.140625" bestFit="1" customWidth="1"/>
    <col min="31" max="31" width="9.42578125" bestFit="1" customWidth="1"/>
    <col min="32" max="32" width="5.140625" customWidth="1"/>
    <col min="33" max="33" width="6" style="1" customWidth="1"/>
    <col min="34" max="34" width="14.85546875" style="1" customWidth="1"/>
  </cols>
  <sheetData>
    <row r="4" spans="4:34">
      <c r="E4" s="1" t="s">
        <v>10</v>
      </c>
      <c r="F4" s="1" t="s">
        <v>11</v>
      </c>
      <c r="G4" s="1" t="s">
        <v>12</v>
      </c>
      <c r="H4" s="1" t="s">
        <v>13</v>
      </c>
      <c r="I4" s="26" t="s">
        <v>14</v>
      </c>
      <c r="J4" s="29" t="s">
        <v>43</v>
      </c>
      <c r="L4" s="33" t="s">
        <v>31</v>
      </c>
      <c r="M4" s="33"/>
      <c r="N4" s="33"/>
      <c r="O4" s="33"/>
      <c r="P4" s="33"/>
      <c r="Q4" s="33"/>
      <c r="R4" s="13"/>
      <c r="S4" s="33" t="s">
        <v>32</v>
      </c>
      <c r="T4" s="33"/>
      <c r="U4" s="33"/>
      <c r="V4" s="33"/>
      <c r="W4" s="33"/>
      <c r="X4" s="33"/>
      <c r="Y4" s="13"/>
      <c r="Z4" s="33" t="s">
        <v>33</v>
      </c>
      <c r="AA4" s="33"/>
      <c r="AB4" s="33"/>
      <c r="AC4" s="33"/>
      <c r="AD4" s="33"/>
      <c r="AE4" s="33"/>
      <c r="AF4" s="22"/>
    </row>
    <row r="5" spans="4:34" s="3" customFormat="1">
      <c r="D5" s="32"/>
      <c r="E5" s="2" t="s">
        <v>3</v>
      </c>
      <c r="F5" s="2" t="s">
        <v>4</v>
      </c>
      <c r="G5" s="2" t="s">
        <v>5</v>
      </c>
      <c r="H5" s="2" t="s">
        <v>6</v>
      </c>
      <c r="I5" s="27" t="s">
        <v>7</v>
      </c>
      <c r="J5" s="30" t="s">
        <v>41</v>
      </c>
      <c r="L5" s="2" t="s">
        <v>17</v>
      </c>
      <c r="M5" s="2" t="s">
        <v>18</v>
      </c>
      <c r="N5" s="2" t="s">
        <v>19</v>
      </c>
      <c r="O5" s="2" t="s">
        <v>20</v>
      </c>
      <c r="P5" s="6" t="s">
        <v>15</v>
      </c>
      <c r="Q5" s="2" t="s">
        <v>21</v>
      </c>
      <c r="R5" s="2"/>
      <c r="S5" s="2" t="s">
        <v>22</v>
      </c>
      <c r="T5" s="2" t="s">
        <v>23</v>
      </c>
      <c r="U5" s="2" t="s">
        <v>24</v>
      </c>
      <c r="V5" s="2" t="s">
        <v>25</v>
      </c>
      <c r="W5" s="6" t="s">
        <v>16</v>
      </c>
      <c r="X5" s="2" t="s">
        <v>26</v>
      </c>
      <c r="Y5" s="2"/>
      <c r="Z5" s="2" t="s">
        <v>34</v>
      </c>
      <c r="AA5" s="2" t="s">
        <v>35</v>
      </c>
      <c r="AB5" s="2" t="s">
        <v>36</v>
      </c>
      <c r="AC5" s="2" t="s">
        <v>37</v>
      </c>
      <c r="AD5" s="6" t="s">
        <v>38</v>
      </c>
      <c r="AE5" s="2" t="s">
        <v>39</v>
      </c>
      <c r="AF5" s="2"/>
      <c r="AG5" s="2" t="s">
        <v>42</v>
      </c>
      <c r="AH5" s="2" t="s">
        <v>27</v>
      </c>
    </row>
    <row r="6" spans="4:34">
      <c r="D6" s="14">
        <v>1</v>
      </c>
      <c r="E6" s="1">
        <v>5.0999999999999996</v>
      </c>
      <c r="F6" s="1">
        <v>3.5</v>
      </c>
      <c r="G6" s="1">
        <v>1.4</v>
      </c>
      <c r="H6" s="1">
        <v>0.2</v>
      </c>
      <c r="I6" s="26" t="s">
        <v>0</v>
      </c>
      <c r="J6" s="29" t="str">
        <f>AH6</f>
        <v>Iris-setosa</v>
      </c>
      <c r="L6" s="9">
        <f>_xlfn.NORM.DIST(E6,'iris (training stats)'!E$36,'iris (training stats)'!E$37,FALSE)</f>
        <v>0.94528420582629769</v>
      </c>
      <c r="M6" s="9">
        <f>_xlfn.NORM.DIST(F6,'iris (training stats)'!F$36,'iris (training stats)'!F$37,FALSE)</f>
        <v>0.91183001722559343</v>
      </c>
      <c r="N6" s="9">
        <f>_xlfn.NORM.DIST(G6,'iris (training stats)'!G$36,'iris (training stats)'!G$37,FALSE)</f>
        <v>1.8969071318755892</v>
      </c>
      <c r="O6" s="9">
        <f>_xlfn.NORM.DIST(H6,'iris (training stats)'!H$36,'iris (training stats)'!H$37,FALSE)</f>
        <v>3.3382124048264505</v>
      </c>
      <c r="P6" s="24">
        <f>1/3</f>
        <v>0.33333333333333331</v>
      </c>
      <c r="Q6" s="10">
        <f>PRODUCT(L6:P6)</f>
        <v>1.8193450263900308</v>
      </c>
      <c r="R6" s="5"/>
      <c r="S6" s="9">
        <f>_xlfn.NORM.DIST(E6,'iris (training stats)'!L$36,'iris (training stats)'!L$37,FALSE)</f>
        <v>0.16934246104157163</v>
      </c>
      <c r="T6" s="9">
        <f>_xlfn.NORM.DIST(F6,'iris (training stats)'!M$36,'iris (training stats)'!M$37,FALSE)</f>
        <v>0.10523519096583699</v>
      </c>
      <c r="U6" s="9">
        <f>_xlfn.NORM.DIST(G6,'iris (training stats)'!N$36,'iris (training stats)'!N$37,FALSE)</f>
        <v>4.6787654172386952E-9</v>
      </c>
      <c r="V6" s="9">
        <f>_xlfn.NORM.DIST(H6,'iris (training stats)'!O$36,'iris (training stats)'!O$37,FALSE)</f>
        <v>3.8920424183333331E-10</v>
      </c>
      <c r="W6" s="24">
        <f>1/3</f>
        <v>0.33333333333333331</v>
      </c>
      <c r="X6" s="10">
        <f>PRODUCT(S6:W6)</f>
        <v>1.0817189598944138E-20</v>
      </c>
      <c r="Y6" s="5"/>
      <c r="Z6" s="9">
        <f>_xlfn.NORM.DIST(E6,'iris (training stats)'!S$36,'iris (training stats)'!S$37,FALSE)</f>
        <v>7.8654031188751888E-2</v>
      </c>
      <c r="AA6" s="9">
        <f>_xlfn.NORM.DIST(F6,'iris (training stats)'!T$36,'iris (training stats)'!T$37,FALSE)</f>
        <v>0.25862515017168308</v>
      </c>
      <c r="AB6" s="9">
        <f>_xlfn.NORM.DIST(G6,'iris (training stats)'!U$36,'iris (training stats)'!U$37,FALSE)</f>
        <v>5.7724879988081132E-10</v>
      </c>
      <c r="AC6" s="9">
        <f>_xlfn.NORM.DIST(H6,'iris (training stats)'!V$36,'iris (training stats)'!V$37,FALSE)</f>
        <v>2.5529825722942359E-11</v>
      </c>
      <c r="AD6" s="24">
        <f>1/3</f>
        <v>0.33333333333333331</v>
      </c>
      <c r="AE6" s="10">
        <f>PRODUCT(Z6:AD6)</f>
        <v>9.9926661020642011E-23</v>
      </c>
      <c r="AF6" s="10"/>
      <c r="AG6" s="25">
        <f>MAX(Q6,X6,AE6)</f>
        <v>1.8193450263900308</v>
      </c>
      <c r="AH6" s="1" t="str">
        <f>IF(Q6=AG6,"Iris-setosa", IF(X6=AG6,"Iris-versicolor", IF(AE6=AG6, "Iris-virginica","?")))</f>
        <v>Iris-setosa</v>
      </c>
    </row>
    <row r="7" spans="4:34">
      <c r="D7" s="14">
        <v>2</v>
      </c>
      <c r="E7" s="1">
        <v>5.6</v>
      </c>
      <c r="F7" s="1">
        <v>2.7</v>
      </c>
      <c r="G7" s="1">
        <v>4.2</v>
      </c>
      <c r="H7" s="1">
        <v>1.3</v>
      </c>
      <c r="I7" s="26" t="s">
        <v>1</v>
      </c>
      <c r="J7" s="29" t="str">
        <f t="shared" ref="J7:J70" si="0">AH7</f>
        <v>Iris-versicolor</v>
      </c>
      <c r="L7" s="9">
        <f>_xlfn.NORM.DIST(E7,'iris (training stats)'!E$36,'iris (training stats)'!E$37,FALSE)</f>
        <v>0.31164568318667429</v>
      </c>
      <c r="M7" s="9">
        <f>_xlfn.NORM.DIST(F7,'iris (training stats)'!F$36,'iris (training stats)'!F$37,FALSE)</f>
        <v>0.23980430727263122</v>
      </c>
      <c r="N7" s="9">
        <f>_xlfn.NORM.DIST(G7,'iris (training stats)'!G$36,'iris (training stats)'!G$37,FALSE)</f>
        <v>2.6786022793691087E-40</v>
      </c>
      <c r="O7" s="9">
        <f>_xlfn.NORM.DIST(H7,'iris (training stats)'!H$36,'iris (training stats)'!H$37,FALSE)</f>
        <v>1.1796978811909135E-19</v>
      </c>
      <c r="P7" s="24">
        <f t="shared" ref="P7:P70" si="1">1/3</f>
        <v>0.33333333333333331</v>
      </c>
      <c r="Q7" s="10">
        <f t="shared" ref="Q7:Q70" si="2">PRODUCT(L7:P7)</f>
        <v>7.87183303183396E-61</v>
      </c>
      <c r="R7" s="5"/>
      <c r="S7" s="9">
        <f>_xlfn.NORM.DIST(E7,'iris (training stats)'!L$36,'iris (training stats)'!L$37,FALSE)</f>
        <v>0.57220785713291655</v>
      </c>
      <c r="T7" s="9">
        <f>_xlfn.NORM.DIST(F7,'iris (training stats)'!M$36,'iris (training stats)'!M$37,FALSE)</f>
        <v>1.2065942819099458</v>
      </c>
      <c r="U7" s="9">
        <f>_xlfn.NORM.DIST(G7,'iris (training stats)'!N$36,'iris (training stats)'!N$37,FALSE)</f>
        <v>0.86981851548223121</v>
      </c>
      <c r="V7" s="9">
        <f>_xlfn.NORM.DIST(H7,'iris (training stats)'!O$36,'iris (training stats)'!O$37,FALSE)</f>
        <v>2.334203357355336</v>
      </c>
      <c r="W7" s="24">
        <f t="shared" ref="W7:W70" si="3">1/3</f>
        <v>0.33333333333333331</v>
      </c>
      <c r="X7" s="10">
        <f t="shared" ref="X7:X70" si="4">PRODUCT(S7:W7)</f>
        <v>0.46726275203637557</v>
      </c>
      <c r="Y7" s="5"/>
      <c r="Z7" s="9">
        <f>_xlfn.NORM.DIST(E7,'iris (training stats)'!S$36,'iris (training stats)'!S$37,FALSE)</f>
        <v>0.2258918744246283</v>
      </c>
      <c r="AA7" s="9">
        <f>_xlfn.NORM.DIST(F7,'iris (training stats)'!T$36,'iris (training stats)'!T$37,FALSE)</f>
        <v>0.93800394104651785</v>
      </c>
      <c r="AB7" s="9">
        <f>_xlfn.NORM.DIST(G7,'iris (training stats)'!U$36,'iris (training stats)'!U$37,FALSE)</f>
        <v>6.7480458901577056E-2</v>
      </c>
      <c r="AC7" s="9">
        <f>_xlfn.NORM.DIST(H7,'iris (training stats)'!V$36,'iris (training stats)'!V$37,FALSE)</f>
        <v>3.3022363580358545E-2</v>
      </c>
      <c r="AD7" s="24">
        <f t="shared" ref="AD7:AD70" si="5">1/3</f>
        <v>0.33333333333333331</v>
      </c>
      <c r="AE7" s="10">
        <f t="shared" ref="AE7:AE70" si="6">PRODUCT(Z7:AD7)</f>
        <v>1.5738748646848202E-4</v>
      </c>
      <c r="AF7" s="10"/>
      <c r="AG7" s="25">
        <f t="shared" ref="AG7:AG70" si="7">MAX(Q7,X7,AE7)</f>
        <v>0.46726275203637557</v>
      </c>
      <c r="AH7" s="1" t="str">
        <f t="shared" ref="AH7:AH70" si="8">IF(Q7=AG7,"Iris-setosa", IF(X7=AG7,"Iris-versicolor", IF(AE7=AG7, "Iris-virginica","?")))</f>
        <v>Iris-versicolor</v>
      </c>
    </row>
    <row r="8" spans="4:34">
      <c r="D8" s="14">
        <v>3</v>
      </c>
      <c r="E8" s="1">
        <v>6.7</v>
      </c>
      <c r="F8" s="1">
        <v>3</v>
      </c>
      <c r="G8" s="1">
        <v>5.2</v>
      </c>
      <c r="H8" s="1">
        <v>2.2999999999999998</v>
      </c>
      <c r="I8" s="26" t="s">
        <v>2</v>
      </c>
      <c r="J8" s="29" t="str">
        <f t="shared" si="0"/>
        <v>Iris-virginica</v>
      </c>
      <c r="L8" s="9">
        <f>_xlfn.NORM.DIST(E8,'iris (training stats)'!E$36,'iris (training stats)'!E$37,FALSE)</f>
        <v>1.2841340331350894E-4</v>
      </c>
      <c r="M8" s="9">
        <f>_xlfn.NORM.DIST(F8,'iris (training stats)'!F$36,'iris (training stats)'!F$37,FALSE)</f>
        <v>0.59763430593594336</v>
      </c>
      <c r="N8" s="9">
        <f>_xlfn.NORM.DIST(G8,'iris (training stats)'!G$36,'iris (training stats)'!G$37,FALSE)</f>
        <v>1.2090742079870946E-74</v>
      </c>
      <c r="O8" s="9">
        <f>_xlfn.NORM.DIST(H8,'iris (training stats)'!H$36,'iris (training stats)'!H$37,FALSE)</f>
        <v>8.4802049236965825E-74</v>
      </c>
      <c r="P8" s="24">
        <f t="shared" si="1"/>
        <v>0.33333333333333331</v>
      </c>
      <c r="Q8" s="10">
        <f t="shared" si="2"/>
        <v>2.6229132358745305E-152</v>
      </c>
      <c r="R8" s="5"/>
      <c r="S8" s="9">
        <f>_xlfn.NORM.DIST(E8,'iris (training stats)'!L$36,'iris (training stats)'!L$37,FALSE)</f>
        <v>0.30838428763034498</v>
      </c>
      <c r="T8" s="9">
        <f>_xlfn.NORM.DIST(F8,'iris (training stats)'!M$36,'iris (training stats)'!M$37,FALSE)</f>
        <v>1.0263876019607385</v>
      </c>
      <c r="U8" s="9">
        <f>_xlfn.NORM.DIST(G8,'iris (training stats)'!N$36,'iris (training stats)'!N$37,FALSE)</f>
        <v>9.0687091102974626E-2</v>
      </c>
      <c r="V8" s="9">
        <f>_xlfn.NORM.DIST(H8,'iris (training stats)'!O$36,'iris (training stats)'!O$37,FALSE)</f>
        <v>1.4277622544831263E-7</v>
      </c>
      <c r="W8" s="24">
        <f t="shared" si="3"/>
        <v>0.33333333333333331</v>
      </c>
      <c r="X8" s="10">
        <f t="shared" si="4"/>
        <v>1.3661039689189616E-9</v>
      </c>
      <c r="Y8" s="5"/>
      <c r="Z8" s="9">
        <f>_xlfn.NORM.DIST(E8,'iris (training stats)'!S$36,'iris (training stats)'!S$37,FALSE)</f>
        <v>0.51502220953523459</v>
      </c>
      <c r="AA8" s="9">
        <f>_xlfn.NORM.DIST(F8,'iris (training stats)'!T$36,'iris (training stats)'!T$37,FALSE)</f>
        <v>1.2782739590447434</v>
      </c>
      <c r="AB8" s="9">
        <f>_xlfn.NORM.DIST(G8,'iris (training stats)'!U$36,'iris (training stats)'!U$37,FALSE)</f>
        <v>0.5308091356204494</v>
      </c>
      <c r="AC8" s="9">
        <f>_xlfn.NORM.DIST(H8,'iris (training stats)'!V$36,'iris (training stats)'!V$37,FALSE)</f>
        <v>0.83710008305624917</v>
      </c>
      <c r="AD8" s="24">
        <f t="shared" si="5"/>
        <v>0.33333333333333331</v>
      </c>
      <c r="AE8" s="10">
        <f t="shared" si="6"/>
        <v>9.7508936194464671E-2</v>
      </c>
      <c r="AF8" s="10"/>
      <c r="AG8" s="25">
        <f t="shared" si="7"/>
        <v>9.7508936194464671E-2</v>
      </c>
      <c r="AH8" s="1" t="str">
        <f t="shared" si="8"/>
        <v>Iris-virginica</v>
      </c>
    </row>
    <row r="9" spans="4:34">
      <c r="D9" s="14">
        <v>4</v>
      </c>
      <c r="E9" s="1">
        <v>6.1</v>
      </c>
      <c r="F9" s="1">
        <v>3</v>
      </c>
      <c r="G9" s="1">
        <v>4.5999999999999996</v>
      </c>
      <c r="H9" s="1">
        <v>1.4</v>
      </c>
      <c r="I9" s="26" t="s">
        <v>1</v>
      </c>
      <c r="J9" s="29" t="str">
        <f t="shared" si="0"/>
        <v>Iris-versicolor</v>
      </c>
      <c r="L9" s="9">
        <f>_xlfn.NORM.DIST(E9,'iris (training stats)'!E$36,'iris (training stats)'!E$37,FALSE)</f>
        <v>2.2453600212400737E-2</v>
      </c>
      <c r="M9" s="9">
        <f>_xlfn.NORM.DIST(F9,'iris (training stats)'!F$36,'iris (training stats)'!F$37,FALSE)</f>
        <v>0.59763430593594336</v>
      </c>
      <c r="N9" s="9">
        <f>_xlfn.NORM.DIST(G9,'iris (training stats)'!G$36,'iris (training stats)'!G$37,FALSE)</f>
        <v>9.1208955589227327E-53</v>
      </c>
      <c r="O9" s="9">
        <f>_xlfn.NORM.DIST(H9,'iris (training stats)'!H$36,'iris (training stats)'!H$37,FALSE)</f>
        <v>1.6596027120660702E-23</v>
      </c>
      <c r="P9" s="24">
        <f t="shared" si="1"/>
        <v>0.33333333333333331</v>
      </c>
      <c r="Q9" s="10">
        <f t="shared" si="2"/>
        <v>6.7708293628382121E-78</v>
      </c>
      <c r="R9" s="5"/>
      <c r="S9" s="9">
        <f>_xlfn.NORM.DIST(E9,'iris (training stats)'!L$36,'iris (training stats)'!L$37,FALSE)</f>
        <v>0.75784747043624401</v>
      </c>
      <c r="T9" s="9">
        <f>_xlfn.NORM.DIST(F9,'iris (training stats)'!M$36,'iris (training stats)'!M$37,FALSE)</f>
        <v>1.0263876019607385</v>
      </c>
      <c r="U9" s="9">
        <f>_xlfn.NORM.DIST(G9,'iris (training stats)'!N$36,'iris (training stats)'!N$37,FALSE)</f>
        <v>0.62404305825509698</v>
      </c>
      <c r="V9" s="9">
        <f>_xlfn.NORM.DIST(H9,'iris (training stats)'!O$36,'iris (training stats)'!O$37,FALSE)</f>
        <v>2.1721969370402756</v>
      </c>
      <c r="W9" s="24">
        <f t="shared" si="3"/>
        <v>0.33333333333333331</v>
      </c>
      <c r="X9" s="10">
        <f t="shared" si="4"/>
        <v>0.35146792836938157</v>
      </c>
      <c r="Y9" s="5"/>
      <c r="Z9" s="9">
        <f>_xlfn.NORM.DIST(E9,'iris (training stats)'!S$36,'iris (training stats)'!S$37,FALSE)</f>
        <v>0.424034610023098</v>
      </c>
      <c r="AA9" s="9">
        <f>_xlfn.NORM.DIST(F9,'iris (training stats)'!T$36,'iris (training stats)'!T$37,FALSE)</f>
        <v>1.2782739590447434</v>
      </c>
      <c r="AB9" s="9">
        <f>_xlfn.NORM.DIST(G9,'iris (training stats)'!U$36,'iris (training stats)'!U$37,FALSE)</f>
        <v>0.20553634178842201</v>
      </c>
      <c r="AC9" s="9">
        <f>_xlfn.NORM.DIST(H9,'iris (training stats)'!V$36,'iris (training stats)'!V$37,FALSE)</f>
        <v>8.9957756562145205E-2</v>
      </c>
      <c r="AD9" s="24">
        <f t="shared" si="5"/>
        <v>0.33333333333333331</v>
      </c>
      <c r="AE9" s="10">
        <f t="shared" si="6"/>
        <v>3.3406519538678519E-3</v>
      </c>
      <c r="AF9" s="10"/>
      <c r="AG9" s="25">
        <f t="shared" si="7"/>
        <v>0.35146792836938157</v>
      </c>
      <c r="AH9" s="1" t="str">
        <f t="shared" si="8"/>
        <v>Iris-versicolor</v>
      </c>
    </row>
    <row r="10" spans="4:34">
      <c r="D10" s="14">
        <v>5</v>
      </c>
      <c r="E10" s="1">
        <v>4.4000000000000004</v>
      </c>
      <c r="F10" s="1">
        <v>3.2</v>
      </c>
      <c r="G10" s="1">
        <v>1.3</v>
      </c>
      <c r="H10" s="1">
        <v>0.2</v>
      </c>
      <c r="I10" s="26" t="s">
        <v>0</v>
      </c>
      <c r="J10" s="29" t="str">
        <f t="shared" si="0"/>
        <v>Iris-setosa</v>
      </c>
      <c r="L10" s="9">
        <f>_xlfn.NORM.DIST(E10,'iris (training stats)'!E$36,'iris (training stats)'!E$37,FALSE)</f>
        <v>0.34723871825129388</v>
      </c>
      <c r="M10" s="9">
        <f>_xlfn.NORM.DIST(F10,'iris (training stats)'!F$36,'iris (training stats)'!F$37,FALSE)</f>
        <v>0.83454497340290734</v>
      </c>
      <c r="N10" s="9">
        <f>_xlfn.NORM.DIST(G10,'iris (training stats)'!G$36,'iris (training stats)'!G$37,FALSE)</f>
        <v>1.4665798654101929</v>
      </c>
      <c r="O10" s="9">
        <f>_xlfn.NORM.DIST(H10,'iris (training stats)'!H$36,'iris (training stats)'!H$37,FALSE)</f>
        <v>3.3382124048264505</v>
      </c>
      <c r="P10" s="24">
        <f t="shared" si="1"/>
        <v>0.33333333333333331</v>
      </c>
      <c r="Q10" s="10">
        <f t="shared" si="2"/>
        <v>0.47290762919676699</v>
      </c>
      <c r="R10" s="5"/>
      <c r="S10" s="9">
        <f>_xlfn.NORM.DIST(E10,'iris (training stats)'!L$36,'iris (training stats)'!L$37,FALSE)</f>
        <v>6.384192917116456E-3</v>
      </c>
      <c r="T10" s="9">
        <f>_xlfn.NORM.DIST(F10,'iris (training stats)'!M$36,'iris (training stats)'!M$37,FALSE)</f>
        <v>0.55777793495710237</v>
      </c>
      <c r="U10" s="9">
        <f>_xlfn.NORM.DIST(G10,'iris (training stats)'!N$36,'iris (training stats)'!N$37,FALSE)</f>
        <v>1.1870828954707524E-9</v>
      </c>
      <c r="V10" s="9">
        <f>_xlfn.NORM.DIST(H10,'iris (training stats)'!O$36,'iris (training stats)'!O$37,FALSE)</f>
        <v>3.8920424183333331E-10</v>
      </c>
      <c r="W10" s="24">
        <f t="shared" si="3"/>
        <v>0.33333333333333331</v>
      </c>
      <c r="X10" s="10">
        <f t="shared" si="4"/>
        <v>5.4840914670552104E-22</v>
      </c>
      <c r="Y10" s="5"/>
      <c r="Z10" s="9">
        <f>_xlfn.NORM.DIST(E10,'iris (training stats)'!S$36,'iris (training stats)'!S$37,FALSE)</f>
        <v>8.7904056469940411E-3</v>
      </c>
      <c r="AA10" s="9">
        <f>_xlfn.NORM.DIST(F10,'iris (training stats)'!T$36,'iris (training stats)'!T$37,FALSE)</f>
        <v>0.92627611353132111</v>
      </c>
      <c r="AB10" s="9">
        <f>_xlfn.NORM.DIST(G10,'iris (training stats)'!U$36,'iris (training stats)'!U$37,FALSE)</f>
        <v>2.0974614842250227E-10</v>
      </c>
      <c r="AC10" s="9">
        <f>_xlfn.NORM.DIST(H10,'iris (training stats)'!V$36,'iris (training stats)'!V$37,FALSE)</f>
        <v>2.5529825722942359E-11</v>
      </c>
      <c r="AD10" s="24">
        <f t="shared" si="5"/>
        <v>0.33333333333333331</v>
      </c>
      <c r="AE10" s="10">
        <f t="shared" si="6"/>
        <v>1.4533491853669497E-23</v>
      </c>
      <c r="AF10" s="10"/>
      <c r="AG10" s="25">
        <f t="shared" si="7"/>
        <v>0.47290762919676699</v>
      </c>
      <c r="AH10" s="1" t="str">
        <f t="shared" si="8"/>
        <v>Iris-setosa</v>
      </c>
    </row>
    <row r="11" spans="4:34">
      <c r="D11" s="14">
        <v>6</v>
      </c>
      <c r="E11" s="1">
        <v>4.9000000000000004</v>
      </c>
      <c r="F11" s="1">
        <v>3.1</v>
      </c>
      <c r="G11" s="1">
        <v>1.5</v>
      </c>
      <c r="H11" s="1">
        <v>0.1</v>
      </c>
      <c r="I11" s="26" t="s">
        <v>0</v>
      </c>
      <c r="J11" s="29" t="str">
        <f t="shared" si="0"/>
        <v>Iris-setosa</v>
      </c>
      <c r="L11" s="9">
        <f>_xlfn.NORM.DIST(E11,'iris (training stats)'!E$36,'iris (training stats)'!E$37,FALSE)</f>
        <v>0.96247673324338368</v>
      </c>
      <c r="M11" s="9">
        <f>_xlfn.NORM.DIST(F11,'iris (training stats)'!F$36,'iris (training stats)'!F$37,FALSE)</f>
        <v>0.72590498552374672</v>
      </c>
      <c r="N11" s="9">
        <f>_xlfn.NORM.DIST(G11,'iris (training stats)'!G$36,'iris (training stats)'!G$37,FALSE)</f>
        <v>1.9227691280124184</v>
      </c>
      <c r="O11" s="9">
        <f>_xlfn.NORM.DIST(H11,'iris (training stats)'!H$36,'iris (training stats)'!H$37,FALSE)</f>
        <v>1.615949851458395</v>
      </c>
      <c r="P11" s="24">
        <f t="shared" si="1"/>
        <v>0.33333333333333331</v>
      </c>
      <c r="Q11" s="10">
        <f t="shared" si="2"/>
        <v>0.72360870643492226</v>
      </c>
      <c r="R11" s="5"/>
      <c r="S11" s="9">
        <f>_xlfn.NORM.DIST(E11,'iris (training stats)'!L$36,'iris (training stats)'!L$37,FALSE)</f>
        <v>8.0049366238557948E-2</v>
      </c>
      <c r="T11" s="9">
        <f>_xlfn.NORM.DIST(F11,'iris (training stats)'!M$36,'iris (training stats)'!M$37,FALSE)</f>
        <v>0.79558767423469368</v>
      </c>
      <c r="U11" s="9">
        <f>_xlfn.NORM.DIST(G11,'iris (training stats)'!N$36,'iris (training stats)'!N$37,FALSE)</f>
        <v>1.7582065627744223E-8</v>
      </c>
      <c r="V11" s="9">
        <f>_xlfn.NORM.DIST(H11,'iris (training stats)'!O$36,'iris (training stats)'!O$37,FALSE)</f>
        <v>6.0412520974083373E-12</v>
      </c>
      <c r="W11" s="24">
        <f t="shared" si="3"/>
        <v>0.33333333333333331</v>
      </c>
      <c r="X11" s="10">
        <f t="shared" si="4"/>
        <v>2.2548701893538712E-21</v>
      </c>
      <c r="Y11" s="5"/>
      <c r="Z11" s="9">
        <f>_xlfn.NORM.DIST(E11,'iris (training stats)'!S$36,'iris (training stats)'!S$37,FALSE)</f>
        <v>4.5786667709128773E-2</v>
      </c>
      <c r="AA11" s="9">
        <f>_xlfn.NORM.DIST(F11,'iris (training stats)'!T$36,'iris (training stats)'!T$37,FALSE)</f>
        <v>1.147180711116718</v>
      </c>
      <c r="AB11" s="9">
        <f>_xlfn.NORM.DIST(G11,'iris (training stats)'!U$36,'iris (training stats)'!U$37,FALSE)</f>
        <v>1.5508919623152786E-9</v>
      </c>
      <c r="AC11" s="9">
        <f>_xlfn.NORM.DIST(H11,'iris (training stats)'!V$36,'iris (training stats)'!V$37,FALSE)</f>
        <v>1.5331852052165242E-12</v>
      </c>
      <c r="AD11" s="24">
        <f t="shared" si="5"/>
        <v>0.33333333333333331</v>
      </c>
      <c r="AE11" s="10">
        <f t="shared" si="6"/>
        <v>4.1631857051580691E-23</v>
      </c>
      <c r="AF11" s="10"/>
      <c r="AG11" s="25">
        <f t="shared" si="7"/>
        <v>0.72360870643492226</v>
      </c>
      <c r="AH11" s="1" t="str">
        <f t="shared" si="8"/>
        <v>Iris-setosa</v>
      </c>
    </row>
    <row r="12" spans="4:34">
      <c r="D12" s="14">
        <v>7</v>
      </c>
      <c r="E12" s="1">
        <v>6.1</v>
      </c>
      <c r="F12" s="1">
        <v>2.9</v>
      </c>
      <c r="G12" s="1">
        <v>4.7</v>
      </c>
      <c r="H12" s="1">
        <v>1.4</v>
      </c>
      <c r="I12" s="26" t="s">
        <v>1</v>
      </c>
      <c r="J12" s="29" t="str">
        <f t="shared" si="0"/>
        <v>Iris-versicolor</v>
      </c>
      <c r="L12" s="9">
        <f>_xlfn.NORM.DIST(E12,'iris (training stats)'!E$36,'iris (training stats)'!E$37,FALSE)</f>
        <v>2.2453600212400737E-2</v>
      </c>
      <c r="M12" s="9">
        <f>_xlfn.NORM.DIST(F12,'iris (training stats)'!F$36,'iris (training stats)'!F$37,FALSE)</f>
        <v>0.46571150404253869</v>
      </c>
      <c r="N12" s="9">
        <f>_xlfn.NORM.DIST(G12,'iris (training stats)'!G$36,'iris (training stats)'!G$37,FALSE)</f>
        <v>3.7881013941488471E-56</v>
      </c>
      <c r="O12" s="9">
        <f>_xlfn.NORM.DIST(H12,'iris (training stats)'!H$36,'iris (training stats)'!H$37,FALSE)</f>
        <v>1.6596027120660702E-23</v>
      </c>
      <c r="P12" s="24">
        <f t="shared" si="1"/>
        <v>0.33333333333333331</v>
      </c>
      <c r="Q12" s="10">
        <f t="shared" si="2"/>
        <v>2.1913282014607049E-81</v>
      </c>
      <c r="R12" s="5"/>
      <c r="S12" s="9">
        <f>_xlfn.NORM.DIST(E12,'iris (training stats)'!L$36,'iris (training stats)'!L$37,FALSE)</f>
        <v>0.75784747043624401</v>
      </c>
      <c r="T12" s="9">
        <f>_xlfn.NORM.DIST(F12,'iris (training stats)'!M$36,'iris (training stats)'!M$37,FALSE)</f>
        <v>1.1976540404537368</v>
      </c>
      <c r="U12" s="9">
        <f>_xlfn.NORM.DIST(G12,'iris (training stats)'!N$36,'iris (training stats)'!N$37,FALSE)</f>
        <v>0.50977911383754726</v>
      </c>
      <c r="V12" s="9">
        <f>_xlfn.NORM.DIST(H12,'iris (training stats)'!O$36,'iris (training stats)'!O$37,FALSE)</f>
        <v>2.1721969370402756</v>
      </c>
      <c r="W12" s="24">
        <f t="shared" si="3"/>
        <v>0.33333333333333331</v>
      </c>
      <c r="X12" s="10">
        <f t="shared" si="4"/>
        <v>0.33502187863054089</v>
      </c>
      <c r="Y12" s="5"/>
      <c r="Z12" s="9">
        <f>_xlfn.NORM.DIST(E12,'iris (training stats)'!S$36,'iris (training stats)'!S$37,FALSE)</f>
        <v>0.424034610023098</v>
      </c>
      <c r="AA12" s="9">
        <f>_xlfn.NORM.DIST(F12,'iris (training stats)'!T$36,'iris (training stats)'!T$37,FALSE)</f>
        <v>1.2814946022387159</v>
      </c>
      <c r="AB12" s="9">
        <f>_xlfn.NORM.DIST(G12,'iris (training stats)'!U$36,'iris (training stats)'!U$37,FALSE)</f>
        <v>0.25567597892950761</v>
      </c>
      <c r="AC12" s="9">
        <f>_xlfn.NORM.DIST(H12,'iris (training stats)'!V$36,'iris (training stats)'!V$37,FALSE)</f>
        <v>8.9957756562145205E-2</v>
      </c>
      <c r="AD12" s="24">
        <f t="shared" si="5"/>
        <v>0.33333333333333331</v>
      </c>
      <c r="AE12" s="10">
        <f t="shared" si="6"/>
        <v>4.1660586105695015E-3</v>
      </c>
      <c r="AF12" s="10"/>
      <c r="AG12" s="25">
        <f t="shared" si="7"/>
        <v>0.33502187863054089</v>
      </c>
      <c r="AH12" s="1" t="str">
        <f t="shared" si="8"/>
        <v>Iris-versicolor</v>
      </c>
    </row>
    <row r="13" spans="4:34">
      <c r="D13" s="14">
        <v>8</v>
      </c>
      <c r="E13" s="1">
        <v>7.2</v>
      </c>
      <c r="F13" s="1">
        <v>3.2</v>
      </c>
      <c r="G13" s="1">
        <v>6</v>
      </c>
      <c r="H13" s="1">
        <v>1.8</v>
      </c>
      <c r="I13" s="26" t="s">
        <v>2</v>
      </c>
      <c r="J13" s="29" t="str">
        <f t="shared" si="0"/>
        <v>Iris-virginica</v>
      </c>
      <c r="L13" s="9">
        <f>_xlfn.NORM.DIST(E13,'iris (training stats)'!E$36,'iris (training stats)'!E$37,FALSE)</f>
        <v>3.2598136199768604E-7</v>
      </c>
      <c r="M13" s="9">
        <f>_xlfn.NORM.DIST(F13,'iris (training stats)'!F$36,'iris (training stats)'!F$37,FALSE)</f>
        <v>0.83454497340290734</v>
      </c>
      <c r="N13" s="9">
        <f>_xlfn.NORM.DIST(G13,'iris (training stats)'!G$36,'iris (training stats)'!G$37,FALSE)</f>
        <v>9.6431867576200837E-110</v>
      </c>
      <c r="O13" s="9">
        <f>_xlfn.NORM.DIST(H13,'iris (training stats)'!H$36,'iris (training stats)'!H$37,FALSE)</f>
        <v>2.1905854012844402E-42</v>
      </c>
      <c r="P13" s="24">
        <f t="shared" si="1"/>
        <v>0.33333333333333331</v>
      </c>
      <c r="Q13" s="10">
        <f t="shared" si="2"/>
        <v>1.9155876468192699E-158</v>
      </c>
      <c r="R13" s="5"/>
      <c r="S13" s="9">
        <f>_xlfn.NORM.DIST(E13,'iris (training stats)'!L$36,'iris (training stats)'!L$37,FALSE)</f>
        <v>5.2029339856341117E-2</v>
      </c>
      <c r="T13" s="9">
        <f>_xlfn.NORM.DIST(F13,'iris (training stats)'!M$36,'iris (training stats)'!M$37,FALSE)</f>
        <v>0.55777793495710237</v>
      </c>
      <c r="U13" s="9">
        <f>_xlfn.NORM.DIST(G13,'iris (training stats)'!N$36,'iris (training stats)'!N$37,FALSE)</f>
        <v>4.7951683174632224E-4</v>
      </c>
      <c r="V13" s="9">
        <f>_xlfn.NORM.DIST(H13,'iris (training stats)'!O$36,'iris (training stats)'!O$37,FALSE)</f>
        <v>4.7683282601105589E-2</v>
      </c>
      <c r="W13" s="24">
        <f t="shared" si="3"/>
        <v>0.33333333333333331</v>
      </c>
      <c r="X13" s="10">
        <f t="shared" si="4"/>
        <v>2.2118638592032861E-7</v>
      </c>
      <c r="Y13" s="5"/>
      <c r="Z13" s="9">
        <f>_xlfn.NORM.DIST(E13,'iris (training stats)'!S$36,'iris (training stats)'!S$37,FALSE)</f>
        <v>0.37934382165433295</v>
      </c>
      <c r="AA13" s="9">
        <f>_xlfn.NORM.DIST(F13,'iris (training stats)'!T$36,'iris (training stats)'!T$37,FALSE)</f>
        <v>0.92627611353132111</v>
      </c>
      <c r="AB13" s="9">
        <f>_xlfn.NORM.DIST(G13,'iris (training stats)'!U$36,'iris (training stats)'!U$37,FALSE)</f>
        <v>0.48877386323707267</v>
      </c>
      <c r="AC13" s="9">
        <f>_xlfn.NORM.DIST(H13,'iris (training stats)'!V$36,'iris (training stats)'!V$37,FALSE)</f>
        <v>1.0959098260366804</v>
      </c>
      <c r="AD13" s="24">
        <f t="shared" si="5"/>
        <v>0.33333333333333331</v>
      </c>
      <c r="AE13" s="10">
        <f t="shared" si="6"/>
        <v>6.2738628476231184E-2</v>
      </c>
      <c r="AF13" s="10"/>
      <c r="AG13" s="25">
        <f t="shared" si="7"/>
        <v>6.2738628476231184E-2</v>
      </c>
      <c r="AH13" s="1" t="str">
        <f t="shared" si="8"/>
        <v>Iris-virginica</v>
      </c>
    </row>
    <row r="14" spans="4:34">
      <c r="D14" s="14">
        <v>9</v>
      </c>
      <c r="E14" s="1">
        <v>5.4</v>
      </c>
      <c r="F14" s="1">
        <v>3.9</v>
      </c>
      <c r="G14" s="1">
        <v>1.7</v>
      </c>
      <c r="H14" s="1">
        <v>0.4</v>
      </c>
      <c r="I14" s="26" t="s">
        <v>0</v>
      </c>
      <c r="J14" s="29" t="str">
        <f t="shared" si="0"/>
        <v>Iris-setosa</v>
      </c>
      <c r="L14" s="9">
        <f>_xlfn.NORM.DIST(E14,'iris (training stats)'!E$36,'iris (training stats)'!E$37,FALSE)</f>
        <v>0.58301333894532514</v>
      </c>
      <c r="M14" s="9">
        <f>_xlfn.NORM.DIST(F14,'iris (training stats)'!F$36,'iris (training stats)'!F$37,FALSE)</f>
        <v>0.47529067851576579</v>
      </c>
      <c r="N14" s="9">
        <f>_xlfn.NORM.DIST(G14,'iris (training stats)'!G$36,'iris (training stats)'!G$37,FALSE)</f>
        <v>0.95084875636545796</v>
      </c>
      <c r="O14" s="9">
        <f>_xlfn.NORM.DIST(H14,'iris (training stats)'!H$36,'iris (training stats)'!H$37,FALSE)</f>
        <v>1.2941152475341697</v>
      </c>
      <c r="P14" s="24">
        <f t="shared" si="1"/>
        <v>0.33333333333333331</v>
      </c>
      <c r="Q14" s="10">
        <f t="shared" si="2"/>
        <v>0.1136582409731063</v>
      </c>
      <c r="R14" s="5"/>
      <c r="S14" s="9">
        <f>_xlfn.NORM.DIST(E14,'iris (training stats)'!L$36,'iris (training stats)'!L$37,FALSE)</f>
        <v>0.39341401967230427</v>
      </c>
      <c r="T14" s="9">
        <f>_xlfn.NORM.DIST(F14,'iris (training stats)'!M$36,'iris (training stats)'!M$37,FALSE)</f>
        <v>2.7924159175274558E-3</v>
      </c>
      <c r="U14" s="9">
        <f>_xlfn.NORM.DIST(G14,'iris (training stats)'!N$36,'iris (training stats)'!N$37,FALSE)</f>
        <v>2.1518517775363731E-7</v>
      </c>
      <c r="V14" s="9">
        <f>_xlfn.NORM.DIST(H14,'iris (training stats)'!O$36,'iris (training stats)'!O$37,FALSE)</f>
        <v>5.6002350092983418E-7</v>
      </c>
      <c r="W14" s="24">
        <f t="shared" si="3"/>
        <v>0.33333333333333331</v>
      </c>
      <c r="X14" s="10">
        <f t="shared" si="4"/>
        <v>4.4129325350251986E-17</v>
      </c>
      <c r="Y14" s="5"/>
      <c r="Z14" s="9">
        <f>_xlfn.NORM.DIST(E14,'iris (training stats)'!S$36,'iris (training stats)'!S$37,FALSE)</f>
        <v>0.15587994042214254</v>
      </c>
      <c r="AA14" s="9">
        <f>_xlfn.NORM.DIST(F14,'iris (training stats)'!T$36,'iris (training stats)'!T$37,FALSE)</f>
        <v>1.074784568641585E-2</v>
      </c>
      <c r="AB14" s="9">
        <f>_xlfn.NORM.DIST(G14,'iris (training stats)'!U$36,'iris (training stats)'!U$37,FALSE)</f>
        <v>1.0415183970535638E-8</v>
      </c>
      <c r="AC14" s="9">
        <f>_xlfn.NORM.DIST(H14,'iris (training stats)'!V$36,'iris (training stats)'!V$37,FALSE)</f>
        <v>4.5019287631814597E-9</v>
      </c>
      <c r="AD14" s="24">
        <f t="shared" si="5"/>
        <v>0.33333333333333331</v>
      </c>
      <c r="AE14" s="10">
        <f t="shared" si="6"/>
        <v>2.6185204077647102E-20</v>
      </c>
      <c r="AF14" s="10"/>
      <c r="AG14" s="25">
        <f t="shared" si="7"/>
        <v>0.1136582409731063</v>
      </c>
      <c r="AH14" s="1" t="str">
        <f t="shared" si="8"/>
        <v>Iris-setosa</v>
      </c>
    </row>
    <row r="15" spans="4:34">
      <c r="D15" s="14">
        <v>10</v>
      </c>
      <c r="E15" s="1">
        <v>6.7</v>
      </c>
      <c r="F15" s="1">
        <v>3.1</v>
      </c>
      <c r="G15" s="1">
        <v>4.7</v>
      </c>
      <c r="H15" s="1">
        <v>1.5</v>
      </c>
      <c r="I15" s="26" t="s">
        <v>1</v>
      </c>
      <c r="J15" s="29" t="str">
        <f t="shared" si="0"/>
        <v>Iris-versicolor</v>
      </c>
      <c r="L15" s="9">
        <f>_xlfn.NORM.DIST(E15,'iris (training stats)'!E$36,'iris (training stats)'!E$37,FALSE)</f>
        <v>1.2841340331350894E-4</v>
      </c>
      <c r="M15" s="9">
        <f>_xlfn.NORM.DIST(F15,'iris (training stats)'!F$36,'iris (training stats)'!F$37,FALSE)</f>
        <v>0.72590498552374672</v>
      </c>
      <c r="N15" s="9">
        <f>_xlfn.NORM.DIST(G15,'iris (training stats)'!G$36,'iris (training stats)'!G$37,FALSE)</f>
        <v>3.7881013941488471E-56</v>
      </c>
      <c r="O15" s="9">
        <f>_xlfn.NORM.DIST(H15,'iris (training stats)'!H$36,'iris (training stats)'!H$37,FALSE)</f>
        <v>1.0495418077366339E-27</v>
      </c>
      <c r="P15" s="24">
        <f t="shared" si="1"/>
        <v>0.33333333333333331</v>
      </c>
      <c r="Q15" s="10">
        <f t="shared" si="2"/>
        <v>1.2353505663388835E-87</v>
      </c>
      <c r="R15" s="5"/>
      <c r="S15" s="9">
        <f>_xlfn.NORM.DIST(E15,'iris (training stats)'!L$36,'iris (training stats)'!L$37,FALSE)</f>
        <v>0.30838428763034498</v>
      </c>
      <c r="T15" s="9">
        <f>_xlfn.NORM.DIST(F15,'iris (training stats)'!M$36,'iris (training stats)'!M$37,FALSE)</f>
        <v>0.79558767423469368</v>
      </c>
      <c r="U15" s="9">
        <f>_xlfn.NORM.DIST(G15,'iris (training stats)'!N$36,'iris (training stats)'!N$37,FALSE)</f>
        <v>0.50977911383754726</v>
      </c>
      <c r="V15" s="9">
        <f>_xlfn.NORM.DIST(H15,'iris (training stats)'!O$36,'iris (training stats)'!O$37,FALSE)</f>
        <v>1.420045292142242</v>
      </c>
      <c r="W15" s="24">
        <f t="shared" si="3"/>
        <v>0.33333333333333331</v>
      </c>
      <c r="X15" s="10">
        <f t="shared" si="4"/>
        <v>5.9202939178252645E-2</v>
      </c>
      <c r="Y15" s="5"/>
      <c r="Z15" s="9">
        <f>_xlfn.NORM.DIST(E15,'iris (training stats)'!S$36,'iris (training stats)'!S$37,FALSE)</f>
        <v>0.51502220953523459</v>
      </c>
      <c r="AA15" s="9">
        <f>_xlfn.NORM.DIST(F15,'iris (training stats)'!T$36,'iris (training stats)'!T$37,FALSE)</f>
        <v>1.147180711116718</v>
      </c>
      <c r="AB15" s="9">
        <f>_xlfn.NORM.DIST(G15,'iris (training stats)'!U$36,'iris (training stats)'!U$37,FALSE)</f>
        <v>0.25567597892950761</v>
      </c>
      <c r="AC15" s="9">
        <f>_xlfn.NORM.DIST(H15,'iris (training stats)'!V$36,'iris (training stats)'!V$37,FALSE)</f>
        <v>0.21074171667103164</v>
      </c>
      <c r="AD15" s="24">
        <f t="shared" si="5"/>
        <v>0.33333333333333331</v>
      </c>
      <c r="AE15" s="10">
        <f t="shared" si="6"/>
        <v>1.0611504924874846E-2</v>
      </c>
      <c r="AF15" s="10"/>
      <c r="AG15" s="25">
        <f t="shared" si="7"/>
        <v>5.9202939178252645E-2</v>
      </c>
      <c r="AH15" s="1" t="str">
        <f t="shared" si="8"/>
        <v>Iris-versicolor</v>
      </c>
    </row>
    <row r="16" spans="4:34">
      <c r="D16" s="14">
        <v>11</v>
      </c>
      <c r="E16" s="1">
        <v>5.6</v>
      </c>
      <c r="F16" s="1">
        <v>3</v>
      </c>
      <c r="G16" s="1">
        <v>4.0999999999999996</v>
      </c>
      <c r="H16" s="1">
        <v>1.3</v>
      </c>
      <c r="I16" s="26" t="s">
        <v>1</v>
      </c>
      <c r="J16" s="29" t="str">
        <f t="shared" si="0"/>
        <v>Iris-versicolor</v>
      </c>
      <c r="L16" s="9">
        <f>_xlfn.NORM.DIST(E16,'iris (training stats)'!E$36,'iris (training stats)'!E$37,FALSE)</f>
        <v>0.31164568318667429</v>
      </c>
      <c r="M16" s="9">
        <f>_xlfn.NORM.DIST(F16,'iris (training stats)'!F$36,'iris (training stats)'!F$37,FALSE)</f>
        <v>0.59763430593594336</v>
      </c>
      <c r="N16" s="9">
        <f>_xlfn.NORM.DIST(G16,'iris (training stats)'!G$36,'iris (training stats)'!G$37,FALSE)</f>
        <v>1.9064601068316919E-37</v>
      </c>
      <c r="O16" s="9">
        <f>_xlfn.NORM.DIST(H16,'iris (training stats)'!H$36,'iris (training stats)'!H$37,FALSE)</f>
        <v>1.1796978811909135E-19</v>
      </c>
      <c r="P16" s="24">
        <f t="shared" si="1"/>
        <v>0.33333333333333331</v>
      </c>
      <c r="Q16" s="10">
        <f t="shared" si="2"/>
        <v>1.3962844502126971E-57</v>
      </c>
      <c r="R16" s="5"/>
      <c r="S16" s="9">
        <f>_xlfn.NORM.DIST(E16,'iris (training stats)'!L$36,'iris (training stats)'!L$37,FALSE)</f>
        <v>0.57220785713291655</v>
      </c>
      <c r="T16" s="9">
        <f>_xlfn.NORM.DIST(F16,'iris (training stats)'!M$36,'iris (training stats)'!M$37,FALSE)</f>
        <v>1.0263876019607385</v>
      </c>
      <c r="U16" s="9">
        <f>_xlfn.NORM.DIST(G16,'iris (training stats)'!N$36,'iris (training stats)'!N$37,FALSE)</f>
        <v>0.838886441817284</v>
      </c>
      <c r="V16" s="9">
        <f>_xlfn.NORM.DIST(H16,'iris (training stats)'!O$36,'iris (training stats)'!O$37,FALSE)</f>
        <v>2.334203357355336</v>
      </c>
      <c r="W16" s="24">
        <f t="shared" si="3"/>
        <v>0.33333333333333331</v>
      </c>
      <c r="X16" s="10">
        <f t="shared" si="4"/>
        <v>0.38334148803752349</v>
      </c>
      <c r="Y16" s="5"/>
      <c r="Z16" s="9">
        <f>_xlfn.NORM.DIST(E16,'iris (training stats)'!S$36,'iris (training stats)'!S$37,FALSE)</f>
        <v>0.2258918744246283</v>
      </c>
      <c r="AA16" s="9">
        <f>_xlfn.NORM.DIST(F16,'iris (training stats)'!T$36,'iris (training stats)'!T$37,FALSE)</f>
        <v>1.2782739590447434</v>
      </c>
      <c r="AB16" s="9">
        <f>_xlfn.NORM.DIST(G16,'iris (training stats)'!U$36,'iris (training stats)'!U$37,FALSE)</f>
        <v>4.8097669597719002E-2</v>
      </c>
      <c r="AC16" s="9">
        <f>_xlfn.NORM.DIST(H16,'iris (training stats)'!V$36,'iris (training stats)'!V$37,FALSE)</f>
        <v>3.3022363580358545E-2</v>
      </c>
      <c r="AD16" s="24">
        <f t="shared" si="5"/>
        <v>0.33333333333333331</v>
      </c>
      <c r="AE16" s="10">
        <f t="shared" si="6"/>
        <v>1.5287465340738956E-4</v>
      </c>
      <c r="AF16" s="10"/>
      <c r="AG16" s="25">
        <f t="shared" si="7"/>
        <v>0.38334148803752349</v>
      </c>
      <c r="AH16" s="1" t="str">
        <f t="shared" si="8"/>
        <v>Iris-versicolor</v>
      </c>
    </row>
    <row r="17" spans="4:34">
      <c r="D17" s="14">
        <v>12</v>
      </c>
      <c r="E17" s="1">
        <v>5</v>
      </c>
      <c r="F17" s="1">
        <v>3.6</v>
      </c>
      <c r="G17" s="1">
        <v>1.4</v>
      </c>
      <c r="H17" s="1">
        <v>0.2</v>
      </c>
      <c r="I17" s="26" t="s">
        <v>0</v>
      </c>
      <c r="J17" s="29" t="str">
        <f t="shared" si="0"/>
        <v>Iris-setosa</v>
      </c>
      <c r="L17" s="9">
        <f>_xlfn.NORM.DIST(E17,'iris (training stats)'!E$36,'iris (training stats)'!E$37,FALSE)</f>
        <v>0.98329945294609444</v>
      </c>
      <c r="M17" s="9">
        <f>_xlfn.NORM.DIST(F17,'iris (training stats)'!F$36,'iris (training stats)'!F$37,FALSE)</f>
        <v>0.84136933222952348</v>
      </c>
      <c r="N17" s="9">
        <f>_xlfn.NORM.DIST(G17,'iris (training stats)'!G$36,'iris (training stats)'!G$37,FALSE)</f>
        <v>1.8969071318755892</v>
      </c>
      <c r="O17" s="9">
        <f>_xlfn.NORM.DIST(H17,'iris (training stats)'!H$36,'iris (training stats)'!H$37,FALSE)</f>
        <v>3.3382124048264505</v>
      </c>
      <c r="P17" s="24">
        <f t="shared" si="1"/>
        <v>0.33333333333333331</v>
      </c>
      <c r="Q17" s="10">
        <f t="shared" si="2"/>
        <v>1.7462694520814952</v>
      </c>
      <c r="R17" s="5"/>
      <c r="S17" s="9">
        <f>_xlfn.NORM.DIST(E17,'iris (training stats)'!L$36,'iris (training stats)'!L$37,FALSE)</f>
        <v>0.11863069690508407</v>
      </c>
      <c r="T17" s="9">
        <f>_xlfn.NORM.DIST(F17,'iris (training stats)'!M$36,'iris (training stats)'!M$37,FALSE)</f>
        <v>4.9376558697845317E-2</v>
      </c>
      <c r="U17" s="9">
        <f>_xlfn.NORM.DIST(G17,'iris (training stats)'!N$36,'iris (training stats)'!N$37,FALSE)</f>
        <v>4.6787654172386952E-9</v>
      </c>
      <c r="V17" s="9">
        <f>_xlfn.NORM.DIST(H17,'iris (training stats)'!O$36,'iris (training stats)'!O$37,FALSE)</f>
        <v>3.8920424183333331E-10</v>
      </c>
      <c r="W17" s="24">
        <f t="shared" si="3"/>
        <v>0.33333333333333331</v>
      </c>
      <c r="X17" s="10">
        <f t="shared" si="4"/>
        <v>3.5555392852121225E-21</v>
      </c>
      <c r="Y17" s="5"/>
      <c r="Z17" s="9">
        <f>_xlfn.NORM.DIST(E17,'iris (training stats)'!S$36,'iris (training stats)'!S$37,FALSE)</f>
        <v>6.0523438044424324E-2</v>
      </c>
      <c r="AA17" s="9">
        <f>_xlfn.NORM.DIST(F17,'iris (training stats)'!T$36,'iris (training stats)'!T$37,FALSE)</f>
        <v>0.13683031325434045</v>
      </c>
      <c r="AB17" s="9">
        <f>_xlfn.NORM.DIST(G17,'iris (training stats)'!U$36,'iris (training stats)'!U$37,FALSE)</f>
        <v>5.7724879988081132E-10</v>
      </c>
      <c r="AC17" s="9">
        <f>_xlfn.NORM.DIST(H17,'iris (training stats)'!V$36,'iris (training stats)'!V$37,FALSE)</f>
        <v>2.5529825722942359E-11</v>
      </c>
      <c r="AD17" s="24">
        <f t="shared" si="5"/>
        <v>0.33333333333333331</v>
      </c>
      <c r="AE17" s="10">
        <f t="shared" si="6"/>
        <v>4.0681367714020249E-23</v>
      </c>
      <c r="AF17" s="10"/>
      <c r="AG17" s="25">
        <f t="shared" si="7"/>
        <v>1.7462694520814952</v>
      </c>
      <c r="AH17" s="1" t="str">
        <f t="shared" si="8"/>
        <v>Iris-setosa</v>
      </c>
    </row>
    <row r="18" spans="4:34">
      <c r="D18" s="14">
        <v>13</v>
      </c>
      <c r="E18" s="1">
        <v>6.7</v>
      </c>
      <c r="F18" s="1">
        <v>3.3</v>
      </c>
      <c r="G18" s="1">
        <v>5.7</v>
      </c>
      <c r="H18" s="1">
        <v>2.5</v>
      </c>
      <c r="I18" s="26" t="s">
        <v>2</v>
      </c>
      <c r="J18" s="29" t="str">
        <f t="shared" si="0"/>
        <v>Iris-virginica</v>
      </c>
      <c r="L18" s="9">
        <f>_xlfn.NORM.DIST(E18,'iris (training stats)'!E$36,'iris (training stats)'!E$37,FALSE)</f>
        <v>1.2841340331350894E-4</v>
      </c>
      <c r="M18" s="9">
        <f>_xlfn.NORM.DIST(F18,'iris (training stats)'!F$36,'iris (training stats)'!F$37,FALSE)</f>
        <v>0.90812455493183508</v>
      </c>
      <c r="N18" s="9">
        <f>_xlfn.NORM.DIST(G18,'iris (training stats)'!G$36,'iris (training stats)'!G$37,FALSE)</f>
        <v>8.7096824194120599E-96</v>
      </c>
      <c r="O18" s="9">
        <f>_xlfn.NORM.DIST(H18,'iris (training stats)'!H$36,'iris (training stats)'!H$37,FALSE)</f>
        <v>8.5680246133904742E-89</v>
      </c>
      <c r="P18" s="24">
        <f t="shared" si="1"/>
        <v>0.33333333333333331</v>
      </c>
      <c r="Q18" s="10">
        <f t="shared" si="2"/>
        <v>2.9007983871816993E-188</v>
      </c>
      <c r="R18" s="5"/>
      <c r="S18" s="9">
        <f>_xlfn.NORM.DIST(E18,'iris (training stats)'!L$36,'iris (training stats)'!L$37,FALSE)</f>
        <v>0.30838428763034498</v>
      </c>
      <c r="T18" s="9">
        <f>_xlfn.NORM.DIST(F18,'iris (training stats)'!M$36,'iris (training stats)'!M$37,FALSE)</f>
        <v>0.35369689663849752</v>
      </c>
      <c r="U18" s="9">
        <f>_xlfn.NORM.DIST(G18,'iris (training stats)'!N$36,'iris (training stats)'!N$37,FALSE)</f>
        <v>4.8968742186142515E-3</v>
      </c>
      <c r="V18" s="9">
        <f>_xlfn.NORM.DIST(H18,'iris (training stats)'!O$36,'iris (training stats)'!O$37,FALSE)</f>
        <v>7.4416499873814847E-11</v>
      </c>
      <c r="W18" s="24">
        <f t="shared" si="3"/>
        <v>0.33333333333333331</v>
      </c>
      <c r="X18" s="10">
        <f t="shared" si="4"/>
        <v>1.3249223469774414E-14</v>
      </c>
      <c r="Y18" s="5"/>
      <c r="Z18" s="9">
        <f>_xlfn.NORM.DIST(E18,'iris (training stats)'!S$36,'iris (training stats)'!S$37,FALSE)</f>
        <v>0.51502220953523459</v>
      </c>
      <c r="AA18" s="9">
        <f>_xlfn.NORM.DIST(F18,'iris (training stats)'!T$36,'iris (training stats)'!T$37,FALSE)</f>
        <v>0.67289891436156579</v>
      </c>
      <c r="AB18" s="9">
        <f>_xlfn.NORM.DIST(G18,'iris (training stats)'!U$36,'iris (training stats)'!U$37,FALSE)</f>
        <v>0.6038421313275375</v>
      </c>
      <c r="AC18" s="9">
        <f>_xlfn.NORM.DIST(H18,'iris (training stats)'!V$36,'iris (training stats)'!V$37,FALSE)</f>
        <v>0.26142580988339259</v>
      </c>
      <c r="AD18" s="24">
        <f t="shared" si="5"/>
        <v>0.33333333333333331</v>
      </c>
      <c r="AE18" s="10">
        <f t="shared" si="6"/>
        <v>1.8235866497164691E-2</v>
      </c>
      <c r="AF18" s="10"/>
      <c r="AG18" s="25">
        <f t="shared" si="7"/>
        <v>1.8235866497164691E-2</v>
      </c>
      <c r="AH18" s="1" t="str">
        <f t="shared" si="8"/>
        <v>Iris-virginica</v>
      </c>
    </row>
    <row r="19" spans="4:34">
      <c r="D19" s="14">
        <v>14</v>
      </c>
      <c r="E19" s="1">
        <v>4.8</v>
      </c>
      <c r="F19" s="1">
        <v>3</v>
      </c>
      <c r="G19" s="1">
        <v>1.4</v>
      </c>
      <c r="H19" s="1">
        <v>0.3</v>
      </c>
      <c r="I19" s="26" t="s">
        <v>0</v>
      </c>
      <c r="J19" s="29" t="str">
        <f t="shared" si="0"/>
        <v>Iris-setosa</v>
      </c>
      <c r="L19" s="9">
        <f>_xlfn.NORM.DIST(E19,'iris (training stats)'!E$36,'iris (training stats)'!E$37,FALSE)</f>
        <v>0.88649385231709033</v>
      </c>
      <c r="M19" s="9">
        <f>_xlfn.NORM.DIST(F19,'iris (training stats)'!F$36,'iris (training stats)'!F$37,FALSE)</f>
        <v>0.59763430593594336</v>
      </c>
      <c r="N19" s="9">
        <f>_xlfn.NORM.DIST(G19,'iris (training stats)'!G$36,'iris (training stats)'!G$37,FALSE)</f>
        <v>1.8969071318755892</v>
      </c>
      <c r="O19" s="9">
        <f>_xlfn.NORM.DIST(H19,'iris (training stats)'!H$36,'iris (training stats)'!H$37,FALSE)</f>
        <v>3.1000045056242622</v>
      </c>
      <c r="P19" s="24">
        <f t="shared" si="1"/>
        <v>0.33333333333333331</v>
      </c>
      <c r="Q19" s="10">
        <f t="shared" si="2"/>
        <v>1.0384805984181225</v>
      </c>
      <c r="R19" s="5"/>
      <c r="S19" s="9">
        <f>_xlfn.NORM.DIST(E19,'iris (training stats)'!L$36,'iris (training stats)'!L$37,FALSE)</f>
        <v>5.2029339856340728E-2</v>
      </c>
      <c r="T19" s="9">
        <f>_xlfn.NORM.DIST(F19,'iris (training stats)'!M$36,'iris (training stats)'!M$37,FALSE)</f>
        <v>1.0263876019607385</v>
      </c>
      <c r="U19" s="9">
        <f>_xlfn.NORM.DIST(G19,'iris (training stats)'!N$36,'iris (training stats)'!N$37,FALSE)</f>
        <v>4.6787654172386952E-9</v>
      </c>
      <c r="V19" s="9">
        <f>_xlfn.NORM.DIST(H19,'iris (training stats)'!O$36,'iris (training stats)'!O$37,FALSE)</f>
        <v>1.7614513899685583E-8</v>
      </c>
      <c r="W19" s="24">
        <f t="shared" si="3"/>
        <v>0.33333333333333331</v>
      </c>
      <c r="X19" s="10">
        <f t="shared" si="4"/>
        <v>1.4670347195261306E-18</v>
      </c>
      <c r="Y19" s="5"/>
      <c r="Z19" s="9">
        <f>_xlfn.NORM.DIST(E19,'iris (training stats)'!S$36,'iris (training stats)'!S$37,FALSE)</f>
        <v>3.4053936929337551E-2</v>
      </c>
      <c r="AA19" s="9">
        <f>_xlfn.NORM.DIST(F19,'iris (training stats)'!T$36,'iris (training stats)'!T$37,FALSE)</f>
        <v>1.2782739590447434</v>
      </c>
      <c r="AB19" s="9">
        <f>_xlfn.NORM.DIST(G19,'iris (training stats)'!U$36,'iris (training stats)'!U$37,FALSE)</f>
        <v>5.7724879988081132E-10</v>
      </c>
      <c r="AC19" s="9">
        <f>_xlfn.NORM.DIST(H19,'iris (training stats)'!V$36,'iris (training stats)'!V$37,FALSE)</f>
        <v>3.6558007399801748E-10</v>
      </c>
      <c r="AD19" s="24">
        <f t="shared" si="5"/>
        <v>0.33333333333333331</v>
      </c>
      <c r="AE19" s="10">
        <f t="shared" si="6"/>
        <v>3.0620732059096725E-21</v>
      </c>
      <c r="AF19" s="10"/>
      <c r="AG19" s="25">
        <f t="shared" si="7"/>
        <v>1.0384805984181225</v>
      </c>
      <c r="AH19" s="1" t="str">
        <f t="shared" si="8"/>
        <v>Iris-setosa</v>
      </c>
    </row>
    <row r="20" spans="4:34">
      <c r="D20" s="14">
        <v>15</v>
      </c>
      <c r="E20" s="1">
        <v>5.4</v>
      </c>
      <c r="F20" s="1">
        <v>3.9</v>
      </c>
      <c r="G20" s="1">
        <v>1.3</v>
      </c>
      <c r="H20" s="1">
        <v>0.4</v>
      </c>
      <c r="I20" s="26" t="s">
        <v>0</v>
      </c>
      <c r="J20" s="29" t="str">
        <f t="shared" si="0"/>
        <v>Iris-setosa</v>
      </c>
      <c r="L20" s="9">
        <f>_xlfn.NORM.DIST(E20,'iris (training stats)'!E$36,'iris (training stats)'!E$37,FALSE)</f>
        <v>0.58301333894532514</v>
      </c>
      <c r="M20" s="9">
        <f>_xlfn.NORM.DIST(F20,'iris (training stats)'!F$36,'iris (training stats)'!F$37,FALSE)</f>
        <v>0.47529067851576579</v>
      </c>
      <c r="N20" s="9">
        <f>_xlfn.NORM.DIST(G20,'iris (training stats)'!G$36,'iris (training stats)'!G$37,FALSE)</f>
        <v>1.4665798654101929</v>
      </c>
      <c r="O20" s="9">
        <f>_xlfn.NORM.DIST(H20,'iris (training stats)'!H$36,'iris (training stats)'!H$37,FALSE)</f>
        <v>1.2941152475341697</v>
      </c>
      <c r="P20" s="24">
        <f t="shared" si="1"/>
        <v>0.33333333333333331</v>
      </c>
      <c r="Q20" s="10">
        <f t="shared" si="2"/>
        <v>0.17530536442646485</v>
      </c>
      <c r="R20" s="5"/>
      <c r="S20" s="9">
        <f>_xlfn.NORM.DIST(E20,'iris (training stats)'!L$36,'iris (training stats)'!L$37,FALSE)</f>
        <v>0.39341401967230427</v>
      </c>
      <c r="T20" s="9">
        <f>_xlfn.NORM.DIST(F20,'iris (training stats)'!M$36,'iris (training stats)'!M$37,FALSE)</f>
        <v>2.7924159175274558E-3</v>
      </c>
      <c r="U20" s="9">
        <f>_xlfn.NORM.DIST(G20,'iris (training stats)'!N$36,'iris (training stats)'!N$37,FALSE)</f>
        <v>1.1870828954707524E-9</v>
      </c>
      <c r="V20" s="9">
        <f>_xlfn.NORM.DIST(H20,'iris (training stats)'!O$36,'iris (training stats)'!O$37,FALSE)</f>
        <v>5.6002350092983418E-7</v>
      </c>
      <c r="W20" s="24">
        <f t="shared" si="3"/>
        <v>0.33333333333333331</v>
      </c>
      <c r="X20" s="10">
        <f t="shared" si="4"/>
        <v>2.4344226613936715E-19</v>
      </c>
      <c r="Y20" s="5"/>
      <c r="Z20" s="9">
        <f>_xlfn.NORM.DIST(E20,'iris (training stats)'!S$36,'iris (training stats)'!S$37,FALSE)</f>
        <v>0.15587994042214254</v>
      </c>
      <c r="AA20" s="9">
        <f>_xlfn.NORM.DIST(F20,'iris (training stats)'!T$36,'iris (training stats)'!T$37,FALSE)</f>
        <v>1.074784568641585E-2</v>
      </c>
      <c r="AB20" s="9">
        <f>_xlfn.NORM.DIST(G20,'iris (training stats)'!U$36,'iris (training stats)'!U$37,FALSE)</f>
        <v>2.0974614842250227E-10</v>
      </c>
      <c r="AC20" s="9">
        <f>_xlfn.NORM.DIST(H20,'iris (training stats)'!V$36,'iris (training stats)'!V$37,FALSE)</f>
        <v>4.5019287631814597E-9</v>
      </c>
      <c r="AD20" s="24">
        <f t="shared" si="5"/>
        <v>0.33333333333333331</v>
      </c>
      <c r="AE20" s="10">
        <f t="shared" si="6"/>
        <v>5.2733064691714912E-22</v>
      </c>
      <c r="AF20" s="10"/>
      <c r="AG20" s="25">
        <f t="shared" si="7"/>
        <v>0.17530536442646485</v>
      </c>
      <c r="AH20" s="1" t="str">
        <f t="shared" si="8"/>
        <v>Iris-setosa</v>
      </c>
    </row>
    <row r="21" spans="4:34">
      <c r="D21" s="14">
        <v>16</v>
      </c>
      <c r="E21" s="1">
        <v>5.0999999999999996</v>
      </c>
      <c r="F21" s="1">
        <v>3.3</v>
      </c>
      <c r="G21" s="1">
        <v>1.7</v>
      </c>
      <c r="H21" s="1">
        <v>0.5</v>
      </c>
      <c r="I21" s="26" t="s">
        <v>0</v>
      </c>
      <c r="J21" s="29" t="str">
        <f t="shared" si="0"/>
        <v>Iris-setosa</v>
      </c>
      <c r="L21" s="9">
        <f>_xlfn.NORM.DIST(E21,'iris (training stats)'!E$36,'iris (training stats)'!E$37,FALSE)</f>
        <v>0.94528420582629769</v>
      </c>
      <c r="M21" s="9">
        <f>_xlfn.NORM.DIST(F21,'iris (training stats)'!F$36,'iris (training stats)'!F$37,FALSE)</f>
        <v>0.90812455493183508</v>
      </c>
      <c r="N21" s="9">
        <f>_xlfn.NORM.DIST(G21,'iris (training stats)'!G$36,'iris (training stats)'!G$37,FALSE)</f>
        <v>0.95084875636545796</v>
      </c>
      <c r="O21" s="9">
        <f>_xlfn.NORM.DIST(H21,'iris (training stats)'!H$36,'iris (training stats)'!H$37,FALSE)</f>
        <v>0.24285433160430037</v>
      </c>
      <c r="P21" s="24">
        <f t="shared" si="1"/>
        <v>0.33333333333333331</v>
      </c>
      <c r="Q21" s="10">
        <f t="shared" si="2"/>
        <v>6.6076017956788038E-2</v>
      </c>
      <c r="R21" s="5"/>
      <c r="S21" s="9">
        <f>_xlfn.NORM.DIST(E21,'iris (training stats)'!L$36,'iris (training stats)'!L$37,FALSE)</f>
        <v>0.16934246104157163</v>
      </c>
      <c r="T21" s="9">
        <f>_xlfn.NORM.DIST(F21,'iris (training stats)'!M$36,'iris (training stats)'!M$37,FALSE)</f>
        <v>0.35369689663849752</v>
      </c>
      <c r="U21" s="9">
        <f>_xlfn.NORM.DIST(G21,'iris (training stats)'!N$36,'iris (training stats)'!N$37,FALSE)</f>
        <v>2.1518517775363731E-7</v>
      </c>
      <c r="V21" s="9">
        <f>_xlfn.NORM.DIST(H21,'iris (training stats)'!O$36,'iris (training stats)'!O$37,FALSE)</f>
        <v>1.2507898074507382E-5</v>
      </c>
      <c r="W21" s="24">
        <f t="shared" si="3"/>
        <v>0.33333333333333331</v>
      </c>
      <c r="X21" s="10">
        <f t="shared" si="4"/>
        <v>5.3736892501820976E-14</v>
      </c>
      <c r="Y21" s="5"/>
      <c r="Z21" s="9">
        <f>_xlfn.NORM.DIST(E21,'iris (training stats)'!S$36,'iris (training stats)'!S$37,FALSE)</f>
        <v>7.8654031188751888E-2</v>
      </c>
      <c r="AA21" s="9">
        <f>_xlfn.NORM.DIST(F21,'iris (training stats)'!T$36,'iris (training stats)'!T$37,FALSE)</f>
        <v>0.67289891436156579</v>
      </c>
      <c r="AB21" s="9">
        <f>_xlfn.NORM.DIST(G21,'iris (training stats)'!U$36,'iris (training stats)'!U$37,FALSE)</f>
        <v>1.0415183970535638E-8</v>
      </c>
      <c r="AC21" s="9">
        <f>_xlfn.NORM.DIST(H21,'iris (training stats)'!V$36,'iris (training stats)'!V$37,FALSE)</f>
        <v>4.7675598830591343E-8</v>
      </c>
      <c r="AD21" s="24">
        <f t="shared" si="5"/>
        <v>0.33333333333333331</v>
      </c>
      <c r="AE21" s="10">
        <f t="shared" si="6"/>
        <v>8.7601725637145968E-18</v>
      </c>
      <c r="AF21" s="10"/>
      <c r="AG21" s="25">
        <f t="shared" si="7"/>
        <v>6.6076017956788038E-2</v>
      </c>
      <c r="AH21" s="1" t="str">
        <f t="shared" si="8"/>
        <v>Iris-setosa</v>
      </c>
    </row>
    <row r="22" spans="4:34">
      <c r="D22" s="14">
        <v>17</v>
      </c>
      <c r="E22" s="1">
        <v>6</v>
      </c>
      <c r="F22" s="1">
        <v>3</v>
      </c>
      <c r="G22" s="1">
        <v>4.8</v>
      </c>
      <c r="H22" s="1">
        <v>1.8</v>
      </c>
      <c r="I22" s="26" t="s">
        <v>2</v>
      </c>
      <c r="J22" s="29" t="str">
        <f t="shared" si="0"/>
        <v>Iris-virginica</v>
      </c>
      <c r="L22" s="9">
        <f>_xlfn.NORM.DIST(E22,'iris (training stats)'!E$36,'iris (training stats)'!E$37,FALSE)</f>
        <v>4.2913992326449768E-2</v>
      </c>
      <c r="M22" s="9">
        <f>_xlfn.NORM.DIST(F22,'iris (training stats)'!F$36,'iris (training stats)'!F$37,FALSE)</f>
        <v>0.59763430593594336</v>
      </c>
      <c r="N22" s="9">
        <f>_xlfn.NORM.DIST(G22,'iris (training stats)'!G$36,'iris (training stats)'!G$37,FALSE)</f>
        <v>1.232952732163078E-59</v>
      </c>
      <c r="O22" s="9">
        <f>_xlfn.NORM.DIST(H22,'iris (training stats)'!H$36,'iris (training stats)'!H$37,FALSE)</f>
        <v>2.1905854012844402E-42</v>
      </c>
      <c r="P22" s="24">
        <f t="shared" si="1"/>
        <v>0.33333333333333331</v>
      </c>
      <c r="Q22" s="10">
        <f t="shared" si="2"/>
        <v>2.3089780276459948E-103</v>
      </c>
      <c r="R22" s="5"/>
      <c r="S22" s="9">
        <f>_xlfn.NORM.DIST(E22,'iris (training stats)'!L$36,'iris (training stats)'!L$37,FALSE)</f>
        <v>0.77217725417915162</v>
      </c>
      <c r="T22" s="9">
        <f>_xlfn.NORM.DIST(F22,'iris (training stats)'!M$36,'iris (training stats)'!M$37,FALSE)</f>
        <v>1.0263876019607385</v>
      </c>
      <c r="U22" s="9">
        <f>_xlfn.NORM.DIST(G22,'iris (training stats)'!N$36,'iris (training stats)'!N$37,FALSE)</f>
        <v>0.39704334518728623</v>
      </c>
      <c r="V22" s="9">
        <f>_xlfn.NORM.DIST(H22,'iris (training stats)'!O$36,'iris (training stats)'!O$37,FALSE)</f>
        <v>4.7683282601105589E-2</v>
      </c>
      <c r="W22" s="24">
        <f t="shared" si="3"/>
        <v>0.33333333333333331</v>
      </c>
      <c r="X22" s="10">
        <f t="shared" si="4"/>
        <v>5.0016259993561629E-3</v>
      </c>
      <c r="Y22" s="5"/>
      <c r="Z22" s="9">
        <f>_xlfn.NORM.DIST(E22,'iris (training stats)'!S$36,'iris (training stats)'!S$37,FALSE)</f>
        <v>0.38679021639768846</v>
      </c>
      <c r="AA22" s="9">
        <f>_xlfn.NORM.DIST(F22,'iris (training stats)'!T$36,'iris (training stats)'!T$37,FALSE)</f>
        <v>1.2782739590447434</v>
      </c>
      <c r="AB22" s="9">
        <f>_xlfn.NORM.DIST(G22,'iris (training stats)'!U$36,'iris (training stats)'!U$37,FALSE)</f>
        <v>0.31048505091540485</v>
      </c>
      <c r="AC22" s="9">
        <f>_xlfn.NORM.DIST(H22,'iris (training stats)'!V$36,'iris (training stats)'!V$37,FALSE)</f>
        <v>1.0959098260366804</v>
      </c>
      <c r="AD22" s="24">
        <f t="shared" si="5"/>
        <v>0.33333333333333331</v>
      </c>
      <c r="AE22" s="10">
        <f t="shared" si="6"/>
        <v>5.6078150638750532E-2</v>
      </c>
      <c r="AF22" s="10"/>
      <c r="AG22" s="25">
        <f t="shared" si="7"/>
        <v>5.6078150638750532E-2</v>
      </c>
      <c r="AH22" s="1" t="str">
        <f t="shared" si="8"/>
        <v>Iris-virginica</v>
      </c>
    </row>
    <row r="23" spans="4:34">
      <c r="D23" s="14">
        <v>18</v>
      </c>
      <c r="E23" s="1">
        <v>5.9</v>
      </c>
      <c r="F23" s="1">
        <v>3</v>
      </c>
      <c r="G23" s="1">
        <v>4.2</v>
      </c>
      <c r="H23" s="1">
        <v>1.5</v>
      </c>
      <c r="I23" s="26" t="s">
        <v>1</v>
      </c>
      <c r="J23" s="29" t="str">
        <f t="shared" si="0"/>
        <v>Iris-versicolor</v>
      </c>
      <c r="L23" s="9">
        <f>_xlfn.NORM.DIST(E23,'iris (training stats)'!E$36,'iris (training stats)'!E$37,FALSE)</f>
        <v>7.7177889625934748E-2</v>
      </c>
      <c r="M23" s="9">
        <f>_xlfn.NORM.DIST(F23,'iris (training stats)'!F$36,'iris (training stats)'!F$37,FALSE)</f>
        <v>0.59763430593594336</v>
      </c>
      <c r="N23" s="9">
        <f>_xlfn.NORM.DIST(G23,'iris (training stats)'!G$36,'iris (training stats)'!G$37,FALSE)</f>
        <v>2.6786022793691087E-40</v>
      </c>
      <c r="O23" s="9">
        <f>_xlfn.NORM.DIST(H23,'iris (training stats)'!H$36,'iris (training stats)'!H$37,FALSE)</f>
        <v>1.0495418077366339E-27</v>
      </c>
      <c r="P23" s="24">
        <f t="shared" si="1"/>
        <v>0.33333333333333331</v>
      </c>
      <c r="Q23" s="10">
        <f t="shared" si="2"/>
        <v>4.322302326258674E-69</v>
      </c>
      <c r="R23" s="5"/>
      <c r="S23" s="9">
        <f>_xlfn.NORM.DIST(E23,'iris (training stats)'!L$36,'iris (training stats)'!L$37,FALSE)</f>
        <v>0.75784747043624345</v>
      </c>
      <c r="T23" s="9">
        <f>_xlfn.NORM.DIST(F23,'iris (training stats)'!M$36,'iris (training stats)'!M$37,FALSE)</f>
        <v>1.0263876019607385</v>
      </c>
      <c r="U23" s="9">
        <f>_xlfn.NORM.DIST(G23,'iris (training stats)'!N$36,'iris (training stats)'!N$37,FALSE)</f>
        <v>0.86981851548223121</v>
      </c>
      <c r="V23" s="9">
        <f>_xlfn.NORM.DIST(H23,'iris (training stats)'!O$36,'iris (training stats)'!O$37,FALSE)</f>
        <v>1.420045292142242</v>
      </c>
      <c r="W23" s="24">
        <f t="shared" si="3"/>
        <v>0.33333333333333331</v>
      </c>
      <c r="X23" s="10">
        <f t="shared" si="4"/>
        <v>0.32026006872192114</v>
      </c>
      <c r="Y23" s="5"/>
      <c r="Z23" s="9">
        <f>_xlfn.NORM.DIST(E23,'iris (training stats)'!S$36,'iris (training stats)'!S$37,FALSE)</f>
        <v>0.3468666118165421</v>
      </c>
      <c r="AA23" s="9">
        <f>_xlfn.NORM.DIST(F23,'iris (training stats)'!T$36,'iris (training stats)'!T$37,FALSE)</f>
        <v>1.2782739590447434</v>
      </c>
      <c r="AB23" s="9">
        <f>_xlfn.NORM.DIST(G23,'iris (training stats)'!U$36,'iris (training stats)'!U$37,FALSE)</f>
        <v>6.7480458901577056E-2</v>
      </c>
      <c r="AC23" s="9">
        <f>_xlfn.NORM.DIST(H23,'iris (training stats)'!V$36,'iris (training stats)'!V$37,FALSE)</f>
        <v>0.21074171667103164</v>
      </c>
      <c r="AD23" s="24">
        <f t="shared" si="5"/>
        <v>0.33333333333333331</v>
      </c>
      <c r="AE23" s="10">
        <f t="shared" si="6"/>
        <v>2.1018113154430509E-3</v>
      </c>
      <c r="AF23" s="10"/>
      <c r="AG23" s="25">
        <f t="shared" si="7"/>
        <v>0.32026006872192114</v>
      </c>
      <c r="AH23" s="1" t="str">
        <f t="shared" si="8"/>
        <v>Iris-versicolor</v>
      </c>
    </row>
    <row r="24" spans="4:34">
      <c r="D24" s="14">
        <v>19</v>
      </c>
      <c r="E24" s="1">
        <v>4.5999999999999996</v>
      </c>
      <c r="F24" s="1">
        <v>3.2</v>
      </c>
      <c r="G24" s="1">
        <v>1.4</v>
      </c>
      <c r="H24" s="1">
        <v>0.2</v>
      </c>
      <c r="I24" s="26" t="s">
        <v>0</v>
      </c>
      <c r="J24" s="29" t="str">
        <f t="shared" si="0"/>
        <v>Iris-setosa</v>
      </c>
      <c r="L24" s="9">
        <f>_xlfn.NORM.DIST(E24,'iris (training stats)'!E$36,'iris (training stats)'!E$37,FALSE)</f>
        <v>0.6265992111953339</v>
      </c>
      <c r="M24" s="9">
        <f>_xlfn.NORM.DIST(F24,'iris (training stats)'!F$36,'iris (training stats)'!F$37,FALSE)</f>
        <v>0.83454497340290734</v>
      </c>
      <c r="N24" s="9">
        <f>_xlfn.NORM.DIST(G24,'iris (training stats)'!G$36,'iris (training stats)'!G$37,FALSE)</f>
        <v>1.8969071318755892</v>
      </c>
      <c r="O24" s="9">
        <f>_xlfn.NORM.DIST(H24,'iris (training stats)'!H$36,'iris (training stats)'!H$37,FALSE)</f>
        <v>3.3382124048264505</v>
      </c>
      <c r="P24" s="24">
        <f t="shared" si="1"/>
        <v>0.33333333333333331</v>
      </c>
      <c r="Q24" s="10">
        <f t="shared" si="2"/>
        <v>1.1037694531492839</v>
      </c>
      <c r="R24" s="5"/>
      <c r="S24" s="9">
        <f>_xlfn.NORM.DIST(E24,'iris (training stats)'!L$36,'iris (training stats)'!L$37,FALSE)</f>
        <v>1.9643458593634183E-2</v>
      </c>
      <c r="T24" s="9">
        <f>_xlfn.NORM.DIST(F24,'iris (training stats)'!M$36,'iris (training stats)'!M$37,FALSE)</f>
        <v>0.55777793495710237</v>
      </c>
      <c r="U24" s="9">
        <f>_xlfn.NORM.DIST(G24,'iris (training stats)'!N$36,'iris (training stats)'!N$37,FALSE)</f>
        <v>4.6787654172386952E-9</v>
      </c>
      <c r="V24" s="9">
        <f>_xlfn.NORM.DIST(H24,'iris (training stats)'!O$36,'iris (training stats)'!O$37,FALSE)</f>
        <v>3.8920424183333331E-10</v>
      </c>
      <c r="W24" s="24">
        <f t="shared" si="3"/>
        <v>0.33333333333333331</v>
      </c>
      <c r="X24" s="10">
        <f t="shared" si="4"/>
        <v>6.6506924821823798E-21</v>
      </c>
      <c r="Y24" s="5"/>
      <c r="Z24" s="9">
        <f>_xlfn.NORM.DIST(E24,'iris (training stats)'!S$36,'iris (training stats)'!S$37,FALSE)</f>
        <v>1.7900387651561607E-2</v>
      </c>
      <c r="AA24" s="9">
        <f>_xlfn.NORM.DIST(F24,'iris (training stats)'!T$36,'iris (training stats)'!T$37,FALSE)</f>
        <v>0.92627611353132111</v>
      </c>
      <c r="AB24" s="9">
        <f>_xlfn.NORM.DIST(G24,'iris (training stats)'!U$36,'iris (training stats)'!U$37,FALSE)</f>
        <v>5.7724879988081132E-10</v>
      </c>
      <c r="AC24" s="9">
        <f>_xlfn.NORM.DIST(H24,'iris (training stats)'!V$36,'iris (training stats)'!V$37,FALSE)</f>
        <v>2.5529825722942359E-11</v>
      </c>
      <c r="AD24" s="24">
        <f t="shared" si="5"/>
        <v>0.33333333333333331</v>
      </c>
      <c r="AE24" s="10">
        <f t="shared" si="6"/>
        <v>8.1450271267518742E-23</v>
      </c>
      <c r="AF24" s="10"/>
      <c r="AG24" s="25">
        <f t="shared" si="7"/>
        <v>1.1037694531492839</v>
      </c>
      <c r="AH24" s="1" t="str">
        <f t="shared" si="8"/>
        <v>Iris-setosa</v>
      </c>
    </row>
    <row r="25" spans="4:34">
      <c r="D25" s="14">
        <v>20</v>
      </c>
      <c r="E25" s="1">
        <v>6.7</v>
      </c>
      <c r="F25" s="1">
        <v>3</v>
      </c>
      <c r="G25" s="1">
        <v>5</v>
      </c>
      <c r="H25" s="1">
        <v>1.7</v>
      </c>
      <c r="I25" s="26" t="s">
        <v>1</v>
      </c>
      <c r="J25" s="29" t="str">
        <f t="shared" si="0"/>
        <v>Iris-virginica</v>
      </c>
      <c r="L25" s="9">
        <f>_xlfn.NORM.DIST(E25,'iris (training stats)'!E$36,'iris (training stats)'!E$37,FALSE)</f>
        <v>1.2841340331350894E-4</v>
      </c>
      <c r="M25" s="9">
        <f>_xlfn.NORM.DIST(F25,'iris (training stats)'!F$36,'iris (training stats)'!F$37,FALSE)</f>
        <v>0.59763430593594336</v>
      </c>
      <c r="N25" s="9">
        <f>_xlfn.NORM.DIST(G25,'iris (training stats)'!G$36,'iris (training stats)'!G$37,FALSE)</f>
        <v>6.2866350860650887E-67</v>
      </c>
      <c r="O25" s="9">
        <f>_xlfn.NORM.DIST(H25,'iris (training stats)'!H$36,'iris (training stats)'!H$37,FALSE)</f>
        <v>3.8130962659741675E-37</v>
      </c>
      <c r="P25" s="24">
        <f t="shared" si="1"/>
        <v>0.33333333333333331</v>
      </c>
      <c r="Q25" s="10">
        <f t="shared" si="2"/>
        <v>6.1322611620990452E-108</v>
      </c>
      <c r="R25" s="5"/>
      <c r="S25" s="9">
        <f>_xlfn.NORM.DIST(E25,'iris (training stats)'!L$36,'iris (training stats)'!L$37,FALSE)</f>
        <v>0.30838428763034498</v>
      </c>
      <c r="T25" s="9">
        <f>_xlfn.NORM.DIST(F25,'iris (training stats)'!M$36,'iris (training stats)'!M$37,FALSE)</f>
        <v>1.0263876019607385</v>
      </c>
      <c r="U25" s="9">
        <f>_xlfn.NORM.DIST(G25,'iris (training stats)'!N$36,'iris (training stats)'!N$37,FALSE)</f>
        <v>0.20874442858268702</v>
      </c>
      <c r="V25" s="9">
        <f>_xlfn.NORM.DIST(H25,'iris (training stats)'!O$36,'iris (training stats)'!O$37,FALSE)</f>
        <v>0.21039512396396326</v>
      </c>
      <c r="W25" s="24">
        <f t="shared" si="3"/>
        <v>0.33333333333333331</v>
      </c>
      <c r="X25" s="10">
        <f t="shared" si="4"/>
        <v>4.6337537293413547E-3</v>
      </c>
      <c r="Y25" s="5"/>
      <c r="Z25" s="9">
        <f>_xlfn.NORM.DIST(E25,'iris (training stats)'!S$36,'iris (training stats)'!S$37,FALSE)</f>
        <v>0.51502220953523459</v>
      </c>
      <c r="AA25" s="9">
        <f>_xlfn.NORM.DIST(F25,'iris (training stats)'!T$36,'iris (training stats)'!T$37,FALSE)</f>
        <v>1.2782739590447434</v>
      </c>
      <c r="AB25" s="9">
        <f>_xlfn.NORM.DIST(G25,'iris (training stats)'!U$36,'iris (training stats)'!U$37,FALSE)</f>
        <v>0.4259813807420425</v>
      </c>
      <c r="AC25" s="9">
        <f>_xlfn.NORM.DIST(H25,'iris (training stats)'!V$36,'iris (training stats)'!V$37,FALSE)</f>
        <v>0.73556086662612452</v>
      </c>
      <c r="AD25" s="24">
        <f t="shared" si="5"/>
        <v>0.33333333333333331</v>
      </c>
      <c r="AE25" s="10">
        <f t="shared" si="6"/>
        <v>6.8760318120483443E-2</v>
      </c>
      <c r="AF25" s="10"/>
      <c r="AG25" s="25">
        <f t="shared" si="7"/>
        <v>6.8760318120483443E-2</v>
      </c>
      <c r="AH25" s="1" t="str">
        <f t="shared" si="8"/>
        <v>Iris-virginica</v>
      </c>
    </row>
    <row r="26" spans="4:34">
      <c r="D26" s="14">
        <v>21</v>
      </c>
      <c r="E26" s="1">
        <v>6.8</v>
      </c>
      <c r="F26" s="1">
        <v>3</v>
      </c>
      <c r="G26" s="1">
        <v>5.5</v>
      </c>
      <c r="H26" s="1">
        <v>2.1</v>
      </c>
      <c r="I26" s="26" t="s">
        <v>2</v>
      </c>
      <c r="J26" s="29" t="str">
        <f t="shared" si="0"/>
        <v>Iris-virginica</v>
      </c>
      <c r="L26" s="9">
        <f>_xlfn.NORM.DIST(E26,'iris (training stats)'!E$36,'iris (training stats)'!E$37,FALSE)</f>
        <v>4.3889915671738675E-5</v>
      </c>
      <c r="M26" s="9">
        <f>_xlfn.NORM.DIST(F26,'iris (training stats)'!F$36,'iris (training stats)'!F$37,FALSE)</f>
        <v>0.59763430593594336</v>
      </c>
      <c r="N26" s="9">
        <f>_xlfn.NORM.DIST(G26,'iris (training stats)'!G$36,'iris (training stats)'!G$37,FALSE)</f>
        <v>5.1827518392684549E-87</v>
      </c>
      <c r="O26" s="9">
        <f>_xlfn.NORM.DIST(H26,'iris (training stats)'!H$36,'iris (training stats)'!H$37,FALSE)</f>
        <v>3.4275284765889811E-60</v>
      </c>
      <c r="P26" s="24">
        <f t="shared" si="1"/>
        <v>0.33333333333333331</v>
      </c>
      <c r="Q26" s="10">
        <f t="shared" si="2"/>
        <v>1.5531753776061251E-151</v>
      </c>
      <c r="R26" s="5"/>
      <c r="S26" s="9">
        <f>_xlfn.NORM.DIST(E26,'iris (training stats)'!L$36,'iris (training stats)'!L$37,FALSE)</f>
        <v>0.232843572462998</v>
      </c>
      <c r="T26" s="9">
        <f>_xlfn.NORM.DIST(F26,'iris (training stats)'!M$36,'iris (training stats)'!M$37,FALSE)</f>
        <v>1.0263876019607385</v>
      </c>
      <c r="U26" s="9">
        <f>_xlfn.NORM.DIST(G26,'iris (training stats)'!N$36,'iris (training stats)'!N$37,FALSE)</f>
        <v>1.8159519491083034E-2</v>
      </c>
      <c r="V26" s="9">
        <f>_xlfn.NORM.DIST(H26,'iris (training stats)'!O$36,'iris (training stats)'!O$37,FALSE)</f>
        <v>6.6713314876266713E-5</v>
      </c>
      <c r="W26" s="24">
        <f t="shared" si="3"/>
        <v>0.33333333333333331</v>
      </c>
      <c r="X26" s="10">
        <f t="shared" si="4"/>
        <v>9.6509767625541359E-8</v>
      </c>
      <c r="Y26" s="5"/>
      <c r="Z26" s="9">
        <f>_xlfn.NORM.DIST(E26,'iris (training stats)'!S$36,'iris (training stats)'!S$37,FALSE)</f>
        <v>0.5012353396122301</v>
      </c>
      <c r="AA26" s="9">
        <f>_xlfn.NORM.DIST(F26,'iris (training stats)'!T$36,'iris (training stats)'!T$37,FALSE)</f>
        <v>1.2782739590447434</v>
      </c>
      <c r="AB26" s="9">
        <f>_xlfn.NORM.DIST(G26,'iris (training stats)'!U$36,'iris (training stats)'!U$37,FALSE)</f>
        <v>0.61642609455334196</v>
      </c>
      <c r="AC26" s="9">
        <f>_xlfn.NORM.DIST(H26,'iris (training stats)'!V$36,'iris (training stats)'!V$37,FALSE)</f>
        <v>1.4659935232624117</v>
      </c>
      <c r="AD26" s="24">
        <f t="shared" si="5"/>
        <v>0.33333333333333331</v>
      </c>
      <c r="AE26" s="10">
        <f t="shared" si="6"/>
        <v>0.19300005679045379</v>
      </c>
      <c r="AF26" s="10"/>
      <c r="AG26" s="25">
        <f t="shared" si="7"/>
        <v>0.19300005679045379</v>
      </c>
      <c r="AH26" s="1" t="str">
        <f t="shared" si="8"/>
        <v>Iris-virginica</v>
      </c>
    </row>
    <row r="27" spans="4:34">
      <c r="D27" s="14">
        <v>22</v>
      </c>
      <c r="E27" s="1">
        <v>6.9</v>
      </c>
      <c r="F27" s="1">
        <v>3.1</v>
      </c>
      <c r="G27" s="1">
        <v>5.4</v>
      </c>
      <c r="H27" s="1">
        <v>2.1</v>
      </c>
      <c r="I27" s="26" t="s">
        <v>2</v>
      </c>
      <c r="J27" s="29" t="str">
        <f t="shared" si="0"/>
        <v>Iris-virginica</v>
      </c>
      <c r="L27" s="9">
        <f>_xlfn.NORM.DIST(E27,'iris (training stats)'!E$36,'iris (training stats)'!E$37,FALSE)</f>
        <v>1.4115627297458923E-5</v>
      </c>
      <c r="M27" s="9">
        <f>_xlfn.NORM.DIST(F27,'iris (training stats)'!F$36,'iris (training stats)'!F$37,FALSE)</f>
        <v>0.72590498552374672</v>
      </c>
      <c r="N27" s="9">
        <f>_xlfn.NORM.DIST(G27,'iris (training stats)'!G$36,'iris (training stats)'!G$37,FALSE)</f>
        <v>8.7710288978750574E-83</v>
      </c>
      <c r="O27" s="9">
        <f>_xlfn.NORM.DIST(H27,'iris (training stats)'!H$36,'iris (training stats)'!H$37,FALSE)</f>
        <v>3.4275284765889811E-60</v>
      </c>
      <c r="P27" s="24">
        <f t="shared" si="1"/>
        <v>0.33333333333333331</v>
      </c>
      <c r="Q27" s="10">
        <f t="shared" si="2"/>
        <v>1.0268105469866376E-147</v>
      </c>
      <c r="R27" s="5"/>
      <c r="S27" s="9">
        <f>_xlfn.NORM.DIST(E27,'iris (training stats)'!L$36,'iris (training stats)'!L$37,FALSE)</f>
        <v>0.16934246104157261</v>
      </c>
      <c r="T27" s="9">
        <f>_xlfn.NORM.DIST(F27,'iris (training stats)'!M$36,'iris (training stats)'!M$37,FALSE)</f>
        <v>0.79558767423469368</v>
      </c>
      <c r="U27" s="9">
        <f>_xlfn.NORM.DIST(G27,'iris (training stats)'!N$36,'iris (training stats)'!N$37,FALSE)</f>
        <v>3.2555896360505411E-2</v>
      </c>
      <c r="V27" s="9">
        <f>_xlfn.NORM.DIST(H27,'iris (training stats)'!O$36,'iris (training stats)'!O$37,FALSE)</f>
        <v>6.6713314876266713E-5</v>
      </c>
      <c r="W27" s="24">
        <f t="shared" si="3"/>
        <v>0.33333333333333331</v>
      </c>
      <c r="X27" s="10">
        <f t="shared" si="4"/>
        <v>9.7538222363972897E-8</v>
      </c>
      <c r="Y27" s="5"/>
      <c r="Z27" s="9">
        <f>_xlfn.NORM.DIST(E27,'iris (training stats)'!S$36,'iris (training stats)'!S$37,FALSE)</f>
        <v>0.47959014677842754</v>
      </c>
      <c r="AA27" s="9">
        <f>_xlfn.NORM.DIST(F27,'iris (training stats)'!T$36,'iris (training stats)'!T$37,FALSE)</f>
        <v>1.147180711116718</v>
      </c>
      <c r="AB27" s="9">
        <f>_xlfn.NORM.DIST(G27,'iris (training stats)'!U$36,'iris (training stats)'!U$37,FALSE)</f>
        <v>0.6007364869070172</v>
      </c>
      <c r="AC27" s="9">
        <f>_xlfn.NORM.DIST(H27,'iris (training stats)'!V$36,'iris (training stats)'!V$37,FALSE)</f>
        <v>1.4659935232624117</v>
      </c>
      <c r="AD27" s="24">
        <f t="shared" si="5"/>
        <v>0.33333333333333331</v>
      </c>
      <c r="AE27" s="10">
        <f t="shared" si="6"/>
        <v>0.16150906217327471</v>
      </c>
      <c r="AF27" s="10"/>
      <c r="AG27" s="25">
        <f t="shared" si="7"/>
        <v>0.16150906217327471</v>
      </c>
      <c r="AH27" s="1" t="str">
        <f t="shared" si="8"/>
        <v>Iris-virginica</v>
      </c>
    </row>
    <row r="28" spans="4:34">
      <c r="D28" s="14">
        <v>23</v>
      </c>
      <c r="E28" s="1">
        <v>6.4</v>
      </c>
      <c r="F28" s="1">
        <v>2.7</v>
      </c>
      <c r="G28" s="1">
        <v>5.3</v>
      </c>
      <c r="H28" s="1">
        <v>1.9</v>
      </c>
      <c r="I28" s="26" t="s">
        <v>2</v>
      </c>
      <c r="J28" s="29" t="str">
        <f t="shared" si="0"/>
        <v>Iris-virginica</v>
      </c>
      <c r="L28" s="9">
        <f>_xlfn.NORM.DIST(E28,'iris (training stats)'!E$36,'iris (training stats)'!E$37,FALSE)</f>
        <v>2.2327158879840545E-3</v>
      </c>
      <c r="M28" s="9">
        <f>_xlfn.NORM.DIST(F28,'iris (training stats)'!F$36,'iris (training stats)'!F$37,FALSE)</f>
        <v>0.23980430727263122</v>
      </c>
      <c r="N28" s="9">
        <f>_xlfn.NORM.DIST(G28,'iris (training stats)'!G$36,'iris (training stats)'!G$37,FALSE)</f>
        <v>1.1632723070346912E-78</v>
      </c>
      <c r="O28" s="9">
        <f>_xlfn.NORM.DIST(H28,'iris (training stats)'!H$36,'iris (training stats)'!H$37,FALSE)</f>
        <v>5.657243592402334E-48</v>
      </c>
      <c r="P28" s="24">
        <f t="shared" si="1"/>
        <v>0.33333333333333331</v>
      </c>
      <c r="Q28" s="10">
        <f t="shared" si="2"/>
        <v>1.1745065852737464E-129</v>
      </c>
      <c r="R28" s="5"/>
      <c r="S28" s="9">
        <f>_xlfn.NORM.DIST(E28,'iris (training stats)'!L$36,'iris (training stats)'!L$37,FALSE)</f>
        <v>0.572207857132918</v>
      </c>
      <c r="T28" s="9">
        <f>_xlfn.NORM.DIST(F28,'iris (training stats)'!M$36,'iris (training stats)'!M$37,FALSE)</f>
        <v>1.2065942819099458</v>
      </c>
      <c r="U28" s="9">
        <f>_xlfn.NORM.DIST(G28,'iris (training stats)'!N$36,'iris (training stats)'!N$37,FALSE)</f>
        <v>5.5647205988327772E-2</v>
      </c>
      <c r="V28" s="9">
        <f>_xlfn.NORM.DIST(H28,'iris (training stats)'!O$36,'iris (training stats)'!O$37,FALSE)</f>
        <v>7.5917012961606205E-3</v>
      </c>
      <c r="W28" s="24">
        <f t="shared" si="3"/>
        <v>0.33333333333333331</v>
      </c>
      <c r="X28" s="10">
        <f t="shared" si="4"/>
        <v>9.7224630337823797E-5</v>
      </c>
      <c r="Y28" s="5"/>
      <c r="Z28" s="9">
        <f>_xlfn.NORM.DIST(E28,'iris (training stats)'!S$36,'iris (training stats)'!S$37,FALSE)</f>
        <v>0.50449380592191562</v>
      </c>
      <c r="AA28" s="9">
        <f>_xlfn.NORM.DIST(F28,'iris (training stats)'!T$36,'iris (training stats)'!T$37,FALSE)</f>
        <v>0.93800394104651785</v>
      </c>
      <c r="AB28" s="9">
        <f>_xlfn.NORM.DIST(G28,'iris (training stats)'!U$36,'iris (training stats)'!U$37,FALSE)</f>
        <v>0.57152662666715937</v>
      </c>
      <c r="AC28" s="9">
        <f>_xlfn.NORM.DIST(H28,'iris (training stats)'!V$36,'iris (training stats)'!V$37,FALSE)</f>
        <v>1.4041466296361422</v>
      </c>
      <c r="AD28" s="24">
        <f t="shared" si="5"/>
        <v>0.33333333333333331</v>
      </c>
      <c r="AE28" s="10">
        <f t="shared" si="6"/>
        <v>0.1265867287700598</v>
      </c>
      <c r="AF28" s="10"/>
      <c r="AG28" s="25">
        <f t="shared" si="7"/>
        <v>0.1265867287700598</v>
      </c>
      <c r="AH28" s="1" t="str">
        <f t="shared" si="8"/>
        <v>Iris-virginica</v>
      </c>
    </row>
    <row r="29" spans="4:34">
      <c r="D29" s="14">
        <v>24</v>
      </c>
      <c r="E29" s="1">
        <v>5.2</v>
      </c>
      <c r="F29" s="1">
        <v>3.4</v>
      </c>
      <c r="G29" s="1">
        <v>1.4</v>
      </c>
      <c r="H29" s="1">
        <v>0.2</v>
      </c>
      <c r="I29" s="26" t="s">
        <v>0</v>
      </c>
      <c r="J29" s="29" t="str">
        <f t="shared" si="0"/>
        <v>Iris-setosa</v>
      </c>
      <c r="L29" s="9">
        <f>_xlfn.NORM.DIST(E29,'iris (training stats)'!E$36,'iris (training stats)'!E$37,FALSE)</f>
        <v>0.85510619324213877</v>
      </c>
      <c r="M29" s="9">
        <f>_xlfn.NORM.DIST(F29,'iris (training stats)'!F$36,'iris (training stats)'!F$37,FALSE)</f>
        <v>0.93533416593664365</v>
      </c>
      <c r="N29" s="9">
        <f>_xlfn.NORM.DIST(G29,'iris (training stats)'!G$36,'iris (training stats)'!G$37,FALSE)</f>
        <v>1.8969071318755892</v>
      </c>
      <c r="O29" s="9">
        <f>_xlfn.NORM.DIST(H29,'iris (training stats)'!H$36,'iris (training stats)'!H$37,FALSE)</f>
        <v>3.3382124048264505</v>
      </c>
      <c r="P29" s="24">
        <f t="shared" si="1"/>
        <v>0.33333333333333331</v>
      </c>
      <c r="Q29" s="10">
        <f t="shared" si="2"/>
        <v>1.6882067475505222</v>
      </c>
      <c r="R29" s="5"/>
      <c r="S29" s="9">
        <f>_xlfn.NORM.DIST(E29,'iris (training stats)'!L$36,'iris (training stats)'!L$37,FALSE)</f>
        <v>0.2328435724629967</v>
      </c>
      <c r="T29" s="9">
        <f>_xlfn.NORM.DIST(F29,'iris (training stats)'!M$36,'iris (training stats)'!M$37,FALSE)</f>
        <v>0.20286064582612467</v>
      </c>
      <c r="U29" s="9">
        <f>_xlfn.NORM.DIST(G29,'iris (training stats)'!N$36,'iris (training stats)'!N$37,FALSE)</f>
        <v>4.6787654172386952E-9</v>
      </c>
      <c r="V29" s="9">
        <f>_xlfn.NORM.DIST(H29,'iris (training stats)'!O$36,'iris (training stats)'!O$37,FALSE)</f>
        <v>3.8920424183333331E-10</v>
      </c>
      <c r="W29" s="24">
        <f t="shared" si="3"/>
        <v>0.33333333333333331</v>
      </c>
      <c r="X29" s="10">
        <f t="shared" si="4"/>
        <v>2.867144881195231E-20</v>
      </c>
      <c r="Y29" s="5"/>
      <c r="Z29" s="9">
        <f>_xlfn.NORM.DIST(E29,'iris (training stats)'!S$36,'iris (training stats)'!S$37,FALSE)</f>
        <v>0.10049193871493661</v>
      </c>
      <c r="AA29" s="9">
        <f>_xlfn.NORM.DIST(F29,'iris (training stats)'!T$36,'iris (training stats)'!T$37,FALSE)</f>
        <v>0.4398047592275568</v>
      </c>
      <c r="AB29" s="9">
        <f>_xlfn.NORM.DIST(G29,'iris (training stats)'!U$36,'iris (training stats)'!U$37,FALSE)</f>
        <v>5.7724879988081132E-10</v>
      </c>
      <c r="AC29" s="9">
        <f>_xlfn.NORM.DIST(H29,'iris (training stats)'!V$36,'iris (training stats)'!V$37,FALSE)</f>
        <v>2.5529825722942359E-11</v>
      </c>
      <c r="AD29" s="24">
        <f t="shared" si="5"/>
        <v>0.33333333333333331</v>
      </c>
      <c r="AE29" s="10">
        <f t="shared" si="6"/>
        <v>2.1711047803106925E-22</v>
      </c>
      <c r="AF29" s="10"/>
      <c r="AG29" s="25">
        <f t="shared" si="7"/>
        <v>1.6882067475505222</v>
      </c>
      <c r="AH29" s="1" t="str">
        <f t="shared" si="8"/>
        <v>Iris-setosa</v>
      </c>
    </row>
    <row r="30" spans="4:34">
      <c r="D30" s="14">
        <v>25</v>
      </c>
      <c r="E30" s="1">
        <v>6.1</v>
      </c>
      <c r="F30" s="1">
        <v>2.6</v>
      </c>
      <c r="G30" s="1">
        <v>5.6</v>
      </c>
      <c r="H30" s="1">
        <v>1.4</v>
      </c>
      <c r="I30" s="26" t="s">
        <v>2</v>
      </c>
      <c r="J30" s="29" t="str">
        <f t="shared" si="0"/>
        <v>Iris-versicolor</v>
      </c>
      <c r="L30" s="9">
        <f>_xlfn.NORM.DIST(E30,'iris (training stats)'!E$36,'iris (training stats)'!E$37,FALSE)</f>
        <v>2.2453600212400737E-2</v>
      </c>
      <c r="M30" s="9">
        <f>_xlfn.NORM.DIST(F30,'iris (training stats)'!F$36,'iris (training stats)'!F$37,FALSE)</f>
        <v>0.15845850205494502</v>
      </c>
      <c r="N30" s="9">
        <f>_xlfn.NORM.DIST(G30,'iris (training stats)'!G$36,'iris (training stats)'!G$37,FALSE)</f>
        <v>2.3999987030472955E-91</v>
      </c>
      <c r="O30" s="9">
        <f>_xlfn.NORM.DIST(H30,'iris (training stats)'!H$36,'iris (training stats)'!H$37,FALSE)</f>
        <v>1.6596027120660702E-23</v>
      </c>
      <c r="P30" s="24">
        <f t="shared" si="1"/>
        <v>0.33333333333333331</v>
      </c>
      <c r="Q30" s="10">
        <f t="shared" si="2"/>
        <v>4.7238426183291765E-117</v>
      </c>
      <c r="R30" s="5"/>
      <c r="S30" s="9">
        <f>_xlfn.NORM.DIST(E30,'iris (training stats)'!L$36,'iris (training stats)'!L$37,FALSE)</f>
        <v>0.75784747043624401</v>
      </c>
      <c r="T30" s="9">
        <f>_xlfn.NORM.DIST(F30,'iris (training stats)'!M$36,'iris (training stats)'!M$37,FALSE)</f>
        <v>1.04176834085008</v>
      </c>
      <c r="U30" s="9">
        <f>_xlfn.NORM.DIST(G30,'iris (training stats)'!N$36,'iris (training stats)'!N$37,FALSE)</f>
        <v>9.6575607765271715E-3</v>
      </c>
      <c r="V30" s="9">
        <f>_xlfn.NORM.DIST(H30,'iris (training stats)'!O$36,'iris (training stats)'!O$37,FALSE)</f>
        <v>2.1721969370402756</v>
      </c>
      <c r="W30" s="24">
        <f t="shared" si="3"/>
        <v>0.33333333333333331</v>
      </c>
      <c r="X30" s="10">
        <f t="shared" si="4"/>
        <v>5.5207534520022479E-3</v>
      </c>
      <c r="Y30" s="5"/>
      <c r="Z30" s="9">
        <f>_xlfn.NORM.DIST(E30,'iris (training stats)'!S$36,'iris (training stats)'!S$37,FALSE)</f>
        <v>0.424034610023098</v>
      </c>
      <c r="AA30" s="9">
        <f>_xlfn.NORM.DIST(F30,'iris (training stats)'!T$36,'iris (training stats)'!T$37,FALSE)</f>
        <v>0.68485669434004548</v>
      </c>
      <c r="AB30" s="9">
        <f>_xlfn.NORM.DIST(G30,'iris (training stats)'!U$36,'iris (training stats)'!U$37,FALSE)</f>
        <v>0.61748652108467628</v>
      </c>
      <c r="AC30" s="9">
        <f>_xlfn.NORM.DIST(H30,'iris (training stats)'!V$36,'iris (training stats)'!V$37,FALSE)</f>
        <v>8.9957756562145205E-2</v>
      </c>
      <c r="AD30" s="24">
        <f t="shared" si="5"/>
        <v>0.33333333333333331</v>
      </c>
      <c r="AE30" s="10">
        <f t="shared" si="6"/>
        <v>5.377072028486243E-3</v>
      </c>
      <c r="AF30" s="10"/>
      <c r="AG30" s="25">
        <f t="shared" si="7"/>
        <v>5.5207534520022479E-3</v>
      </c>
      <c r="AH30" s="1" t="str">
        <f t="shared" si="8"/>
        <v>Iris-versicolor</v>
      </c>
    </row>
    <row r="31" spans="4:34" s="16" customFormat="1">
      <c r="D31" s="14">
        <v>26</v>
      </c>
      <c r="E31" s="1">
        <v>6.5</v>
      </c>
      <c r="F31" s="1">
        <v>3.2</v>
      </c>
      <c r="G31" s="1">
        <v>5.0999999999999996</v>
      </c>
      <c r="H31" s="1">
        <v>2</v>
      </c>
      <c r="I31" s="26" t="s">
        <v>2</v>
      </c>
      <c r="J31" s="29" t="str">
        <f t="shared" si="0"/>
        <v>Iris-virginica</v>
      </c>
      <c r="L31" s="9">
        <f>_xlfn.NORM.DIST(E31,'iris (training stats)'!E$36,'iris (training stats)'!E$37,FALSE)</f>
        <v>9.1589294632767428E-4</v>
      </c>
      <c r="M31" s="9">
        <f>_xlfn.NORM.DIST(F31,'iris (training stats)'!F$36,'iris (training stats)'!F$37,FALSE)</f>
        <v>0.83454497340290734</v>
      </c>
      <c r="N31" s="9">
        <f>_xlfn.NORM.DIST(G31,'iris (training stats)'!G$36,'iris (training stats)'!G$37,FALSE)</f>
        <v>9.8483901348675494E-71</v>
      </c>
      <c r="O31" s="9">
        <f>_xlfn.NORM.DIST(H31,'iris (training stats)'!H$36,'iris (training stats)'!H$37,FALSE)</f>
        <v>6.5676778189525784E-54</v>
      </c>
      <c r="P31" s="24">
        <f t="shared" si="1"/>
        <v>0.33333333333333331</v>
      </c>
      <c r="Q31" s="10">
        <f t="shared" si="2"/>
        <v>1.647973750433415E-127</v>
      </c>
      <c r="R31" s="17"/>
      <c r="S31" s="9">
        <f>_xlfn.NORM.DIST(E31,'iris (training stats)'!L$36,'iris (training stats)'!L$37,FALSE)</f>
        <v>0.48343381377696393</v>
      </c>
      <c r="T31" s="9">
        <f>_xlfn.NORM.DIST(F31,'iris (training stats)'!M$36,'iris (training stats)'!M$37,FALSE)</f>
        <v>0.55777793495710237</v>
      </c>
      <c r="U31" s="9">
        <f>_xlfn.NORM.DIST(G31,'iris (training stats)'!N$36,'iris (training stats)'!N$37,FALSE)</f>
        <v>0.14090810728876829</v>
      </c>
      <c r="V31" s="9">
        <f>_xlfn.NORM.DIST(H31,'iris (training stats)'!O$36,'iris (training stats)'!O$37,FALSE)</f>
        <v>8.4909165065331503E-4</v>
      </c>
      <c r="W31" s="24">
        <f t="shared" si="3"/>
        <v>0.33333333333333331</v>
      </c>
      <c r="X31" s="10">
        <f t="shared" si="4"/>
        <v>1.0753941038132657E-5</v>
      </c>
      <c r="Y31" s="17"/>
      <c r="Z31" s="9">
        <f>_xlfn.NORM.DIST(E31,'iris (training stats)'!S$36,'iris (training stats)'!S$37,FALSE)</f>
        <v>0.51669354413944257</v>
      </c>
      <c r="AA31" s="9">
        <f>_xlfn.NORM.DIST(F31,'iris (training stats)'!T$36,'iris (training stats)'!T$37,FALSE)</f>
        <v>0.92627611353132111</v>
      </c>
      <c r="AB31" s="9">
        <f>_xlfn.NORM.DIST(G31,'iris (training stats)'!U$36,'iris (training stats)'!U$37,FALSE)</f>
        <v>0.4812710869743525</v>
      </c>
      <c r="AC31" s="9">
        <f>_xlfn.NORM.DIST(H31,'iris (training stats)'!V$36,'iris (training stats)'!V$37,FALSE)</f>
        <v>1.5471468547738274</v>
      </c>
      <c r="AD31" s="24">
        <f t="shared" si="5"/>
        <v>0.33333333333333331</v>
      </c>
      <c r="AE31" s="10">
        <f t="shared" si="6"/>
        <v>0.11878826952718016</v>
      </c>
      <c r="AF31" s="10"/>
      <c r="AG31" s="25">
        <f t="shared" si="7"/>
        <v>0.11878826952718016</v>
      </c>
      <c r="AH31" s="1" t="str">
        <f t="shared" si="8"/>
        <v>Iris-virginica</v>
      </c>
    </row>
    <row r="32" spans="4:34" s="16" customFormat="1">
      <c r="D32" s="14">
        <v>27</v>
      </c>
      <c r="E32" s="1">
        <v>5</v>
      </c>
      <c r="F32" s="1">
        <v>3.2</v>
      </c>
      <c r="G32" s="1">
        <v>1.2</v>
      </c>
      <c r="H32" s="1">
        <v>0.2</v>
      </c>
      <c r="I32" s="26" t="s">
        <v>0</v>
      </c>
      <c r="J32" s="29" t="str">
        <f t="shared" si="0"/>
        <v>Iris-setosa</v>
      </c>
      <c r="L32" s="9">
        <f>_xlfn.NORM.DIST(E32,'iris (training stats)'!E$36,'iris (training stats)'!E$37,FALSE)</f>
        <v>0.98329945294609444</v>
      </c>
      <c r="M32" s="9">
        <f>_xlfn.NORM.DIST(F32,'iris (training stats)'!F$36,'iris (training stats)'!F$37,FALSE)</f>
        <v>0.83454497340290734</v>
      </c>
      <c r="N32" s="9">
        <f>_xlfn.NORM.DIST(G32,'iris (training stats)'!G$36,'iris (training stats)'!G$37,FALSE)</f>
        <v>0.88859954649736572</v>
      </c>
      <c r="O32" s="9">
        <f>_xlfn.NORM.DIST(H32,'iris (training stats)'!H$36,'iris (training stats)'!H$37,FALSE)</f>
        <v>3.3382124048264505</v>
      </c>
      <c r="P32" s="24">
        <f t="shared" si="1"/>
        <v>0.33333333333333331</v>
      </c>
      <c r="Q32" s="10">
        <f t="shared" si="2"/>
        <v>0.81139876508508035</v>
      </c>
      <c r="R32" s="17"/>
      <c r="S32" s="9">
        <f>_xlfn.NORM.DIST(E32,'iris (training stats)'!L$36,'iris (training stats)'!L$37,FALSE)</f>
        <v>0.11863069690508407</v>
      </c>
      <c r="T32" s="9">
        <f>_xlfn.NORM.DIST(F32,'iris (training stats)'!M$36,'iris (training stats)'!M$37,FALSE)</f>
        <v>0.55777793495710237</v>
      </c>
      <c r="U32" s="9">
        <f>_xlfn.NORM.DIST(G32,'iris (training stats)'!N$36,'iris (training stats)'!N$37,FALSE)</f>
        <v>2.871568794784064E-10</v>
      </c>
      <c r="V32" s="9">
        <f>_xlfn.NORM.DIST(H32,'iris (training stats)'!O$36,'iris (training stats)'!O$37,FALSE)</f>
        <v>3.8920424183333331E-10</v>
      </c>
      <c r="W32" s="24">
        <f t="shared" si="3"/>
        <v>0.33333333333333331</v>
      </c>
      <c r="X32" s="10">
        <f t="shared" si="4"/>
        <v>2.4650966254991906E-21</v>
      </c>
      <c r="Y32" s="17"/>
      <c r="Z32" s="9">
        <f>_xlfn.NORM.DIST(E32,'iris (training stats)'!S$36,'iris (training stats)'!S$37,FALSE)</f>
        <v>6.0523438044424324E-2</v>
      </c>
      <c r="AA32" s="9">
        <f>_xlfn.NORM.DIST(F32,'iris (training stats)'!T$36,'iris (training stats)'!T$37,FALSE)</f>
        <v>0.92627611353132111</v>
      </c>
      <c r="AB32" s="9">
        <f>_xlfn.NORM.DIST(G32,'iris (training stats)'!U$36,'iris (training stats)'!U$37,FALSE)</f>
        <v>7.4400253103771521E-11</v>
      </c>
      <c r="AC32" s="9">
        <f>_xlfn.NORM.DIST(H32,'iris (training stats)'!V$36,'iris (training stats)'!V$37,FALSE)</f>
        <v>2.5529825722942359E-11</v>
      </c>
      <c r="AD32" s="24">
        <f t="shared" si="5"/>
        <v>0.33333333333333331</v>
      </c>
      <c r="AE32" s="10">
        <f t="shared" si="6"/>
        <v>3.5494826968523807E-23</v>
      </c>
      <c r="AF32" s="10"/>
      <c r="AG32" s="25">
        <f t="shared" si="7"/>
        <v>0.81139876508508035</v>
      </c>
      <c r="AH32" s="1" t="str">
        <f t="shared" si="8"/>
        <v>Iris-setosa</v>
      </c>
    </row>
    <row r="33" spans="4:34" s="16" customFormat="1">
      <c r="D33" s="14">
        <v>28</v>
      </c>
      <c r="E33" s="1">
        <v>6</v>
      </c>
      <c r="F33" s="1">
        <v>2.2000000000000002</v>
      </c>
      <c r="G33" s="1">
        <v>4</v>
      </c>
      <c r="H33" s="1">
        <v>1</v>
      </c>
      <c r="I33" s="26" t="s">
        <v>1</v>
      </c>
      <c r="J33" s="29" t="str">
        <f t="shared" si="0"/>
        <v>Iris-versicolor</v>
      </c>
      <c r="L33" s="9">
        <f>_xlfn.NORM.DIST(E33,'iris (training stats)'!E$36,'iris (training stats)'!E$37,FALSE)</f>
        <v>4.2913992326449768E-2</v>
      </c>
      <c r="M33" s="9">
        <f>_xlfn.NORM.DIST(F33,'iris (training stats)'!F$36,'iris (training stats)'!F$37,FALSE)</f>
        <v>1.7434394911651243E-2</v>
      </c>
      <c r="N33" s="9">
        <f>_xlfn.NORM.DIST(G33,'iris (training stats)'!G$36,'iris (training stats)'!G$37,FALSE)</f>
        <v>1.0633786338927809E-34</v>
      </c>
      <c r="O33" s="9">
        <f>_xlfn.NORM.DIST(H33,'iris (training stats)'!H$36,'iris (training stats)'!H$37,FALSE)</f>
        <v>3.4965876104810284E-10</v>
      </c>
      <c r="P33" s="24">
        <f t="shared" si="1"/>
        <v>0.33333333333333331</v>
      </c>
      <c r="Q33" s="10">
        <f t="shared" si="2"/>
        <v>9.2729280044996396E-48</v>
      </c>
      <c r="R33" s="17"/>
      <c r="S33" s="9">
        <f>_xlfn.NORM.DIST(E33,'iris (training stats)'!L$36,'iris (training stats)'!L$37,FALSE)</f>
        <v>0.77217725417915162</v>
      </c>
      <c r="T33" s="9">
        <f>_xlfn.NORM.DIST(F33,'iris (training stats)'!M$36,'iris (training stats)'!M$37,FALSE)</f>
        <v>0.21211778185328836</v>
      </c>
      <c r="U33" s="9">
        <f>_xlfn.NORM.DIST(G33,'iris (training stats)'!N$36,'iris (training stats)'!N$37,FALSE)</f>
        <v>0.77137596784530338</v>
      </c>
      <c r="V33" s="9">
        <f>_xlfn.NORM.DIST(H33,'iris (training stats)'!O$36,'iris (training stats)'!O$37,FALSE)</f>
        <v>0.34810648776096431</v>
      </c>
      <c r="W33" s="24">
        <f t="shared" si="3"/>
        <v>0.33333333333333331</v>
      </c>
      <c r="X33" s="10">
        <f t="shared" si="4"/>
        <v>1.4660576504901435E-2</v>
      </c>
      <c r="Y33" s="17"/>
      <c r="Z33" s="9">
        <f>_xlfn.NORM.DIST(E33,'iris (training stats)'!S$36,'iris (training stats)'!S$37,FALSE)</f>
        <v>0.38679021639768846</v>
      </c>
      <c r="AA33" s="9">
        <f>_xlfn.NORM.DIST(F33,'iris (training stats)'!T$36,'iris (training stats)'!T$37,FALSE)</f>
        <v>6.7637448412485132E-2</v>
      </c>
      <c r="AB33" s="9">
        <f>_xlfn.NORM.DIST(G33,'iris (training stats)'!U$36,'iris (training stats)'!U$37,FALSE)</f>
        <v>3.3467209663543315E-2</v>
      </c>
      <c r="AC33" s="9">
        <f>_xlfn.NORM.DIST(H33,'iris (training stats)'!V$36,'iris (training stats)'!V$37,FALSE)</f>
        <v>6.6070164191251476E-4</v>
      </c>
      <c r="AD33" s="24">
        <f t="shared" si="5"/>
        <v>0.33333333333333331</v>
      </c>
      <c r="AE33" s="10">
        <f t="shared" si="6"/>
        <v>1.9282632837198424E-7</v>
      </c>
      <c r="AF33" s="10"/>
      <c r="AG33" s="25">
        <f t="shared" si="7"/>
        <v>1.4660576504901435E-2</v>
      </c>
      <c r="AH33" s="1" t="str">
        <f t="shared" si="8"/>
        <v>Iris-versicolor</v>
      </c>
    </row>
    <row r="34" spans="4:34" s="16" customFormat="1">
      <c r="D34" s="14">
        <v>29</v>
      </c>
      <c r="E34" s="1">
        <v>6.4</v>
      </c>
      <c r="F34" s="1">
        <v>2.9</v>
      </c>
      <c r="G34" s="1">
        <v>4.3</v>
      </c>
      <c r="H34" s="1">
        <v>1.3</v>
      </c>
      <c r="I34" s="26" t="s">
        <v>1</v>
      </c>
      <c r="J34" s="29" t="str">
        <f t="shared" si="0"/>
        <v>Iris-versicolor</v>
      </c>
      <c r="L34" s="9">
        <f>_xlfn.NORM.DIST(E34,'iris (training stats)'!E$36,'iris (training stats)'!E$37,FALSE)</f>
        <v>2.2327158879840545E-3</v>
      </c>
      <c r="M34" s="9">
        <f>_xlfn.NORM.DIST(F34,'iris (training stats)'!F$36,'iris (training stats)'!F$37,FALSE)</f>
        <v>0.46571150404253869</v>
      </c>
      <c r="N34" s="9">
        <f>_xlfn.NORM.DIST(G34,'iris (training stats)'!G$36,'iris (training stats)'!G$37,FALSE)</f>
        <v>2.9493714108378474E-43</v>
      </c>
      <c r="O34" s="9">
        <f>_xlfn.NORM.DIST(H34,'iris (training stats)'!H$36,'iris (training stats)'!H$37,FALSE)</f>
        <v>1.1796978811909135E-19</v>
      </c>
      <c r="P34" s="24">
        <f t="shared" si="1"/>
        <v>0.33333333333333331</v>
      </c>
      <c r="Q34" s="10">
        <f t="shared" si="2"/>
        <v>1.2059503828479337E-65</v>
      </c>
      <c r="R34" s="17"/>
      <c r="S34" s="9">
        <f>_xlfn.NORM.DIST(E34,'iris (training stats)'!L$36,'iris (training stats)'!L$37,FALSE)</f>
        <v>0.572207857132918</v>
      </c>
      <c r="T34" s="9">
        <f>_xlfn.NORM.DIST(F34,'iris (training stats)'!M$36,'iris (training stats)'!M$37,FALSE)</f>
        <v>1.1976540404537368</v>
      </c>
      <c r="U34" s="9">
        <f>_xlfn.NORM.DIST(G34,'iris (training stats)'!N$36,'iris (training stats)'!N$37,FALSE)</f>
        <v>0.85988925588861864</v>
      </c>
      <c r="V34" s="9">
        <f>_xlfn.NORM.DIST(H34,'iris (training stats)'!O$36,'iris (training stats)'!O$37,FALSE)</f>
        <v>2.334203357355336</v>
      </c>
      <c r="W34" s="24">
        <f t="shared" si="3"/>
        <v>0.33333333333333331</v>
      </c>
      <c r="X34" s="10">
        <f t="shared" si="4"/>
        <v>0.45850614244886218</v>
      </c>
      <c r="Y34" s="17"/>
      <c r="Z34" s="9">
        <f>_xlfn.NORM.DIST(E34,'iris (training stats)'!S$36,'iris (training stats)'!S$37,FALSE)</f>
        <v>0.50449380592191562</v>
      </c>
      <c r="AA34" s="9">
        <f>_xlfn.NORM.DIST(F34,'iris (training stats)'!T$36,'iris (training stats)'!T$37,FALSE)</f>
        <v>1.2814946022387159</v>
      </c>
      <c r="AB34" s="9">
        <f>_xlfn.NORM.DIST(G34,'iris (training stats)'!U$36,'iris (training stats)'!U$37,FALSE)</f>
        <v>9.2423302426902637E-2</v>
      </c>
      <c r="AC34" s="9">
        <f>_xlfn.NORM.DIST(H34,'iris (training stats)'!V$36,'iris (training stats)'!V$37,FALSE)</f>
        <v>3.3022363580358545E-2</v>
      </c>
      <c r="AD34" s="24">
        <f t="shared" si="5"/>
        <v>0.33333333333333331</v>
      </c>
      <c r="AE34" s="10">
        <f t="shared" si="6"/>
        <v>6.5771993036627899E-4</v>
      </c>
      <c r="AF34" s="10"/>
      <c r="AG34" s="25">
        <f t="shared" si="7"/>
        <v>0.45850614244886218</v>
      </c>
      <c r="AH34" s="1" t="str">
        <f t="shared" si="8"/>
        <v>Iris-versicolor</v>
      </c>
    </row>
    <row r="35" spans="4:34" s="16" customFormat="1">
      <c r="D35" s="14">
        <v>30</v>
      </c>
      <c r="E35" s="1">
        <v>5.4</v>
      </c>
      <c r="F35" s="1">
        <v>3.4</v>
      </c>
      <c r="G35" s="1">
        <v>1.7</v>
      </c>
      <c r="H35" s="1">
        <v>0.2</v>
      </c>
      <c r="I35" s="26" t="s">
        <v>0</v>
      </c>
      <c r="J35" s="29" t="str">
        <f t="shared" si="0"/>
        <v>Iris-setosa</v>
      </c>
      <c r="L35" s="9">
        <f>_xlfn.NORM.DIST(E35,'iris (training stats)'!E$36,'iris (training stats)'!E$37,FALSE)</f>
        <v>0.58301333894532514</v>
      </c>
      <c r="M35" s="9">
        <f>_xlfn.NORM.DIST(F35,'iris (training stats)'!F$36,'iris (training stats)'!F$37,FALSE)</f>
        <v>0.93533416593664365</v>
      </c>
      <c r="N35" s="9">
        <f>_xlfn.NORM.DIST(G35,'iris (training stats)'!G$36,'iris (training stats)'!G$37,FALSE)</f>
        <v>0.95084875636545796</v>
      </c>
      <c r="O35" s="9">
        <f>_xlfn.NORM.DIST(H35,'iris (training stats)'!H$36,'iris (training stats)'!H$37,FALSE)</f>
        <v>3.3382124048264505</v>
      </c>
      <c r="P35" s="24">
        <f t="shared" si="1"/>
        <v>0.33333333333333331</v>
      </c>
      <c r="Q35" s="10">
        <f t="shared" si="2"/>
        <v>0.57696496793367791</v>
      </c>
      <c r="R35" s="17"/>
      <c r="S35" s="9">
        <f>_xlfn.NORM.DIST(E35,'iris (training stats)'!L$36,'iris (training stats)'!L$37,FALSE)</f>
        <v>0.39341401967230427</v>
      </c>
      <c r="T35" s="9">
        <f>_xlfn.NORM.DIST(F35,'iris (training stats)'!M$36,'iris (training stats)'!M$37,FALSE)</f>
        <v>0.20286064582612467</v>
      </c>
      <c r="U35" s="9">
        <f>_xlfn.NORM.DIST(G35,'iris (training stats)'!N$36,'iris (training stats)'!N$37,FALSE)</f>
        <v>2.1518517775363731E-7</v>
      </c>
      <c r="V35" s="9">
        <f>_xlfn.NORM.DIST(H35,'iris (training stats)'!O$36,'iris (training stats)'!O$37,FALSE)</f>
        <v>3.8920424183333331E-10</v>
      </c>
      <c r="W35" s="24">
        <f t="shared" si="3"/>
        <v>0.33333333333333331</v>
      </c>
      <c r="X35" s="10">
        <f t="shared" si="4"/>
        <v>2.2280057099113945E-18</v>
      </c>
      <c r="Y35" s="17"/>
      <c r="Z35" s="9">
        <f>_xlfn.NORM.DIST(E35,'iris (training stats)'!S$36,'iris (training stats)'!S$37,FALSE)</f>
        <v>0.15587994042214254</v>
      </c>
      <c r="AA35" s="9">
        <f>_xlfn.NORM.DIST(F35,'iris (training stats)'!T$36,'iris (training stats)'!T$37,FALSE)</f>
        <v>0.4398047592275568</v>
      </c>
      <c r="AB35" s="9">
        <f>_xlfn.NORM.DIST(G35,'iris (training stats)'!U$36,'iris (training stats)'!U$37,FALSE)</f>
        <v>1.0415183970535638E-8</v>
      </c>
      <c r="AC35" s="9">
        <f>_xlfn.NORM.DIST(H35,'iris (training stats)'!V$36,'iris (training stats)'!V$37,FALSE)</f>
        <v>2.5529825722942359E-11</v>
      </c>
      <c r="AD35" s="24">
        <f t="shared" si="5"/>
        <v>0.33333333333333331</v>
      </c>
      <c r="AE35" s="10">
        <f t="shared" si="6"/>
        <v>6.0763628071486821E-21</v>
      </c>
      <c r="AF35" s="10"/>
      <c r="AG35" s="25">
        <f t="shared" si="7"/>
        <v>0.57696496793367791</v>
      </c>
      <c r="AH35" s="1" t="str">
        <f t="shared" si="8"/>
        <v>Iris-setosa</v>
      </c>
    </row>
    <row r="36" spans="4:34" s="16" customFormat="1">
      <c r="D36" s="14">
        <v>31</v>
      </c>
      <c r="E36" s="1">
        <v>7.4</v>
      </c>
      <c r="F36" s="1">
        <v>2.8</v>
      </c>
      <c r="G36" s="1">
        <v>6.1</v>
      </c>
      <c r="H36" s="1">
        <v>1.9</v>
      </c>
      <c r="I36" s="26" t="s">
        <v>2</v>
      </c>
      <c r="J36" s="29" t="str">
        <f t="shared" si="0"/>
        <v>Iris-virginica</v>
      </c>
      <c r="L36" s="9">
        <f>_xlfn.NORM.DIST(E36,'iris (training stats)'!E$36,'iris (training stats)'!E$37,FALSE)</f>
        <v>1.9502624509959745E-8</v>
      </c>
      <c r="M36" s="9">
        <f>_xlfn.NORM.DIST(F36,'iris (training stats)'!F$36,'iris (training stats)'!F$37,FALSE)</f>
        <v>0.34349792619889785</v>
      </c>
      <c r="N36" s="9">
        <f>_xlfn.NORM.DIST(G36,'iris (training stats)'!G$36,'iris (training stats)'!G$37,FALSE)</f>
        <v>1.3200025509755431E-114</v>
      </c>
      <c r="O36" s="9">
        <f>_xlfn.NORM.DIST(H36,'iris (training stats)'!H$36,'iris (training stats)'!H$37,FALSE)</f>
        <v>5.657243592402334E-48</v>
      </c>
      <c r="P36" s="24">
        <f t="shared" si="1"/>
        <v>0.33333333333333331</v>
      </c>
      <c r="Q36" s="10">
        <f t="shared" si="2"/>
        <v>1.6675373634760783E-170</v>
      </c>
      <c r="R36" s="17"/>
      <c r="S36" s="9">
        <f>_xlfn.NORM.DIST(E36,'iris (training stats)'!L$36,'iris (training stats)'!L$37,FALSE)</f>
        <v>1.9643458593634349E-2</v>
      </c>
      <c r="T36" s="9">
        <f>_xlfn.NORM.DIST(F36,'iris (training stats)'!M$36,'iris (training stats)'!M$37,FALSE)</f>
        <v>1.2640027120943809</v>
      </c>
      <c r="U36" s="9">
        <f>_xlfn.NORM.DIST(G36,'iris (training stats)'!N$36,'iris (training stats)'!N$37,FALSE)</f>
        <v>2.0091342725577654E-4</v>
      </c>
      <c r="V36" s="9">
        <f>_xlfn.NORM.DIST(H36,'iris (training stats)'!O$36,'iris (training stats)'!O$37,FALSE)</f>
        <v>7.5917012961606205E-3</v>
      </c>
      <c r="W36" s="24">
        <f t="shared" si="3"/>
        <v>0.33333333333333331</v>
      </c>
      <c r="X36" s="10">
        <f t="shared" si="4"/>
        <v>1.262387776992119E-8</v>
      </c>
      <c r="Y36" s="17"/>
      <c r="Z36" s="9">
        <f>_xlfn.NORM.DIST(E36,'iris (training stats)'!S$36,'iris (training stats)'!S$37,FALSE)</f>
        <v>0.29799277781903671</v>
      </c>
      <c r="AA36" s="9">
        <f>_xlfn.NORM.DIST(F36,'iris (training stats)'!T$36,'iris (training stats)'!T$37,FALSE)</f>
        <v>1.1558736278318207</v>
      </c>
      <c r="AB36" s="9">
        <f>_xlfn.NORM.DIST(G36,'iris (training stats)'!U$36,'iris (training stats)'!U$37,FALSE)</f>
        <v>0.43411196251488265</v>
      </c>
      <c r="AC36" s="9">
        <f>_xlfn.NORM.DIST(H36,'iris (training stats)'!V$36,'iris (training stats)'!V$37,FALSE)</f>
        <v>1.4041466296361422</v>
      </c>
      <c r="AD36" s="24">
        <f t="shared" si="5"/>
        <v>0.33333333333333331</v>
      </c>
      <c r="AE36" s="10">
        <f t="shared" si="6"/>
        <v>6.9985658678128948E-2</v>
      </c>
      <c r="AF36" s="10"/>
      <c r="AG36" s="25">
        <f t="shared" si="7"/>
        <v>6.9985658678128948E-2</v>
      </c>
      <c r="AH36" s="1" t="str">
        <f t="shared" si="8"/>
        <v>Iris-virginica</v>
      </c>
    </row>
    <row r="37" spans="4:34" s="16" customFormat="1">
      <c r="D37" s="14">
        <v>32</v>
      </c>
      <c r="E37" s="1">
        <v>4.9000000000000004</v>
      </c>
      <c r="F37" s="1">
        <v>3.1</v>
      </c>
      <c r="G37" s="1">
        <v>1.5</v>
      </c>
      <c r="H37" s="1">
        <v>0.1</v>
      </c>
      <c r="I37" s="26" t="s">
        <v>0</v>
      </c>
      <c r="J37" s="29" t="str">
        <f t="shared" si="0"/>
        <v>Iris-setosa</v>
      </c>
      <c r="L37" s="9">
        <f>_xlfn.NORM.DIST(E37,'iris (training stats)'!E$36,'iris (training stats)'!E$37,FALSE)</f>
        <v>0.96247673324338368</v>
      </c>
      <c r="M37" s="9">
        <f>_xlfn.NORM.DIST(F37,'iris (training stats)'!F$36,'iris (training stats)'!F$37,FALSE)</f>
        <v>0.72590498552374672</v>
      </c>
      <c r="N37" s="9">
        <f>_xlfn.NORM.DIST(G37,'iris (training stats)'!G$36,'iris (training stats)'!G$37,FALSE)</f>
        <v>1.9227691280124184</v>
      </c>
      <c r="O37" s="9">
        <f>_xlfn.NORM.DIST(H37,'iris (training stats)'!H$36,'iris (training stats)'!H$37,FALSE)</f>
        <v>1.615949851458395</v>
      </c>
      <c r="P37" s="24">
        <f t="shared" si="1"/>
        <v>0.33333333333333331</v>
      </c>
      <c r="Q37" s="10">
        <f t="shared" si="2"/>
        <v>0.72360870643492226</v>
      </c>
      <c r="R37" s="17"/>
      <c r="S37" s="9">
        <f>_xlfn.NORM.DIST(E37,'iris (training stats)'!L$36,'iris (training stats)'!L$37,FALSE)</f>
        <v>8.0049366238557948E-2</v>
      </c>
      <c r="T37" s="9">
        <f>_xlfn.NORM.DIST(F37,'iris (training stats)'!M$36,'iris (training stats)'!M$37,FALSE)</f>
        <v>0.79558767423469368</v>
      </c>
      <c r="U37" s="9">
        <f>_xlfn.NORM.DIST(G37,'iris (training stats)'!N$36,'iris (training stats)'!N$37,FALSE)</f>
        <v>1.7582065627744223E-8</v>
      </c>
      <c r="V37" s="9">
        <f>_xlfn.NORM.DIST(H37,'iris (training stats)'!O$36,'iris (training stats)'!O$37,FALSE)</f>
        <v>6.0412520974083373E-12</v>
      </c>
      <c r="W37" s="24">
        <f t="shared" si="3"/>
        <v>0.33333333333333331</v>
      </c>
      <c r="X37" s="10">
        <f t="shared" si="4"/>
        <v>2.2548701893538712E-21</v>
      </c>
      <c r="Y37" s="17"/>
      <c r="Z37" s="9">
        <f>_xlfn.NORM.DIST(E37,'iris (training stats)'!S$36,'iris (training stats)'!S$37,FALSE)</f>
        <v>4.5786667709128773E-2</v>
      </c>
      <c r="AA37" s="9">
        <f>_xlfn.NORM.DIST(F37,'iris (training stats)'!T$36,'iris (training stats)'!T$37,FALSE)</f>
        <v>1.147180711116718</v>
      </c>
      <c r="AB37" s="9">
        <f>_xlfn.NORM.DIST(G37,'iris (training stats)'!U$36,'iris (training stats)'!U$37,FALSE)</f>
        <v>1.5508919623152786E-9</v>
      </c>
      <c r="AC37" s="9">
        <f>_xlfn.NORM.DIST(H37,'iris (training stats)'!V$36,'iris (training stats)'!V$37,FALSE)</f>
        <v>1.5331852052165242E-12</v>
      </c>
      <c r="AD37" s="24">
        <f t="shared" si="5"/>
        <v>0.33333333333333331</v>
      </c>
      <c r="AE37" s="10">
        <f t="shared" si="6"/>
        <v>4.1631857051580691E-23</v>
      </c>
      <c r="AF37" s="10"/>
      <c r="AG37" s="25">
        <f t="shared" si="7"/>
        <v>0.72360870643492226</v>
      </c>
      <c r="AH37" s="1" t="str">
        <f t="shared" si="8"/>
        <v>Iris-setosa</v>
      </c>
    </row>
    <row r="38" spans="4:34" s="16" customFormat="1">
      <c r="D38" s="14">
        <v>33</v>
      </c>
      <c r="E38" s="1">
        <v>5</v>
      </c>
      <c r="F38" s="1">
        <v>3.4</v>
      </c>
      <c r="G38" s="1">
        <v>1.5</v>
      </c>
      <c r="H38" s="1">
        <v>0.2</v>
      </c>
      <c r="I38" s="26" t="s">
        <v>0</v>
      </c>
      <c r="J38" s="29" t="str">
        <f t="shared" si="0"/>
        <v>Iris-setosa</v>
      </c>
      <c r="L38" s="9">
        <f>_xlfn.NORM.DIST(E38,'iris (training stats)'!E$36,'iris (training stats)'!E$37,FALSE)</f>
        <v>0.98329945294609444</v>
      </c>
      <c r="M38" s="9">
        <f>_xlfn.NORM.DIST(F38,'iris (training stats)'!F$36,'iris (training stats)'!F$37,FALSE)</f>
        <v>0.93533416593664365</v>
      </c>
      <c r="N38" s="9">
        <f>_xlfn.NORM.DIST(G38,'iris (training stats)'!G$36,'iris (training stats)'!G$37,FALSE)</f>
        <v>1.9227691280124184</v>
      </c>
      <c r="O38" s="9">
        <f>_xlfn.NORM.DIST(H38,'iris (training stats)'!H$36,'iris (training stats)'!H$37,FALSE)</f>
        <v>3.3382124048264505</v>
      </c>
      <c r="P38" s="24">
        <f t="shared" si="1"/>
        <v>0.33333333333333331</v>
      </c>
      <c r="Q38" s="10">
        <f t="shared" si="2"/>
        <v>1.9677614516903041</v>
      </c>
      <c r="R38" s="17"/>
      <c r="S38" s="9">
        <f>_xlfn.NORM.DIST(E38,'iris (training stats)'!L$36,'iris (training stats)'!L$37,FALSE)</f>
        <v>0.11863069690508407</v>
      </c>
      <c r="T38" s="9">
        <f>_xlfn.NORM.DIST(F38,'iris (training stats)'!M$36,'iris (training stats)'!M$37,FALSE)</f>
        <v>0.20286064582612467</v>
      </c>
      <c r="U38" s="9">
        <f>_xlfn.NORM.DIST(G38,'iris (training stats)'!N$36,'iris (training stats)'!N$37,FALSE)</f>
        <v>1.7582065627744223E-8</v>
      </c>
      <c r="V38" s="9">
        <f>_xlfn.NORM.DIST(H38,'iris (training stats)'!O$36,'iris (training stats)'!O$37,FALSE)</f>
        <v>3.8920424183333331E-10</v>
      </c>
      <c r="W38" s="24">
        <f t="shared" si="3"/>
        <v>0.33333333333333331</v>
      </c>
      <c r="X38" s="10">
        <f t="shared" si="4"/>
        <v>5.489352151579196E-20</v>
      </c>
      <c r="Y38" s="17"/>
      <c r="Z38" s="9">
        <f>_xlfn.NORM.DIST(E38,'iris (training stats)'!S$36,'iris (training stats)'!S$37,FALSE)</f>
        <v>6.0523438044424324E-2</v>
      </c>
      <c r="AA38" s="9">
        <f>_xlfn.NORM.DIST(F38,'iris (training stats)'!T$36,'iris (training stats)'!T$37,FALSE)</f>
        <v>0.4398047592275568</v>
      </c>
      <c r="AB38" s="9">
        <f>_xlfn.NORM.DIST(G38,'iris (training stats)'!U$36,'iris (training stats)'!U$37,FALSE)</f>
        <v>1.5508919623152786E-9</v>
      </c>
      <c r="AC38" s="9">
        <f>_xlfn.NORM.DIST(H38,'iris (training stats)'!V$36,'iris (training stats)'!V$37,FALSE)</f>
        <v>2.5529825722942359E-11</v>
      </c>
      <c r="AD38" s="24">
        <f t="shared" si="5"/>
        <v>0.33333333333333331</v>
      </c>
      <c r="AE38" s="10">
        <f t="shared" si="6"/>
        <v>3.5131092490971525E-22</v>
      </c>
      <c r="AF38" s="10"/>
      <c r="AG38" s="25">
        <f t="shared" si="7"/>
        <v>1.9677614516903041</v>
      </c>
      <c r="AH38" s="1" t="str">
        <f t="shared" si="8"/>
        <v>Iris-setosa</v>
      </c>
    </row>
    <row r="39" spans="4:34" s="16" customFormat="1">
      <c r="D39" s="14">
        <v>34</v>
      </c>
      <c r="E39" s="1">
        <v>5</v>
      </c>
      <c r="F39" s="1">
        <v>3.4</v>
      </c>
      <c r="G39" s="1">
        <v>1.6</v>
      </c>
      <c r="H39" s="1">
        <v>0.4</v>
      </c>
      <c r="I39" s="26" t="s">
        <v>0</v>
      </c>
      <c r="J39" s="29" t="str">
        <f t="shared" si="0"/>
        <v>Iris-setosa</v>
      </c>
      <c r="L39" s="9">
        <f>_xlfn.NORM.DIST(E39,'iris (training stats)'!E$36,'iris (training stats)'!E$37,FALSE)</f>
        <v>0.98329945294609444</v>
      </c>
      <c r="M39" s="9">
        <f>_xlfn.NORM.DIST(F39,'iris (training stats)'!F$36,'iris (training stats)'!F$37,FALSE)</f>
        <v>0.93533416593664365</v>
      </c>
      <c r="N39" s="9">
        <f>_xlfn.NORM.DIST(G39,'iris (training stats)'!G$36,'iris (training stats)'!G$37,FALSE)</f>
        <v>1.527386443404152</v>
      </c>
      <c r="O39" s="9">
        <f>_xlfn.NORM.DIST(H39,'iris (training stats)'!H$36,'iris (training stats)'!H$37,FALSE)</f>
        <v>1.2941152475341697</v>
      </c>
      <c r="P39" s="24">
        <f t="shared" si="1"/>
        <v>0.33333333333333331</v>
      </c>
      <c r="Q39" s="10">
        <f t="shared" si="2"/>
        <v>0.6059729347264341</v>
      </c>
      <c r="R39" s="17"/>
      <c r="S39" s="9">
        <f>_xlfn.NORM.DIST(E39,'iris (training stats)'!L$36,'iris (training stats)'!L$37,FALSE)</f>
        <v>0.11863069690508407</v>
      </c>
      <c r="T39" s="9">
        <f>_xlfn.NORM.DIST(F39,'iris (training stats)'!M$36,'iris (training stats)'!M$37,FALSE)</f>
        <v>0.20286064582612467</v>
      </c>
      <c r="U39" s="9">
        <f>_xlfn.NORM.DIST(G39,'iris (training stats)'!N$36,'iris (training stats)'!N$37,FALSE)</f>
        <v>6.299367190492839E-8</v>
      </c>
      <c r="V39" s="9">
        <f>_xlfn.NORM.DIST(H39,'iris (training stats)'!O$36,'iris (training stats)'!O$37,FALSE)</f>
        <v>5.6002350092983418E-7</v>
      </c>
      <c r="W39" s="24">
        <f t="shared" si="3"/>
        <v>0.33333333333333331</v>
      </c>
      <c r="X39" s="10">
        <f t="shared" si="4"/>
        <v>2.8299372588217547E-16</v>
      </c>
      <c r="Y39" s="17"/>
      <c r="Z39" s="9">
        <f>_xlfn.NORM.DIST(E39,'iris (training stats)'!S$36,'iris (training stats)'!S$37,FALSE)</f>
        <v>6.0523438044424324E-2</v>
      </c>
      <c r="AA39" s="9">
        <f>_xlfn.NORM.DIST(F39,'iris (training stats)'!T$36,'iris (training stats)'!T$37,FALSE)</f>
        <v>0.4398047592275568</v>
      </c>
      <c r="AB39" s="9">
        <f>_xlfn.NORM.DIST(G39,'iris (training stats)'!U$36,'iris (training stats)'!U$37,FALSE)</f>
        <v>4.0677056077325986E-9</v>
      </c>
      <c r="AC39" s="9">
        <f>_xlfn.NORM.DIST(H39,'iris (training stats)'!V$36,'iris (training stats)'!V$37,FALSE)</f>
        <v>4.5019287631814597E-9</v>
      </c>
      <c r="AD39" s="24">
        <f t="shared" si="5"/>
        <v>0.33333333333333331</v>
      </c>
      <c r="AE39" s="10">
        <f t="shared" si="6"/>
        <v>1.6248392181633505E-19</v>
      </c>
      <c r="AF39" s="10"/>
      <c r="AG39" s="25">
        <f t="shared" si="7"/>
        <v>0.6059729347264341</v>
      </c>
      <c r="AH39" s="1" t="str">
        <f t="shared" si="8"/>
        <v>Iris-setosa</v>
      </c>
    </row>
    <row r="40" spans="4:34" s="16" customFormat="1">
      <c r="D40" s="14">
        <v>35</v>
      </c>
      <c r="E40" s="1">
        <v>5.5</v>
      </c>
      <c r="F40" s="1">
        <v>2.6</v>
      </c>
      <c r="G40" s="1">
        <v>4.4000000000000004</v>
      </c>
      <c r="H40" s="1">
        <v>1.2</v>
      </c>
      <c r="I40" s="26" t="s">
        <v>1</v>
      </c>
      <c r="J40" s="29" t="str">
        <f t="shared" si="0"/>
        <v>Iris-versicolor</v>
      </c>
      <c r="L40" s="9">
        <f>_xlfn.NORM.DIST(E40,'iris (training stats)'!E$36,'iris (training stats)'!E$37,FALSE)</f>
        <v>0.43941945415976452</v>
      </c>
      <c r="M40" s="9">
        <f>_xlfn.NORM.DIST(F40,'iris (training stats)'!F$36,'iris (training stats)'!F$37,FALSE)</f>
        <v>0.15845850205494502</v>
      </c>
      <c r="N40" s="9">
        <f>_xlfn.NORM.DIST(G40,'iris (training stats)'!G$36,'iris (training stats)'!G$37,FALSE)</f>
        <v>2.545021281941821E-46</v>
      </c>
      <c r="O40" s="9">
        <f>_xlfn.NORM.DIST(H40,'iris (training stats)'!H$36,'iris (training stats)'!H$37,FALSE)</f>
        <v>3.7696387546796088E-16</v>
      </c>
      <c r="P40" s="24">
        <f t="shared" si="1"/>
        <v>0.33333333333333331</v>
      </c>
      <c r="Q40" s="10">
        <f t="shared" si="2"/>
        <v>2.226715456200226E-63</v>
      </c>
      <c r="R40" s="17"/>
      <c r="S40" s="9">
        <f>_xlfn.NORM.DIST(E40,'iris (training stats)'!L$36,'iris (training stats)'!L$37,FALSE)</f>
        <v>0.48343381377696237</v>
      </c>
      <c r="T40" s="9">
        <f>_xlfn.NORM.DIST(F40,'iris (training stats)'!M$36,'iris (training stats)'!M$37,FALSE)</f>
        <v>1.04176834085008</v>
      </c>
      <c r="U40" s="9">
        <f>_xlfn.NORM.DIST(G40,'iris (training stats)'!N$36,'iris (training stats)'!N$37,FALSE)</f>
        <v>0.8104846589243998</v>
      </c>
      <c r="V40" s="9">
        <f>_xlfn.NORM.DIST(H40,'iris (training stats)'!O$36,'iris (training stats)'!O$37,FALSE)</f>
        <v>1.7620599232506164</v>
      </c>
      <c r="W40" s="24">
        <f t="shared" si="3"/>
        <v>0.33333333333333331</v>
      </c>
      <c r="X40" s="10">
        <f t="shared" si="4"/>
        <v>0.23974656679128303</v>
      </c>
      <c r="Y40" s="17"/>
      <c r="Z40" s="9">
        <f>_xlfn.NORM.DIST(E40,'iris (training stats)'!S$36,'iris (training stats)'!S$37,FALSE)</f>
        <v>0.18925135545322327</v>
      </c>
      <c r="AA40" s="9">
        <f>_xlfn.NORM.DIST(F40,'iris (training stats)'!T$36,'iris (training stats)'!T$37,FALSE)</f>
        <v>0.68485669434004548</v>
      </c>
      <c r="AB40" s="9">
        <f>_xlfn.NORM.DIST(G40,'iris (training stats)'!U$36,'iris (training stats)'!U$37,FALSE)</f>
        <v>0.12357607583124885</v>
      </c>
      <c r="AC40" s="9">
        <f>_xlfn.NORM.DIST(H40,'iris (training stats)'!V$36,'iris (training stats)'!V$37,FALSE)</f>
        <v>1.0424593507269498E-2</v>
      </c>
      <c r="AD40" s="24">
        <f t="shared" si="5"/>
        <v>0.33333333333333331</v>
      </c>
      <c r="AE40" s="10">
        <f t="shared" si="6"/>
        <v>5.5655870331455229E-5</v>
      </c>
      <c r="AF40" s="10"/>
      <c r="AG40" s="25">
        <f t="shared" si="7"/>
        <v>0.23974656679128303</v>
      </c>
      <c r="AH40" s="1" t="str">
        <f t="shared" si="8"/>
        <v>Iris-versicolor</v>
      </c>
    </row>
    <row r="41" spans="4:34" s="16" customFormat="1">
      <c r="D41" s="14">
        <v>36</v>
      </c>
      <c r="E41" s="1">
        <v>6.4</v>
      </c>
      <c r="F41" s="1">
        <v>3.1</v>
      </c>
      <c r="G41" s="1">
        <v>5.5</v>
      </c>
      <c r="H41" s="1">
        <v>1.8</v>
      </c>
      <c r="I41" s="26" t="s">
        <v>2</v>
      </c>
      <c r="J41" s="29" t="str">
        <f t="shared" si="0"/>
        <v>Iris-virginica</v>
      </c>
      <c r="L41" s="9">
        <f>_xlfn.NORM.DIST(E41,'iris (training stats)'!E$36,'iris (training stats)'!E$37,FALSE)</f>
        <v>2.2327158879840545E-3</v>
      </c>
      <c r="M41" s="9">
        <f>_xlfn.NORM.DIST(F41,'iris (training stats)'!F$36,'iris (training stats)'!F$37,FALSE)</f>
        <v>0.72590498552374672</v>
      </c>
      <c r="N41" s="9">
        <f>_xlfn.NORM.DIST(G41,'iris (training stats)'!G$36,'iris (training stats)'!G$37,FALSE)</f>
        <v>5.1827518392684549E-87</v>
      </c>
      <c r="O41" s="9">
        <f>_xlfn.NORM.DIST(H41,'iris (training stats)'!H$36,'iris (training stats)'!H$37,FALSE)</f>
        <v>2.1905854012844402E-42</v>
      </c>
      <c r="P41" s="24">
        <f t="shared" si="1"/>
        <v>0.33333333333333331</v>
      </c>
      <c r="Q41" s="10">
        <f t="shared" si="2"/>
        <v>6.1335596152554118E-132</v>
      </c>
      <c r="R41" s="17"/>
      <c r="S41" s="9">
        <f>_xlfn.NORM.DIST(E41,'iris (training stats)'!L$36,'iris (training stats)'!L$37,FALSE)</f>
        <v>0.572207857132918</v>
      </c>
      <c r="T41" s="9">
        <f>_xlfn.NORM.DIST(F41,'iris (training stats)'!M$36,'iris (training stats)'!M$37,FALSE)</f>
        <v>0.79558767423469368</v>
      </c>
      <c r="U41" s="9">
        <f>_xlfn.NORM.DIST(G41,'iris (training stats)'!N$36,'iris (training stats)'!N$37,FALSE)</f>
        <v>1.8159519491083034E-2</v>
      </c>
      <c r="V41" s="9">
        <f>_xlfn.NORM.DIST(H41,'iris (training stats)'!O$36,'iris (training stats)'!O$37,FALSE)</f>
        <v>4.7683282601105589E-2</v>
      </c>
      <c r="W41" s="24">
        <f t="shared" si="3"/>
        <v>0.33333333333333331</v>
      </c>
      <c r="X41" s="10">
        <f t="shared" si="4"/>
        <v>1.3139871145808121E-4</v>
      </c>
      <c r="Y41" s="17"/>
      <c r="Z41" s="9">
        <f>_xlfn.NORM.DIST(E41,'iris (training stats)'!S$36,'iris (training stats)'!S$37,FALSE)</f>
        <v>0.50449380592191562</v>
      </c>
      <c r="AA41" s="9">
        <f>_xlfn.NORM.DIST(F41,'iris (training stats)'!T$36,'iris (training stats)'!T$37,FALSE)</f>
        <v>1.147180711116718</v>
      </c>
      <c r="AB41" s="9">
        <f>_xlfn.NORM.DIST(G41,'iris (training stats)'!U$36,'iris (training stats)'!U$37,FALSE)</f>
        <v>0.61642609455334196</v>
      </c>
      <c r="AC41" s="9">
        <f>_xlfn.NORM.DIST(H41,'iris (training stats)'!V$36,'iris (training stats)'!V$37,FALSE)</f>
        <v>1.0959098260366804</v>
      </c>
      <c r="AD41" s="24">
        <f t="shared" si="5"/>
        <v>0.33333333333333331</v>
      </c>
      <c r="AE41" s="10">
        <f t="shared" si="6"/>
        <v>0.13032335616558649</v>
      </c>
      <c r="AF41" s="10"/>
      <c r="AG41" s="25">
        <f t="shared" si="7"/>
        <v>0.13032335616558649</v>
      </c>
      <c r="AH41" s="1" t="str">
        <f t="shared" si="8"/>
        <v>Iris-virginica</v>
      </c>
    </row>
    <row r="42" spans="4:34" s="16" customFormat="1">
      <c r="D42" s="14">
        <v>37</v>
      </c>
      <c r="E42" s="1">
        <v>5.0999999999999996</v>
      </c>
      <c r="F42" s="1">
        <v>3.4</v>
      </c>
      <c r="G42" s="1">
        <v>1.5</v>
      </c>
      <c r="H42" s="1">
        <v>0.2</v>
      </c>
      <c r="I42" s="26" t="s">
        <v>0</v>
      </c>
      <c r="J42" s="29" t="str">
        <f t="shared" si="0"/>
        <v>Iris-setosa</v>
      </c>
      <c r="L42" s="9">
        <f>_xlfn.NORM.DIST(E42,'iris (training stats)'!E$36,'iris (training stats)'!E$37,FALSE)</f>
        <v>0.94528420582629769</v>
      </c>
      <c r="M42" s="9">
        <f>_xlfn.NORM.DIST(F42,'iris (training stats)'!F$36,'iris (training stats)'!F$37,FALSE)</f>
        <v>0.93533416593664365</v>
      </c>
      <c r="N42" s="9">
        <f>_xlfn.NORM.DIST(G42,'iris (training stats)'!G$36,'iris (training stats)'!G$37,FALSE)</f>
        <v>1.9227691280124184</v>
      </c>
      <c r="O42" s="9">
        <f>_xlfn.NORM.DIST(H42,'iris (training stats)'!H$36,'iris (training stats)'!H$37,FALSE)</f>
        <v>3.3382124048264505</v>
      </c>
      <c r="P42" s="24">
        <f t="shared" si="1"/>
        <v>0.33333333333333331</v>
      </c>
      <c r="Q42" s="10">
        <f t="shared" si="2"/>
        <v>1.8916860123775987</v>
      </c>
      <c r="R42" s="17"/>
      <c r="S42" s="9">
        <f>_xlfn.NORM.DIST(E42,'iris (training stats)'!L$36,'iris (training stats)'!L$37,FALSE)</f>
        <v>0.16934246104157163</v>
      </c>
      <c r="T42" s="9">
        <f>_xlfn.NORM.DIST(F42,'iris (training stats)'!M$36,'iris (training stats)'!M$37,FALSE)</f>
        <v>0.20286064582612467</v>
      </c>
      <c r="U42" s="9">
        <f>_xlfn.NORM.DIST(G42,'iris (training stats)'!N$36,'iris (training stats)'!N$37,FALSE)</f>
        <v>1.7582065627744223E-8</v>
      </c>
      <c r="V42" s="9">
        <f>_xlfn.NORM.DIST(H42,'iris (training stats)'!O$36,'iris (training stats)'!O$37,FALSE)</f>
        <v>3.8920424183333331E-10</v>
      </c>
      <c r="W42" s="24">
        <f t="shared" si="3"/>
        <v>0.33333333333333331</v>
      </c>
      <c r="X42" s="10">
        <f t="shared" si="4"/>
        <v>7.835917912680063E-20</v>
      </c>
      <c r="Y42" s="17"/>
      <c r="Z42" s="9">
        <f>_xlfn.NORM.DIST(E42,'iris (training stats)'!S$36,'iris (training stats)'!S$37,FALSE)</f>
        <v>7.8654031188751888E-2</v>
      </c>
      <c r="AA42" s="9">
        <f>_xlfn.NORM.DIST(F42,'iris (training stats)'!T$36,'iris (training stats)'!T$37,FALSE)</f>
        <v>0.4398047592275568</v>
      </c>
      <c r="AB42" s="9">
        <f>_xlfn.NORM.DIST(G42,'iris (training stats)'!U$36,'iris (training stats)'!U$37,FALSE)</f>
        <v>1.5508919623152786E-9</v>
      </c>
      <c r="AC42" s="9">
        <f>_xlfn.NORM.DIST(H42,'iris (training stats)'!V$36,'iris (training stats)'!V$37,FALSE)</f>
        <v>2.5529825722942359E-11</v>
      </c>
      <c r="AD42" s="24">
        <f t="shared" si="5"/>
        <v>0.33333333333333331</v>
      </c>
      <c r="AE42" s="10">
        <f t="shared" si="6"/>
        <v>4.5655074030189857E-22</v>
      </c>
      <c r="AF42" s="10"/>
      <c r="AG42" s="25">
        <f t="shared" si="7"/>
        <v>1.8916860123775987</v>
      </c>
      <c r="AH42" s="1" t="str">
        <f t="shared" si="8"/>
        <v>Iris-setosa</v>
      </c>
    </row>
    <row r="43" spans="4:34" s="16" customFormat="1">
      <c r="D43" s="14">
        <v>38</v>
      </c>
      <c r="E43" s="1">
        <v>6.7</v>
      </c>
      <c r="F43" s="1">
        <v>3.1</v>
      </c>
      <c r="G43" s="1">
        <v>5.6</v>
      </c>
      <c r="H43" s="1">
        <v>2.4</v>
      </c>
      <c r="I43" s="26" t="s">
        <v>2</v>
      </c>
      <c r="J43" s="29" t="str">
        <f t="shared" si="0"/>
        <v>Iris-virginica</v>
      </c>
      <c r="L43" s="9">
        <f>_xlfn.NORM.DIST(E43,'iris (training stats)'!E$36,'iris (training stats)'!E$37,FALSE)</f>
        <v>1.2841340331350894E-4</v>
      </c>
      <c r="M43" s="9">
        <f>_xlfn.NORM.DIST(F43,'iris (training stats)'!F$36,'iris (training stats)'!F$37,FALSE)</f>
        <v>0.72590498552374672</v>
      </c>
      <c r="N43" s="9">
        <f>_xlfn.NORM.DIST(G43,'iris (training stats)'!G$36,'iris (training stats)'!G$37,FALSE)</f>
        <v>2.3999987030472955E-91</v>
      </c>
      <c r="O43" s="9">
        <f>_xlfn.NORM.DIST(H43,'iris (training stats)'!H$36,'iris (training stats)'!H$37,FALSE)</f>
        <v>4.0203363710362009E-81</v>
      </c>
      <c r="P43" s="24">
        <f t="shared" si="1"/>
        <v>0.33333333333333331</v>
      </c>
      <c r="Q43" s="10">
        <f t="shared" si="2"/>
        <v>2.9980735192550093E-176</v>
      </c>
      <c r="R43" s="17"/>
      <c r="S43" s="9">
        <f>_xlfn.NORM.DIST(E43,'iris (training stats)'!L$36,'iris (training stats)'!L$37,FALSE)</f>
        <v>0.30838428763034498</v>
      </c>
      <c r="T43" s="9">
        <f>_xlfn.NORM.DIST(F43,'iris (training stats)'!M$36,'iris (training stats)'!M$37,FALSE)</f>
        <v>0.79558767423469368</v>
      </c>
      <c r="U43" s="9">
        <f>_xlfn.NORM.DIST(G43,'iris (training stats)'!N$36,'iris (training stats)'!N$37,FALSE)</f>
        <v>9.6575607765271715E-3</v>
      </c>
      <c r="V43" s="9">
        <f>_xlfn.NORM.DIST(H43,'iris (training stats)'!O$36,'iris (training stats)'!O$37,FALSE)</f>
        <v>3.8890302570831623E-9</v>
      </c>
      <c r="W43" s="24">
        <f t="shared" si="3"/>
        <v>0.33333333333333331</v>
      </c>
      <c r="X43" s="10">
        <f t="shared" si="4"/>
        <v>3.0716222561435495E-12</v>
      </c>
      <c r="Y43" s="17"/>
      <c r="Z43" s="9">
        <f>_xlfn.NORM.DIST(E43,'iris (training stats)'!S$36,'iris (training stats)'!S$37,FALSE)</f>
        <v>0.51502220953523459</v>
      </c>
      <c r="AA43" s="9">
        <f>_xlfn.NORM.DIST(F43,'iris (training stats)'!T$36,'iris (training stats)'!T$37,FALSE)</f>
        <v>1.147180711116718</v>
      </c>
      <c r="AB43" s="9">
        <f>_xlfn.NORM.DIST(G43,'iris (training stats)'!U$36,'iris (training stats)'!U$37,FALSE)</f>
        <v>0.61748652108467628</v>
      </c>
      <c r="AC43" s="9">
        <f>_xlfn.NORM.DIST(H43,'iris (training stats)'!V$36,'iris (training stats)'!V$37,FALSE)</f>
        <v>0.50445473821480558</v>
      </c>
      <c r="AD43" s="24">
        <f t="shared" si="5"/>
        <v>0.33333333333333331</v>
      </c>
      <c r="AE43" s="10">
        <f t="shared" si="6"/>
        <v>6.1345996662878113E-2</v>
      </c>
      <c r="AF43" s="10"/>
      <c r="AG43" s="25">
        <f t="shared" si="7"/>
        <v>6.1345996662878113E-2</v>
      </c>
      <c r="AH43" s="1" t="str">
        <f t="shared" si="8"/>
        <v>Iris-virginica</v>
      </c>
    </row>
    <row r="44" spans="4:34" s="16" customFormat="1">
      <c r="D44" s="14">
        <v>39</v>
      </c>
      <c r="E44" s="1">
        <v>6.3</v>
      </c>
      <c r="F44" s="1">
        <v>2.5</v>
      </c>
      <c r="G44" s="1">
        <v>5</v>
      </c>
      <c r="H44" s="1">
        <v>1.9</v>
      </c>
      <c r="I44" s="26" t="s">
        <v>2</v>
      </c>
      <c r="J44" s="29" t="str">
        <f t="shared" si="0"/>
        <v>Iris-virginica</v>
      </c>
      <c r="L44" s="9">
        <f>_xlfn.NORM.DIST(E44,'iris (training stats)'!E$36,'iris (training stats)'!E$37,FALSE)</f>
        <v>5.1215717058993139E-3</v>
      </c>
      <c r="M44" s="9">
        <f>_xlfn.NORM.DIST(F44,'iris (training stats)'!F$36,'iris (training stats)'!F$37,FALSE)</f>
        <v>9.9105970655621448E-2</v>
      </c>
      <c r="N44" s="9">
        <f>_xlfn.NORM.DIST(G44,'iris (training stats)'!G$36,'iris (training stats)'!G$37,FALSE)</f>
        <v>6.2866350860650887E-67</v>
      </c>
      <c r="O44" s="9">
        <f>_xlfn.NORM.DIST(H44,'iris (training stats)'!H$36,'iris (training stats)'!H$37,FALSE)</f>
        <v>5.657243592402334E-48</v>
      </c>
      <c r="P44" s="24">
        <f t="shared" si="1"/>
        <v>0.33333333333333331</v>
      </c>
      <c r="Q44" s="10">
        <f t="shared" si="2"/>
        <v>6.0173455726382365E-118</v>
      </c>
      <c r="R44" s="17"/>
      <c r="S44" s="9">
        <f>_xlfn.NORM.DIST(E44,'iris (training stats)'!L$36,'iris (training stats)'!L$37,FALSE)</f>
        <v>0.65237935873526209</v>
      </c>
      <c r="T44" s="9">
        <f>_xlfn.NORM.DIST(F44,'iris (training stats)'!M$36,'iris (training stats)'!M$37,FALSE)</f>
        <v>0.81353769895195271</v>
      </c>
      <c r="U44" s="9">
        <f>_xlfn.NORM.DIST(G44,'iris (training stats)'!N$36,'iris (training stats)'!N$37,FALSE)</f>
        <v>0.20874442858268702</v>
      </c>
      <c r="V44" s="9">
        <f>_xlfn.NORM.DIST(H44,'iris (training stats)'!O$36,'iris (training stats)'!O$37,FALSE)</f>
        <v>7.5917012961606205E-3</v>
      </c>
      <c r="W44" s="24">
        <f t="shared" si="3"/>
        <v>0.33333333333333331</v>
      </c>
      <c r="X44" s="10">
        <f t="shared" si="4"/>
        <v>2.8035650959645899E-4</v>
      </c>
      <c r="Y44" s="17"/>
      <c r="Z44" s="9">
        <f>_xlfn.NORM.DIST(E44,'iris (training stats)'!S$36,'iris (training stats)'!S$37,FALSE)</f>
        <v>0.48427436965971515</v>
      </c>
      <c r="AA44" s="9">
        <f>_xlfn.NORM.DIST(F44,'iris (training stats)'!T$36,'iris (training stats)'!T$37,FALSE)</f>
        <v>0.44987875190677318</v>
      </c>
      <c r="AB44" s="9">
        <f>_xlfn.NORM.DIST(G44,'iris (training stats)'!U$36,'iris (training stats)'!U$37,FALSE)</f>
        <v>0.4259813807420425</v>
      </c>
      <c r="AC44" s="9">
        <f>_xlfn.NORM.DIST(H44,'iris (training stats)'!V$36,'iris (training stats)'!V$37,FALSE)</f>
        <v>1.4041466296361422</v>
      </c>
      <c r="AD44" s="24">
        <f t="shared" si="5"/>
        <v>0.33333333333333331</v>
      </c>
      <c r="AE44" s="10">
        <f t="shared" si="6"/>
        <v>4.3437896899231977E-2</v>
      </c>
      <c r="AF44" s="10"/>
      <c r="AG44" s="25">
        <f t="shared" si="7"/>
        <v>4.3437896899231977E-2</v>
      </c>
      <c r="AH44" s="1" t="str">
        <f t="shared" si="8"/>
        <v>Iris-virginica</v>
      </c>
    </row>
    <row r="45" spans="4:34" s="16" customFormat="1">
      <c r="D45" s="14">
        <v>40</v>
      </c>
      <c r="E45" s="1">
        <v>4.4000000000000004</v>
      </c>
      <c r="F45" s="1">
        <v>3</v>
      </c>
      <c r="G45" s="1">
        <v>1.3</v>
      </c>
      <c r="H45" s="1">
        <v>0.2</v>
      </c>
      <c r="I45" s="26" t="s">
        <v>0</v>
      </c>
      <c r="J45" s="29" t="str">
        <f t="shared" si="0"/>
        <v>Iris-setosa</v>
      </c>
      <c r="L45" s="9">
        <f>_xlfn.NORM.DIST(E45,'iris (training stats)'!E$36,'iris (training stats)'!E$37,FALSE)</f>
        <v>0.34723871825129388</v>
      </c>
      <c r="M45" s="9">
        <f>_xlfn.NORM.DIST(F45,'iris (training stats)'!F$36,'iris (training stats)'!F$37,FALSE)</f>
        <v>0.59763430593594336</v>
      </c>
      <c r="N45" s="9">
        <f>_xlfn.NORM.DIST(G45,'iris (training stats)'!G$36,'iris (training stats)'!G$37,FALSE)</f>
        <v>1.4665798654101929</v>
      </c>
      <c r="O45" s="9">
        <f>_xlfn.NORM.DIST(H45,'iris (training stats)'!H$36,'iris (training stats)'!H$37,FALSE)</f>
        <v>3.3382124048264505</v>
      </c>
      <c r="P45" s="24">
        <f t="shared" si="1"/>
        <v>0.33333333333333331</v>
      </c>
      <c r="Q45" s="10">
        <f t="shared" si="2"/>
        <v>0.33865858851728325</v>
      </c>
      <c r="R45" s="17"/>
      <c r="S45" s="9">
        <f>_xlfn.NORM.DIST(E45,'iris (training stats)'!L$36,'iris (training stats)'!L$37,FALSE)</f>
        <v>6.384192917116456E-3</v>
      </c>
      <c r="T45" s="9">
        <f>_xlfn.NORM.DIST(F45,'iris (training stats)'!M$36,'iris (training stats)'!M$37,FALSE)</f>
        <v>1.0263876019607385</v>
      </c>
      <c r="U45" s="9">
        <f>_xlfn.NORM.DIST(G45,'iris (training stats)'!N$36,'iris (training stats)'!N$37,FALSE)</f>
        <v>1.1870828954707524E-9</v>
      </c>
      <c r="V45" s="9">
        <f>_xlfn.NORM.DIST(H45,'iris (training stats)'!O$36,'iris (training stats)'!O$37,FALSE)</f>
        <v>3.8920424183333331E-10</v>
      </c>
      <c r="W45" s="24">
        <f t="shared" si="3"/>
        <v>0.33333333333333331</v>
      </c>
      <c r="X45" s="10">
        <f t="shared" si="4"/>
        <v>1.0091477516472653E-21</v>
      </c>
      <c r="Y45" s="17"/>
      <c r="Z45" s="9">
        <f>_xlfn.NORM.DIST(E45,'iris (training stats)'!S$36,'iris (training stats)'!S$37,FALSE)</f>
        <v>8.7904056469940411E-3</v>
      </c>
      <c r="AA45" s="9">
        <f>_xlfn.NORM.DIST(F45,'iris (training stats)'!T$36,'iris (training stats)'!T$37,FALSE)</f>
        <v>1.2782739590447434</v>
      </c>
      <c r="AB45" s="9">
        <f>_xlfn.NORM.DIST(G45,'iris (training stats)'!U$36,'iris (training stats)'!U$37,FALSE)</f>
        <v>2.0974614842250227E-10</v>
      </c>
      <c r="AC45" s="9">
        <f>_xlfn.NORM.DIST(H45,'iris (training stats)'!V$36,'iris (training stats)'!V$37,FALSE)</f>
        <v>2.5529825722942359E-11</v>
      </c>
      <c r="AD45" s="24">
        <f t="shared" si="5"/>
        <v>0.33333333333333331</v>
      </c>
      <c r="AE45" s="10">
        <f t="shared" si="6"/>
        <v>2.0056421513137128E-23</v>
      </c>
      <c r="AF45" s="10"/>
      <c r="AG45" s="25">
        <f t="shared" si="7"/>
        <v>0.33865858851728325</v>
      </c>
      <c r="AH45" s="1" t="str">
        <f t="shared" si="8"/>
        <v>Iris-setosa</v>
      </c>
    </row>
    <row r="46" spans="4:34" s="16" customFormat="1">
      <c r="D46" s="14">
        <v>41</v>
      </c>
      <c r="E46" s="1">
        <v>6.5</v>
      </c>
      <c r="F46" s="1">
        <v>3</v>
      </c>
      <c r="G46" s="1">
        <v>5.5</v>
      </c>
      <c r="H46" s="1">
        <v>1.8</v>
      </c>
      <c r="I46" s="26" t="s">
        <v>2</v>
      </c>
      <c r="J46" s="29" t="str">
        <f t="shared" si="0"/>
        <v>Iris-virginica</v>
      </c>
      <c r="L46" s="9">
        <f>_xlfn.NORM.DIST(E46,'iris (training stats)'!E$36,'iris (training stats)'!E$37,FALSE)</f>
        <v>9.1589294632767428E-4</v>
      </c>
      <c r="M46" s="9">
        <f>_xlfn.NORM.DIST(F46,'iris (training stats)'!F$36,'iris (training stats)'!F$37,FALSE)</f>
        <v>0.59763430593594336</v>
      </c>
      <c r="N46" s="9">
        <f>_xlfn.NORM.DIST(G46,'iris (training stats)'!G$36,'iris (training stats)'!G$37,FALSE)</f>
        <v>5.1827518392684549E-87</v>
      </c>
      <c r="O46" s="9">
        <f>_xlfn.NORM.DIST(H46,'iris (training stats)'!H$36,'iris (training stats)'!H$37,FALSE)</f>
        <v>2.1905854012844402E-42</v>
      </c>
      <c r="P46" s="24">
        <f t="shared" si="1"/>
        <v>0.33333333333333331</v>
      </c>
      <c r="Q46" s="10">
        <f t="shared" si="2"/>
        <v>2.0714744568130506E-132</v>
      </c>
      <c r="R46" s="17"/>
      <c r="S46" s="9">
        <f>_xlfn.NORM.DIST(E46,'iris (training stats)'!L$36,'iris (training stats)'!L$37,FALSE)</f>
        <v>0.48343381377696393</v>
      </c>
      <c r="T46" s="9">
        <f>_xlfn.NORM.DIST(F46,'iris (training stats)'!M$36,'iris (training stats)'!M$37,FALSE)</f>
        <v>1.0263876019607385</v>
      </c>
      <c r="U46" s="9">
        <f>_xlfn.NORM.DIST(G46,'iris (training stats)'!N$36,'iris (training stats)'!N$37,FALSE)</f>
        <v>1.8159519491083034E-2</v>
      </c>
      <c r="V46" s="9">
        <f>_xlfn.NORM.DIST(H46,'iris (training stats)'!O$36,'iris (training stats)'!O$37,FALSE)</f>
        <v>4.7683282601105589E-2</v>
      </c>
      <c r="W46" s="24">
        <f t="shared" si="3"/>
        <v>0.33333333333333331</v>
      </c>
      <c r="X46" s="10">
        <f t="shared" si="4"/>
        <v>1.4321801978935082E-4</v>
      </c>
      <c r="Y46" s="17"/>
      <c r="Z46" s="9">
        <f>_xlfn.NORM.DIST(E46,'iris (training stats)'!S$36,'iris (training stats)'!S$37,FALSE)</f>
        <v>0.51669354413944257</v>
      </c>
      <c r="AA46" s="9">
        <f>_xlfn.NORM.DIST(F46,'iris (training stats)'!T$36,'iris (training stats)'!T$37,FALSE)</f>
        <v>1.2782739590447434</v>
      </c>
      <c r="AB46" s="9">
        <f>_xlfn.NORM.DIST(G46,'iris (training stats)'!U$36,'iris (training stats)'!U$37,FALSE)</f>
        <v>0.61642609455334196</v>
      </c>
      <c r="AC46" s="9">
        <f>_xlfn.NORM.DIST(H46,'iris (training stats)'!V$36,'iris (training stats)'!V$37,FALSE)</f>
        <v>1.0959098260366804</v>
      </c>
      <c r="AD46" s="24">
        <f t="shared" si="5"/>
        <v>0.33333333333333331</v>
      </c>
      <c r="AE46" s="10">
        <f t="shared" si="6"/>
        <v>0.14872759594174068</v>
      </c>
      <c r="AF46" s="10"/>
      <c r="AG46" s="25">
        <f t="shared" si="7"/>
        <v>0.14872759594174068</v>
      </c>
      <c r="AH46" s="1" t="str">
        <f t="shared" si="8"/>
        <v>Iris-virginica</v>
      </c>
    </row>
    <row r="47" spans="4:34" s="16" customFormat="1">
      <c r="D47" s="14">
        <v>42</v>
      </c>
      <c r="E47" s="1">
        <v>6.4</v>
      </c>
      <c r="F47" s="1">
        <v>2.8</v>
      </c>
      <c r="G47" s="1">
        <v>5.6</v>
      </c>
      <c r="H47" s="1">
        <v>2.1</v>
      </c>
      <c r="I47" s="26" t="s">
        <v>2</v>
      </c>
      <c r="J47" s="29" t="str">
        <f t="shared" si="0"/>
        <v>Iris-virginica</v>
      </c>
      <c r="L47" s="9">
        <f>_xlfn.NORM.DIST(E47,'iris (training stats)'!E$36,'iris (training stats)'!E$37,FALSE)</f>
        <v>2.2327158879840545E-3</v>
      </c>
      <c r="M47" s="9">
        <f>_xlfn.NORM.DIST(F47,'iris (training stats)'!F$36,'iris (training stats)'!F$37,FALSE)</f>
        <v>0.34349792619889785</v>
      </c>
      <c r="N47" s="9">
        <f>_xlfn.NORM.DIST(G47,'iris (training stats)'!G$36,'iris (training stats)'!G$37,FALSE)</f>
        <v>2.3999987030472955E-91</v>
      </c>
      <c r="O47" s="9">
        <f>_xlfn.NORM.DIST(H47,'iris (training stats)'!H$36,'iris (training stats)'!H$37,FALSE)</f>
        <v>3.4275284765889811E-60</v>
      </c>
      <c r="P47" s="24">
        <f t="shared" si="1"/>
        <v>0.33333333333333331</v>
      </c>
      <c r="Q47" s="10">
        <f t="shared" si="2"/>
        <v>2.1029473816825704E-154</v>
      </c>
      <c r="R47" s="17"/>
      <c r="S47" s="9">
        <f>_xlfn.NORM.DIST(E47,'iris (training stats)'!L$36,'iris (training stats)'!L$37,FALSE)</f>
        <v>0.572207857132918</v>
      </c>
      <c r="T47" s="9">
        <f>_xlfn.NORM.DIST(F47,'iris (training stats)'!M$36,'iris (training stats)'!M$37,FALSE)</f>
        <v>1.2640027120943809</v>
      </c>
      <c r="U47" s="9">
        <f>_xlfn.NORM.DIST(G47,'iris (training stats)'!N$36,'iris (training stats)'!N$37,FALSE)</f>
        <v>9.6575607765271715E-3</v>
      </c>
      <c r="V47" s="9">
        <f>_xlfn.NORM.DIST(H47,'iris (training stats)'!O$36,'iris (training stats)'!O$37,FALSE)</f>
        <v>6.6713314876266713E-5</v>
      </c>
      <c r="W47" s="24">
        <f t="shared" si="3"/>
        <v>0.33333333333333331</v>
      </c>
      <c r="X47" s="10">
        <f t="shared" si="4"/>
        <v>1.5533185849549288E-7</v>
      </c>
      <c r="Y47" s="17"/>
      <c r="Z47" s="9">
        <f>_xlfn.NORM.DIST(E47,'iris (training stats)'!S$36,'iris (training stats)'!S$37,FALSE)</f>
        <v>0.50449380592191562</v>
      </c>
      <c r="AA47" s="9">
        <f>_xlfn.NORM.DIST(F47,'iris (training stats)'!T$36,'iris (training stats)'!T$37,FALSE)</f>
        <v>1.1558736278318207</v>
      </c>
      <c r="AB47" s="9">
        <f>_xlfn.NORM.DIST(G47,'iris (training stats)'!U$36,'iris (training stats)'!U$37,FALSE)</f>
        <v>0.61748652108467628</v>
      </c>
      <c r="AC47" s="9">
        <f>_xlfn.NORM.DIST(H47,'iris (training stats)'!V$36,'iris (training stats)'!V$37,FALSE)</f>
        <v>1.4659935232624117</v>
      </c>
      <c r="AD47" s="24">
        <f t="shared" si="5"/>
        <v>0.33333333333333331</v>
      </c>
      <c r="AE47" s="10">
        <f t="shared" si="6"/>
        <v>0.17595615870671399</v>
      </c>
      <c r="AF47" s="10"/>
      <c r="AG47" s="25">
        <f t="shared" si="7"/>
        <v>0.17595615870671399</v>
      </c>
      <c r="AH47" s="1" t="str">
        <f t="shared" si="8"/>
        <v>Iris-virginica</v>
      </c>
    </row>
    <row r="48" spans="4:34" s="16" customFormat="1">
      <c r="D48" s="14">
        <v>43</v>
      </c>
      <c r="E48" s="1">
        <v>7.2</v>
      </c>
      <c r="F48" s="1">
        <v>3</v>
      </c>
      <c r="G48" s="1">
        <v>5.8</v>
      </c>
      <c r="H48" s="1">
        <v>1.6</v>
      </c>
      <c r="I48" s="26" t="s">
        <v>2</v>
      </c>
      <c r="J48" s="29" t="str">
        <f t="shared" si="0"/>
        <v>Iris-virginica</v>
      </c>
      <c r="L48" s="9">
        <f>_xlfn.NORM.DIST(E48,'iris (training stats)'!E$36,'iris (training stats)'!E$37,FALSE)</f>
        <v>3.2598136199768604E-7</v>
      </c>
      <c r="M48" s="9">
        <f>_xlfn.NORM.DIST(F48,'iris (training stats)'!F$36,'iris (training stats)'!F$37,FALSE)</f>
        <v>0.59763430593594336</v>
      </c>
      <c r="N48" s="9">
        <f>_xlfn.NORM.DIST(G48,'iris (training stats)'!G$36,'iris (training stats)'!G$37,FALSE)</f>
        <v>2.4770476002962353E-100</v>
      </c>
      <c r="O48" s="9">
        <f>_xlfn.NORM.DIST(H48,'iris (training stats)'!H$36,'iris (training stats)'!H$37,FALSE)</f>
        <v>2.9837169469113922E-32</v>
      </c>
      <c r="P48" s="24">
        <f t="shared" si="1"/>
        <v>0.33333333333333331</v>
      </c>
      <c r="Q48" s="10">
        <f t="shared" si="2"/>
        <v>4.7995332845888886E-139</v>
      </c>
      <c r="R48" s="17"/>
      <c r="S48" s="9">
        <f>_xlfn.NORM.DIST(E48,'iris (training stats)'!L$36,'iris (training stats)'!L$37,FALSE)</f>
        <v>5.2029339856341117E-2</v>
      </c>
      <c r="T48" s="9">
        <f>_xlfn.NORM.DIST(F48,'iris (training stats)'!M$36,'iris (training stats)'!M$37,FALSE)</f>
        <v>1.0263876019607385</v>
      </c>
      <c r="U48" s="9">
        <f>_xlfn.NORM.DIST(G48,'iris (training stats)'!N$36,'iris (training stats)'!N$37,FALSE)</f>
        <v>2.367330260562153E-3</v>
      </c>
      <c r="V48" s="9">
        <f>_xlfn.NORM.DIST(H48,'iris (training stats)'!O$36,'iris (training stats)'!O$37,FALSE)</f>
        <v>0.65215028372486761</v>
      </c>
      <c r="W48" s="24">
        <f t="shared" si="3"/>
        <v>0.33333333333333331</v>
      </c>
      <c r="X48" s="10">
        <f t="shared" si="4"/>
        <v>2.74817886573213E-5</v>
      </c>
      <c r="Y48" s="17"/>
      <c r="Z48" s="9">
        <f>_xlfn.NORM.DIST(E48,'iris (training stats)'!S$36,'iris (training stats)'!S$37,FALSE)</f>
        <v>0.37934382165433295</v>
      </c>
      <c r="AA48" s="9">
        <f>_xlfn.NORM.DIST(F48,'iris (training stats)'!T$36,'iris (training stats)'!T$37,FALSE)</f>
        <v>1.2782739590447434</v>
      </c>
      <c r="AB48" s="9">
        <f>_xlfn.NORM.DIST(G48,'iris (training stats)'!U$36,'iris (training stats)'!U$37,FALSE)</f>
        <v>0.5764595033623261</v>
      </c>
      <c r="AC48" s="9">
        <f>_xlfn.NORM.DIST(H48,'iris (training stats)'!V$36,'iris (training stats)'!V$37,FALSE)</f>
        <v>0.42456466509965318</v>
      </c>
      <c r="AD48" s="24">
        <f t="shared" si="5"/>
        <v>0.33333333333333331</v>
      </c>
      <c r="AE48" s="10">
        <f t="shared" si="6"/>
        <v>3.955927756701981E-2</v>
      </c>
      <c r="AF48" s="10"/>
      <c r="AG48" s="25">
        <f t="shared" si="7"/>
        <v>3.955927756701981E-2</v>
      </c>
      <c r="AH48" s="1" t="str">
        <f t="shared" si="8"/>
        <v>Iris-virginica</v>
      </c>
    </row>
    <row r="49" spans="4:34" s="16" customFormat="1">
      <c r="D49" s="14">
        <v>44</v>
      </c>
      <c r="E49" s="1">
        <v>5.7</v>
      </c>
      <c r="F49" s="1">
        <v>2.8</v>
      </c>
      <c r="G49" s="1">
        <v>4.5</v>
      </c>
      <c r="H49" s="1">
        <v>1.3</v>
      </c>
      <c r="I49" s="26" t="s">
        <v>1</v>
      </c>
      <c r="J49" s="29" t="str">
        <f t="shared" si="0"/>
        <v>Iris-versicolor</v>
      </c>
      <c r="L49" s="9">
        <f>_xlfn.NORM.DIST(E49,'iris (training stats)'!E$36,'iris (training stats)'!E$37,FALSE)</f>
        <v>0.2079811604698551</v>
      </c>
      <c r="M49" s="9">
        <f>_xlfn.NORM.DIST(F49,'iris (training stats)'!F$36,'iris (training stats)'!F$37,FALSE)</f>
        <v>0.34349792619889785</v>
      </c>
      <c r="N49" s="9">
        <f>_xlfn.NORM.DIST(G49,'iris (training stats)'!G$36,'iris (training stats)'!G$37,FALSE)</f>
        <v>1.7210523891442257E-49</v>
      </c>
      <c r="O49" s="9">
        <f>_xlfn.NORM.DIST(H49,'iris (training stats)'!H$36,'iris (training stats)'!H$37,FALSE)</f>
        <v>1.1796978811909135E-19</v>
      </c>
      <c r="P49" s="24">
        <f t="shared" si="1"/>
        <v>0.33333333333333331</v>
      </c>
      <c r="Q49" s="10">
        <f t="shared" si="2"/>
        <v>4.8349473782835759E-70</v>
      </c>
      <c r="R49" s="17"/>
      <c r="S49" s="9">
        <f>_xlfn.NORM.DIST(E49,'iris (training stats)'!L$36,'iris (training stats)'!L$37,FALSE)</f>
        <v>0.65237935873526076</v>
      </c>
      <c r="T49" s="9">
        <f>_xlfn.NORM.DIST(F49,'iris (training stats)'!M$36,'iris (training stats)'!M$37,FALSE)</f>
        <v>1.2640027120943809</v>
      </c>
      <c r="U49" s="9">
        <f>_xlfn.NORM.DIST(G49,'iris (training stats)'!N$36,'iris (training stats)'!N$37,FALSE)</f>
        <v>0.72834220534383631</v>
      </c>
      <c r="V49" s="9">
        <f>_xlfn.NORM.DIST(H49,'iris (training stats)'!O$36,'iris (training stats)'!O$37,FALSE)</f>
        <v>2.334203357355336</v>
      </c>
      <c r="W49" s="24">
        <f t="shared" si="3"/>
        <v>0.33333333333333331</v>
      </c>
      <c r="X49" s="10">
        <f t="shared" si="4"/>
        <v>0.4673057542041642</v>
      </c>
      <c r="Y49" s="17"/>
      <c r="Z49" s="9">
        <f>_xlfn.NORM.DIST(E49,'iris (training stats)'!S$36,'iris (training stats)'!S$37,FALSE)</f>
        <v>0.26507884069529675</v>
      </c>
      <c r="AA49" s="9">
        <f>_xlfn.NORM.DIST(F49,'iris (training stats)'!T$36,'iris (training stats)'!T$37,FALSE)</f>
        <v>1.1558736278318207</v>
      </c>
      <c r="AB49" s="9">
        <f>_xlfn.NORM.DIST(G49,'iris (training stats)'!U$36,'iris (training stats)'!U$37,FALSE)</f>
        <v>0.1613008960847451</v>
      </c>
      <c r="AC49" s="9">
        <f>_xlfn.NORM.DIST(H49,'iris (training stats)'!V$36,'iris (training stats)'!V$37,FALSE)</f>
        <v>3.3022363580358545E-2</v>
      </c>
      <c r="AD49" s="24">
        <f t="shared" si="5"/>
        <v>0.33333333333333331</v>
      </c>
      <c r="AE49" s="10">
        <f t="shared" si="6"/>
        <v>5.4401277423995163E-4</v>
      </c>
      <c r="AF49" s="10"/>
      <c r="AG49" s="25">
        <f t="shared" si="7"/>
        <v>0.4673057542041642</v>
      </c>
      <c r="AH49" s="1" t="str">
        <f t="shared" si="8"/>
        <v>Iris-versicolor</v>
      </c>
    </row>
    <row r="50" spans="4:34" s="16" customFormat="1">
      <c r="D50" s="14">
        <v>45</v>
      </c>
      <c r="E50" s="1">
        <v>6.2</v>
      </c>
      <c r="F50" s="1">
        <v>2.8</v>
      </c>
      <c r="G50" s="1">
        <v>4.8</v>
      </c>
      <c r="H50" s="1">
        <v>1.8</v>
      </c>
      <c r="I50" s="26" t="s">
        <v>2</v>
      </c>
      <c r="J50" s="29" t="str">
        <f t="shared" si="0"/>
        <v>Iris-virginica</v>
      </c>
      <c r="L50" s="9">
        <f>_xlfn.NORM.DIST(E50,'iris (training stats)'!E$36,'iris (training stats)'!E$37,FALSE)</f>
        <v>1.1054881675404245E-2</v>
      </c>
      <c r="M50" s="9">
        <f>_xlfn.NORM.DIST(F50,'iris (training stats)'!F$36,'iris (training stats)'!F$37,FALSE)</f>
        <v>0.34349792619889785</v>
      </c>
      <c r="N50" s="9">
        <f>_xlfn.NORM.DIST(G50,'iris (training stats)'!G$36,'iris (training stats)'!G$37,FALSE)</f>
        <v>1.232952732163078E-59</v>
      </c>
      <c r="O50" s="9">
        <f>_xlfn.NORM.DIST(H50,'iris (training stats)'!H$36,'iris (training stats)'!H$37,FALSE)</f>
        <v>2.1905854012844402E-42</v>
      </c>
      <c r="P50" s="24">
        <f t="shared" si="1"/>
        <v>0.33333333333333331</v>
      </c>
      <c r="Q50" s="10">
        <f t="shared" si="2"/>
        <v>3.4187203697206369E-104</v>
      </c>
      <c r="R50" s="17"/>
      <c r="S50" s="9">
        <f>_xlfn.NORM.DIST(E50,'iris (training stats)'!L$36,'iris (training stats)'!L$37,FALSE)</f>
        <v>0.71643403228119051</v>
      </c>
      <c r="T50" s="9">
        <f>_xlfn.NORM.DIST(F50,'iris (training stats)'!M$36,'iris (training stats)'!M$37,FALSE)</f>
        <v>1.2640027120943809</v>
      </c>
      <c r="U50" s="9">
        <f>_xlfn.NORM.DIST(G50,'iris (training stats)'!N$36,'iris (training stats)'!N$37,FALSE)</f>
        <v>0.39704334518728623</v>
      </c>
      <c r="V50" s="9">
        <f>_xlfn.NORM.DIST(H50,'iris (training stats)'!O$36,'iris (training stats)'!O$37,FALSE)</f>
        <v>4.7683282601105589E-2</v>
      </c>
      <c r="W50" s="24">
        <f t="shared" si="3"/>
        <v>0.33333333333333331</v>
      </c>
      <c r="X50" s="10">
        <f t="shared" si="4"/>
        <v>5.7148788122643492E-3</v>
      </c>
      <c r="Y50" s="17"/>
      <c r="Z50" s="9">
        <f>_xlfn.NORM.DIST(E50,'iris (training stats)'!S$36,'iris (training stats)'!S$37,FALSE)</f>
        <v>0.45702501705667092</v>
      </c>
      <c r="AA50" s="9">
        <f>_xlfn.NORM.DIST(F50,'iris (training stats)'!T$36,'iris (training stats)'!T$37,FALSE)</f>
        <v>1.1558736278318207</v>
      </c>
      <c r="AB50" s="9">
        <f>_xlfn.NORM.DIST(G50,'iris (training stats)'!U$36,'iris (training stats)'!U$37,FALSE)</f>
        <v>0.31048505091540485</v>
      </c>
      <c r="AC50" s="9">
        <f>_xlfn.NORM.DIST(H50,'iris (training stats)'!V$36,'iris (training stats)'!V$37,FALSE)</f>
        <v>1.0959098260366804</v>
      </c>
      <c r="AD50" s="24">
        <f t="shared" si="5"/>
        <v>0.33333333333333331</v>
      </c>
      <c r="AE50" s="10">
        <f t="shared" si="6"/>
        <v>5.9916245224046406E-2</v>
      </c>
      <c r="AF50" s="10"/>
      <c r="AG50" s="25">
        <f t="shared" si="7"/>
        <v>5.9916245224046406E-2</v>
      </c>
      <c r="AH50" s="1" t="str">
        <f t="shared" si="8"/>
        <v>Iris-virginica</v>
      </c>
    </row>
    <row r="51" spans="4:34" s="16" customFormat="1">
      <c r="D51" s="14">
        <v>46</v>
      </c>
      <c r="E51" s="1">
        <v>5.0999999999999996</v>
      </c>
      <c r="F51" s="1">
        <v>3.8</v>
      </c>
      <c r="G51" s="1">
        <v>1.6</v>
      </c>
      <c r="H51" s="1">
        <v>0.2</v>
      </c>
      <c r="I51" s="26" t="s">
        <v>0</v>
      </c>
      <c r="J51" s="29" t="str">
        <f t="shared" si="0"/>
        <v>Iris-setosa</v>
      </c>
      <c r="L51" s="9">
        <f>_xlfn.NORM.DIST(E51,'iris (training stats)'!E$36,'iris (training stats)'!E$37,FALSE)</f>
        <v>0.94528420582629769</v>
      </c>
      <c r="M51" s="9">
        <f>_xlfn.NORM.DIST(F51,'iris (training stats)'!F$36,'iris (training stats)'!F$37,FALSE)</f>
        <v>0.60744838811287971</v>
      </c>
      <c r="N51" s="9">
        <f>_xlfn.NORM.DIST(G51,'iris (training stats)'!G$36,'iris (training stats)'!G$37,FALSE)</f>
        <v>1.527386443404152</v>
      </c>
      <c r="O51" s="9">
        <f>_xlfn.NORM.DIST(H51,'iris (training stats)'!H$36,'iris (training stats)'!H$37,FALSE)</f>
        <v>3.3382124048264505</v>
      </c>
      <c r="P51" s="24">
        <f t="shared" si="1"/>
        <v>0.33333333333333331</v>
      </c>
      <c r="Q51" s="10">
        <f t="shared" si="2"/>
        <v>0.97591822662639816</v>
      </c>
      <c r="R51" s="17"/>
      <c r="S51" s="9">
        <f>_xlfn.NORM.DIST(E51,'iris (training stats)'!L$36,'iris (training stats)'!L$37,FALSE)</f>
        <v>0.16934246104157163</v>
      </c>
      <c r="T51" s="9">
        <f>_xlfn.NORM.DIST(F51,'iris (training stats)'!M$36,'iris (training stats)'!M$37,FALSE)</f>
        <v>8.0432278971338343E-3</v>
      </c>
      <c r="U51" s="9">
        <f>_xlfn.NORM.DIST(G51,'iris (training stats)'!N$36,'iris (training stats)'!N$37,FALSE)</f>
        <v>6.299367190492839E-8</v>
      </c>
      <c r="V51" s="9">
        <f>_xlfn.NORM.DIST(H51,'iris (training stats)'!O$36,'iris (training stats)'!O$37,FALSE)</f>
        <v>3.8920424183333331E-10</v>
      </c>
      <c r="W51" s="24">
        <f t="shared" si="3"/>
        <v>0.33333333333333331</v>
      </c>
      <c r="X51" s="10">
        <f t="shared" si="4"/>
        <v>1.113139196239442E-20</v>
      </c>
      <c r="Y51" s="17"/>
      <c r="Z51" s="9">
        <f>_xlfn.NORM.DIST(E51,'iris (training stats)'!S$36,'iris (training stats)'!S$37,FALSE)</f>
        <v>7.8654031188751888E-2</v>
      </c>
      <c r="AA51" s="9">
        <f>_xlfn.NORM.DIST(F51,'iris (training stats)'!T$36,'iris (training stats)'!T$37,FALSE)</f>
        <v>2.7893798189735079E-2</v>
      </c>
      <c r="AB51" s="9">
        <f>_xlfn.NORM.DIST(G51,'iris (training stats)'!U$36,'iris (training stats)'!U$37,FALSE)</f>
        <v>4.0677056077325986E-9</v>
      </c>
      <c r="AC51" s="9">
        <f>_xlfn.NORM.DIST(H51,'iris (training stats)'!V$36,'iris (training stats)'!V$37,FALSE)</f>
        <v>2.5529825722942359E-11</v>
      </c>
      <c r="AD51" s="24">
        <f t="shared" si="5"/>
        <v>0.33333333333333331</v>
      </c>
      <c r="AE51" s="10">
        <f t="shared" si="6"/>
        <v>7.5945972927479129E-23</v>
      </c>
      <c r="AF51" s="10"/>
      <c r="AG51" s="25">
        <f t="shared" si="7"/>
        <v>0.97591822662639816</v>
      </c>
      <c r="AH51" s="1" t="str">
        <f t="shared" si="8"/>
        <v>Iris-setosa</v>
      </c>
    </row>
    <row r="52" spans="4:34" s="16" customFormat="1">
      <c r="D52" s="14">
        <v>47</v>
      </c>
      <c r="E52" s="1">
        <v>5</v>
      </c>
      <c r="F52" s="1">
        <v>2</v>
      </c>
      <c r="G52" s="1">
        <v>3.5</v>
      </c>
      <c r="H52" s="1">
        <v>1</v>
      </c>
      <c r="I52" s="26" t="s">
        <v>1</v>
      </c>
      <c r="J52" s="29" t="str">
        <f t="shared" si="0"/>
        <v>Iris-versicolor</v>
      </c>
      <c r="L52" s="9">
        <f>_xlfn.NORM.DIST(E52,'iris (training stats)'!E$36,'iris (training stats)'!E$37,FALSE)</f>
        <v>0.98329945294609444</v>
      </c>
      <c r="M52" s="9">
        <f>_xlfn.NORM.DIST(F52,'iris (training stats)'!F$36,'iris (training stats)'!F$37,FALSE)</f>
        <v>4.1582135126621055E-3</v>
      </c>
      <c r="N52" s="9">
        <f>_xlfn.NORM.DIST(G52,'iris (training stats)'!G$36,'iris (training stats)'!G$37,FALSE)</f>
        <v>1.4828587023545124E-22</v>
      </c>
      <c r="O52" s="9">
        <f>_xlfn.NORM.DIST(H52,'iris (training stats)'!H$36,'iris (training stats)'!H$37,FALSE)</f>
        <v>3.4965876104810284E-10</v>
      </c>
      <c r="P52" s="24">
        <f t="shared" si="1"/>
        <v>0.33333333333333331</v>
      </c>
      <c r="Q52" s="10">
        <f t="shared" si="2"/>
        <v>7.0666814189252056E-35</v>
      </c>
      <c r="R52" s="17"/>
      <c r="S52" s="9">
        <f>_xlfn.NORM.DIST(E52,'iris (training stats)'!L$36,'iris (training stats)'!L$37,FALSE)</f>
        <v>0.11863069690508407</v>
      </c>
      <c r="T52" s="9">
        <f>_xlfn.NORM.DIST(F52,'iris (training stats)'!M$36,'iris (training stats)'!M$37,FALSE)</f>
        <v>5.2403446328529127E-2</v>
      </c>
      <c r="U52" s="9">
        <f>_xlfn.NORM.DIST(G52,'iris (training stats)'!N$36,'iris (training stats)'!N$37,FALSE)</f>
        <v>0.24797435854691907</v>
      </c>
      <c r="V52" s="9">
        <f>_xlfn.NORM.DIST(H52,'iris (training stats)'!O$36,'iris (training stats)'!O$37,FALSE)</f>
        <v>0.34810648776096431</v>
      </c>
      <c r="W52" s="24">
        <f t="shared" si="3"/>
        <v>0.33333333333333331</v>
      </c>
      <c r="X52" s="10">
        <f t="shared" si="4"/>
        <v>1.7887702750474135E-4</v>
      </c>
      <c r="Y52" s="17"/>
      <c r="Z52" s="9">
        <f>_xlfn.NORM.DIST(E52,'iris (training stats)'!S$36,'iris (training stats)'!S$37,FALSE)</f>
        <v>6.0523438044424324E-2</v>
      </c>
      <c r="AA52" s="9">
        <f>_xlfn.NORM.DIST(F52,'iris (training stats)'!T$36,'iris (training stats)'!T$37,FALSE)</f>
        <v>1.1274190685230837E-2</v>
      </c>
      <c r="AB52" s="9">
        <f>_xlfn.NORM.DIST(G52,'iris (training stats)'!U$36,'iris (training stats)'!U$37,FALSE)</f>
        <v>3.804860951445953E-3</v>
      </c>
      <c r="AC52" s="9">
        <f>_xlfn.NORM.DIST(H52,'iris (training stats)'!V$36,'iris (training stats)'!V$37,FALSE)</f>
        <v>6.6070164191251476E-4</v>
      </c>
      <c r="AD52" s="24">
        <f t="shared" si="5"/>
        <v>0.33333333333333331</v>
      </c>
      <c r="AE52" s="10">
        <f t="shared" si="6"/>
        <v>5.7178385405365613E-10</v>
      </c>
      <c r="AF52" s="10"/>
      <c r="AG52" s="25">
        <f t="shared" si="7"/>
        <v>1.7887702750474135E-4</v>
      </c>
      <c r="AH52" s="1" t="str">
        <f t="shared" si="8"/>
        <v>Iris-versicolor</v>
      </c>
    </row>
    <row r="53" spans="4:34" s="16" customFormat="1">
      <c r="D53" s="14">
        <v>48</v>
      </c>
      <c r="E53" s="1">
        <v>5</v>
      </c>
      <c r="F53" s="1">
        <v>3</v>
      </c>
      <c r="G53" s="1">
        <v>1.6</v>
      </c>
      <c r="H53" s="1">
        <v>0.2</v>
      </c>
      <c r="I53" s="26" t="s">
        <v>0</v>
      </c>
      <c r="J53" s="29" t="str">
        <f t="shared" si="0"/>
        <v>Iris-setosa</v>
      </c>
      <c r="L53" s="9">
        <f>_xlfn.NORM.DIST(E53,'iris (training stats)'!E$36,'iris (training stats)'!E$37,FALSE)</f>
        <v>0.98329945294609444</v>
      </c>
      <c r="M53" s="9">
        <f>_xlfn.NORM.DIST(F53,'iris (training stats)'!F$36,'iris (training stats)'!F$37,FALSE)</f>
        <v>0.59763430593594336</v>
      </c>
      <c r="N53" s="9">
        <f>_xlfn.NORM.DIST(G53,'iris (training stats)'!G$36,'iris (training stats)'!G$37,FALSE)</f>
        <v>1.527386443404152</v>
      </c>
      <c r="O53" s="9">
        <f>_xlfn.NORM.DIST(H53,'iris (training stats)'!H$36,'iris (training stats)'!H$37,FALSE)</f>
        <v>3.3382124048264505</v>
      </c>
      <c r="P53" s="24">
        <f t="shared" si="1"/>
        <v>0.33333333333333331</v>
      </c>
      <c r="Q53" s="10">
        <f t="shared" si="2"/>
        <v>0.99876418482126728</v>
      </c>
      <c r="R53" s="17"/>
      <c r="S53" s="9">
        <f>_xlfn.NORM.DIST(E53,'iris (training stats)'!L$36,'iris (training stats)'!L$37,FALSE)</f>
        <v>0.11863069690508407</v>
      </c>
      <c r="T53" s="9">
        <f>_xlfn.NORM.DIST(F53,'iris (training stats)'!M$36,'iris (training stats)'!M$37,FALSE)</f>
        <v>1.0263876019607385</v>
      </c>
      <c r="U53" s="9">
        <f>_xlfn.NORM.DIST(G53,'iris (training stats)'!N$36,'iris (training stats)'!N$37,FALSE)</f>
        <v>6.299367190492839E-8</v>
      </c>
      <c r="V53" s="9">
        <f>_xlfn.NORM.DIST(H53,'iris (training stats)'!O$36,'iris (training stats)'!O$37,FALSE)</f>
        <v>3.8920424183333331E-10</v>
      </c>
      <c r="W53" s="24">
        <f t="shared" si="3"/>
        <v>0.33333333333333331</v>
      </c>
      <c r="X53" s="10">
        <f t="shared" si="4"/>
        <v>9.950885142137459E-19</v>
      </c>
      <c r="Y53" s="17"/>
      <c r="Z53" s="9">
        <f>_xlfn.NORM.DIST(E53,'iris (training stats)'!S$36,'iris (training stats)'!S$37,FALSE)</f>
        <v>6.0523438044424324E-2</v>
      </c>
      <c r="AA53" s="9">
        <f>_xlfn.NORM.DIST(F53,'iris (training stats)'!T$36,'iris (training stats)'!T$37,FALSE)</f>
        <v>1.2782739590447434</v>
      </c>
      <c r="AB53" s="9">
        <f>_xlfn.NORM.DIST(G53,'iris (training stats)'!U$36,'iris (training stats)'!U$37,FALSE)</f>
        <v>4.0677056077325986E-9</v>
      </c>
      <c r="AC53" s="9">
        <f>_xlfn.NORM.DIST(H53,'iris (training stats)'!V$36,'iris (training stats)'!V$37,FALSE)</f>
        <v>2.5529825722942359E-11</v>
      </c>
      <c r="AD53" s="24">
        <f t="shared" si="5"/>
        <v>0.33333333333333331</v>
      </c>
      <c r="AE53" s="10">
        <f t="shared" si="6"/>
        <v>2.6780805871619293E-21</v>
      </c>
      <c r="AF53" s="10"/>
      <c r="AG53" s="25">
        <f t="shared" si="7"/>
        <v>0.99876418482126728</v>
      </c>
      <c r="AH53" s="1" t="str">
        <f t="shared" si="8"/>
        <v>Iris-setosa</v>
      </c>
    </row>
    <row r="54" spans="4:34" s="16" customFormat="1">
      <c r="D54" s="14">
        <v>49</v>
      </c>
      <c r="E54" s="1">
        <v>5.9</v>
      </c>
      <c r="F54" s="1">
        <v>3.2</v>
      </c>
      <c r="G54" s="1">
        <v>4.8</v>
      </c>
      <c r="H54" s="1">
        <v>1.8</v>
      </c>
      <c r="I54" s="26" t="s">
        <v>1</v>
      </c>
      <c r="J54" s="29" t="str">
        <f t="shared" si="0"/>
        <v>Iris-virginica</v>
      </c>
      <c r="L54" s="9">
        <f>_xlfn.NORM.DIST(E54,'iris (training stats)'!E$36,'iris (training stats)'!E$37,FALSE)</f>
        <v>7.7177889625934748E-2</v>
      </c>
      <c r="M54" s="9">
        <f>_xlfn.NORM.DIST(F54,'iris (training stats)'!F$36,'iris (training stats)'!F$37,FALSE)</f>
        <v>0.83454497340290734</v>
      </c>
      <c r="N54" s="9">
        <f>_xlfn.NORM.DIST(G54,'iris (training stats)'!G$36,'iris (training stats)'!G$37,FALSE)</f>
        <v>1.232952732163078E-59</v>
      </c>
      <c r="O54" s="9">
        <f>_xlfn.NORM.DIST(H54,'iris (training stats)'!H$36,'iris (training stats)'!H$37,FALSE)</f>
        <v>2.1905854012844402E-42</v>
      </c>
      <c r="P54" s="24">
        <f t="shared" si="1"/>
        <v>0.33333333333333331</v>
      </c>
      <c r="Q54" s="10">
        <f t="shared" si="2"/>
        <v>5.7986648239453835E-103</v>
      </c>
      <c r="R54" s="17"/>
      <c r="S54" s="9">
        <f>_xlfn.NORM.DIST(E54,'iris (training stats)'!L$36,'iris (training stats)'!L$37,FALSE)</f>
        <v>0.75784747043624345</v>
      </c>
      <c r="T54" s="9">
        <f>_xlfn.NORM.DIST(F54,'iris (training stats)'!M$36,'iris (training stats)'!M$37,FALSE)</f>
        <v>0.55777793495710237</v>
      </c>
      <c r="U54" s="9">
        <f>_xlfn.NORM.DIST(G54,'iris (training stats)'!N$36,'iris (training stats)'!N$37,FALSE)</f>
        <v>0.39704334518728623</v>
      </c>
      <c r="V54" s="9">
        <f>_xlfn.NORM.DIST(H54,'iris (training stats)'!O$36,'iris (training stats)'!O$37,FALSE)</f>
        <v>4.7683282601105589E-2</v>
      </c>
      <c r="W54" s="24">
        <f t="shared" si="3"/>
        <v>0.33333333333333331</v>
      </c>
      <c r="X54" s="10">
        <f t="shared" si="4"/>
        <v>2.6676321774709256E-3</v>
      </c>
      <c r="Y54" s="17"/>
      <c r="Z54" s="9">
        <f>_xlfn.NORM.DIST(E54,'iris (training stats)'!S$36,'iris (training stats)'!S$37,FALSE)</f>
        <v>0.3468666118165421</v>
      </c>
      <c r="AA54" s="9">
        <f>_xlfn.NORM.DIST(F54,'iris (training stats)'!T$36,'iris (training stats)'!T$37,FALSE)</f>
        <v>0.92627611353132111</v>
      </c>
      <c r="AB54" s="9">
        <f>_xlfn.NORM.DIST(G54,'iris (training stats)'!U$36,'iris (training stats)'!U$37,FALSE)</f>
        <v>0.31048505091540485</v>
      </c>
      <c r="AC54" s="9">
        <f>_xlfn.NORM.DIST(H54,'iris (training stats)'!V$36,'iris (training stats)'!V$37,FALSE)</f>
        <v>1.0959098260366804</v>
      </c>
      <c r="AD54" s="24">
        <f t="shared" si="5"/>
        <v>0.33333333333333331</v>
      </c>
      <c r="AE54" s="10">
        <f t="shared" si="6"/>
        <v>3.6441582136505418E-2</v>
      </c>
      <c r="AF54" s="10"/>
      <c r="AG54" s="25">
        <f t="shared" si="7"/>
        <v>3.6441582136505418E-2</v>
      </c>
      <c r="AH54" s="1" t="str">
        <f t="shared" si="8"/>
        <v>Iris-virginica</v>
      </c>
    </row>
    <row r="55" spans="4:34" s="16" customFormat="1">
      <c r="D55" s="14">
        <v>50</v>
      </c>
      <c r="E55" s="1">
        <v>5.2</v>
      </c>
      <c r="F55" s="1">
        <v>3.5</v>
      </c>
      <c r="G55" s="1">
        <v>1.5</v>
      </c>
      <c r="H55" s="1">
        <v>0.2</v>
      </c>
      <c r="I55" s="26" t="s">
        <v>0</v>
      </c>
      <c r="J55" s="29" t="str">
        <f t="shared" si="0"/>
        <v>Iris-setosa</v>
      </c>
      <c r="L55" s="9">
        <f>_xlfn.NORM.DIST(E55,'iris (training stats)'!E$36,'iris (training stats)'!E$37,FALSE)</f>
        <v>0.85510619324213877</v>
      </c>
      <c r="M55" s="9">
        <f>_xlfn.NORM.DIST(F55,'iris (training stats)'!F$36,'iris (training stats)'!F$37,FALSE)</f>
        <v>0.91183001722559343</v>
      </c>
      <c r="N55" s="9">
        <f>_xlfn.NORM.DIST(G55,'iris (training stats)'!G$36,'iris (training stats)'!G$37,FALSE)</f>
        <v>1.9227691280124184</v>
      </c>
      <c r="O55" s="9">
        <f>_xlfn.NORM.DIST(H55,'iris (training stats)'!H$36,'iris (training stats)'!H$37,FALSE)</f>
        <v>3.3382124048264505</v>
      </c>
      <c r="P55" s="24">
        <f t="shared" si="1"/>
        <v>0.33333333333333331</v>
      </c>
      <c r="Q55" s="10">
        <f t="shared" si="2"/>
        <v>1.6682217888551527</v>
      </c>
      <c r="R55" s="17"/>
      <c r="S55" s="9">
        <f>_xlfn.NORM.DIST(E55,'iris (training stats)'!L$36,'iris (training stats)'!L$37,FALSE)</f>
        <v>0.2328435724629967</v>
      </c>
      <c r="T55" s="9">
        <f>_xlfn.NORM.DIST(F55,'iris (training stats)'!M$36,'iris (training stats)'!M$37,FALSE)</f>
        <v>0.10523519096583699</v>
      </c>
      <c r="U55" s="9">
        <f>_xlfn.NORM.DIST(G55,'iris (training stats)'!N$36,'iris (training stats)'!N$37,FALSE)</f>
        <v>1.7582065627744223E-8</v>
      </c>
      <c r="V55" s="9">
        <f>_xlfn.NORM.DIST(H55,'iris (training stats)'!O$36,'iris (training stats)'!O$37,FALSE)</f>
        <v>3.8920424183333331E-10</v>
      </c>
      <c r="W55" s="24">
        <f t="shared" si="3"/>
        <v>0.33333333333333331</v>
      </c>
      <c r="X55" s="10">
        <f t="shared" si="4"/>
        <v>5.5892232168819697E-20</v>
      </c>
      <c r="Y55" s="17"/>
      <c r="Z55" s="9">
        <f>_xlfn.NORM.DIST(E55,'iris (training stats)'!S$36,'iris (training stats)'!S$37,FALSE)</f>
        <v>0.10049193871493661</v>
      </c>
      <c r="AA55" s="9">
        <f>_xlfn.NORM.DIST(F55,'iris (training stats)'!T$36,'iris (training stats)'!T$37,FALSE)</f>
        <v>0.25862515017168308</v>
      </c>
      <c r="AB55" s="9">
        <f>_xlfn.NORM.DIST(G55,'iris (training stats)'!U$36,'iris (training stats)'!U$37,FALSE)</f>
        <v>1.5508919623152786E-9</v>
      </c>
      <c r="AC55" s="9">
        <f>_xlfn.NORM.DIST(H55,'iris (training stats)'!V$36,'iris (training stats)'!V$37,FALSE)</f>
        <v>2.5529825722942359E-11</v>
      </c>
      <c r="AD55" s="24">
        <f t="shared" si="5"/>
        <v>0.33333333333333331</v>
      </c>
      <c r="AE55" s="10">
        <f t="shared" si="6"/>
        <v>3.4301263780595593E-22</v>
      </c>
      <c r="AF55" s="10"/>
      <c r="AG55" s="25">
        <f t="shared" si="7"/>
        <v>1.6682217888551527</v>
      </c>
      <c r="AH55" s="1" t="str">
        <f t="shared" si="8"/>
        <v>Iris-setosa</v>
      </c>
    </row>
    <row r="56" spans="4:34">
      <c r="D56" s="14">
        <v>51</v>
      </c>
      <c r="E56" s="1">
        <v>5.4</v>
      </c>
      <c r="F56" s="1">
        <v>3</v>
      </c>
      <c r="G56" s="1">
        <v>4.5</v>
      </c>
      <c r="H56" s="1">
        <v>1.5</v>
      </c>
      <c r="I56" s="26" t="s">
        <v>1</v>
      </c>
      <c r="J56" s="29" t="str">
        <f t="shared" si="0"/>
        <v>Iris-versicolor</v>
      </c>
      <c r="L56" s="9">
        <f>_xlfn.NORM.DIST(E56,'iris (training stats)'!E$36,'iris (training stats)'!E$37,FALSE)</f>
        <v>0.58301333894532514</v>
      </c>
      <c r="M56" s="9">
        <f>_xlfn.NORM.DIST(F56,'iris (training stats)'!F$36,'iris (training stats)'!F$37,FALSE)</f>
        <v>0.59763430593594336</v>
      </c>
      <c r="N56" s="9">
        <f>_xlfn.NORM.DIST(G56,'iris (training stats)'!G$36,'iris (training stats)'!G$37,FALSE)</f>
        <v>1.7210523891442257E-49</v>
      </c>
      <c r="O56" s="9">
        <f>_xlfn.NORM.DIST(H56,'iris (training stats)'!H$36,'iris (training stats)'!H$37,FALSE)</f>
        <v>1.0495418077366339E-27</v>
      </c>
      <c r="P56" s="24">
        <f t="shared" si="1"/>
        <v>0.33333333333333331</v>
      </c>
      <c r="Q56" s="10">
        <f t="shared" si="2"/>
        <v>2.0979087261639003E-77</v>
      </c>
      <c r="R56" s="17"/>
      <c r="S56" s="9">
        <f>_xlfn.NORM.DIST(E56,'iris (training stats)'!L$36,'iris (training stats)'!L$37,FALSE)</f>
        <v>0.39341401967230427</v>
      </c>
      <c r="T56" s="9">
        <f>_xlfn.NORM.DIST(F56,'iris (training stats)'!M$36,'iris (training stats)'!M$37,FALSE)</f>
        <v>1.0263876019607385</v>
      </c>
      <c r="U56" s="9">
        <f>_xlfn.NORM.DIST(G56,'iris (training stats)'!N$36,'iris (training stats)'!N$37,FALSE)</f>
        <v>0.72834220534383631</v>
      </c>
      <c r="V56" s="9">
        <f>_xlfn.NORM.DIST(H56,'iris (training stats)'!O$36,'iris (training stats)'!O$37,FALSE)</f>
        <v>1.420045292142242</v>
      </c>
      <c r="W56" s="24">
        <f t="shared" si="3"/>
        <v>0.33333333333333331</v>
      </c>
      <c r="X56" s="10">
        <f t="shared" si="4"/>
        <v>0.13921231265607825</v>
      </c>
      <c r="Y56" s="17"/>
      <c r="Z56" s="9">
        <f>_xlfn.NORM.DIST(E56,'iris (training stats)'!S$36,'iris (training stats)'!S$37,FALSE)</f>
        <v>0.15587994042214254</v>
      </c>
      <c r="AA56" s="9">
        <f>_xlfn.NORM.DIST(F56,'iris (training stats)'!T$36,'iris (training stats)'!T$37,FALSE)</f>
        <v>1.2782739590447434</v>
      </c>
      <c r="AB56" s="9">
        <f>_xlfn.NORM.DIST(G56,'iris (training stats)'!U$36,'iris (training stats)'!U$37,FALSE)</f>
        <v>0.1613008960847451</v>
      </c>
      <c r="AC56" s="9">
        <f>_xlfn.NORM.DIST(H56,'iris (training stats)'!V$36,'iris (training stats)'!V$37,FALSE)</f>
        <v>0.21074171667103164</v>
      </c>
      <c r="AD56" s="24">
        <f t="shared" si="5"/>
        <v>0.33333333333333331</v>
      </c>
      <c r="AE56" s="10">
        <f t="shared" si="6"/>
        <v>2.257772669015049E-3</v>
      </c>
      <c r="AF56" s="10"/>
      <c r="AG56" s="25">
        <f t="shared" si="7"/>
        <v>0.13921231265607825</v>
      </c>
      <c r="AH56" s="1" t="str">
        <f t="shared" si="8"/>
        <v>Iris-versicolor</v>
      </c>
    </row>
    <row r="57" spans="4:34">
      <c r="D57" s="14">
        <v>52</v>
      </c>
      <c r="E57" s="1">
        <v>7.2</v>
      </c>
      <c r="F57" s="1">
        <v>3.6</v>
      </c>
      <c r="G57" s="1">
        <v>6.1</v>
      </c>
      <c r="H57" s="1">
        <v>2.5</v>
      </c>
      <c r="I57" s="26" t="s">
        <v>2</v>
      </c>
      <c r="J57" s="29" t="str">
        <f t="shared" si="0"/>
        <v>Iris-virginica</v>
      </c>
      <c r="L57" s="9">
        <f>_xlfn.NORM.DIST(E57,'iris (training stats)'!E$36,'iris (training stats)'!E$37,FALSE)</f>
        <v>3.2598136199768604E-7</v>
      </c>
      <c r="M57" s="9">
        <f>_xlfn.NORM.DIST(F57,'iris (training stats)'!F$36,'iris (training stats)'!F$37,FALSE)</f>
        <v>0.84136933222952348</v>
      </c>
      <c r="N57" s="9">
        <f>_xlfn.NORM.DIST(G57,'iris (training stats)'!G$36,'iris (training stats)'!G$37,FALSE)</f>
        <v>1.3200025509755431E-114</v>
      </c>
      <c r="O57" s="9">
        <f>_xlfn.NORM.DIST(H57,'iris (training stats)'!H$36,'iris (training stats)'!H$37,FALSE)</f>
        <v>8.5680246133904742E-89</v>
      </c>
      <c r="P57" s="24">
        <f t="shared" si="1"/>
        <v>0.33333333333333331</v>
      </c>
      <c r="Q57" s="10">
        <f t="shared" si="2"/>
        <v>1.0339836445477741E-209</v>
      </c>
      <c r="R57" s="17"/>
      <c r="S57" s="9">
        <f>_xlfn.NORM.DIST(E57,'iris (training stats)'!L$36,'iris (training stats)'!L$37,FALSE)</f>
        <v>5.2029339856341117E-2</v>
      </c>
      <c r="T57" s="9">
        <f>_xlfn.NORM.DIST(F57,'iris (training stats)'!M$36,'iris (training stats)'!M$37,FALSE)</f>
        <v>4.9376558697845317E-2</v>
      </c>
      <c r="U57" s="9">
        <f>_xlfn.NORM.DIST(G57,'iris (training stats)'!N$36,'iris (training stats)'!N$37,FALSE)</f>
        <v>2.0091342725577654E-4</v>
      </c>
      <c r="V57" s="9">
        <f>_xlfn.NORM.DIST(H57,'iris (training stats)'!O$36,'iris (training stats)'!O$37,FALSE)</f>
        <v>7.4416499873814847E-11</v>
      </c>
      <c r="W57" s="24">
        <f t="shared" si="3"/>
        <v>0.33333333333333331</v>
      </c>
      <c r="X57" s="10">
        <f t="shared" si="4"/>
        <v>1.2803422615017659E-17</v>
      </c>
      <c r="Y57" s="17"/>
      <c r="Z57" s="9">
        <f>_xlfn.NORM.DIST(E57,'iris (training stats)'!S$36,'iris (training stats)'!S$37,FALSE)</f>
        <v>0.37934382165433295</v>
      </c>
      <c r="AA57" s="9">
        <f>_xlfn.NORM.DIST(F57,'iris (training stats)'!T$36,'iris (training stats)'!T$37,FALSE)</f>
        <v>0.13683031325434045</v>
      </c>
      <c r="AB57" s="9">
        <f>_xlfn.NORM.DIST(G57,'iris (training stats)'!U$36,'iris (training stats)'!U$37,FALSE)</f>
        <v>0.43411196251488265</v>
      </c>
      <c r="AC57" s="9">
        <f>_xlfn.NORM.DIST(H57,'iris (training stats)'!V$36,'iris (training stats)'!V$37,FALSE)</f>
        <v>0.26142580988339259</v>
      </c>
      <c r="AD57" s="24">
        <f t="shared" si="5"/>
        <v>0.33333333333333331</v>
      </c>
      <c r="AE57" s="10">
        <f t="shared" si="6"/>
        <v>1.9635605464519809E-3</v>
      </c>
      <c r="AF57" s="10"/>
      <c r="AG57" s="25">
        <f t="shared" si="7"/>
        <v>1.9635605464519809E-3</v>
      </c>
      <c r="AH57" s="1" t="str">
        <f t="shared" si="8"/>
        <v>Iris-virginica</v>
      </c>
    </row>
    <row r="58" spans="4:34">
      <c r="D58" s="14">
        <v>53</v>
      </c>
      <c r="E58" s="1">
        <v>5.7</v>
      </c>
      <c r="F58" s="1">
        <v>2.6</v>
      </c>
      <c r="G58" s="1">
        <v>3.5</v>
      </c>
      <c r="H58" s="1">
        <v>1</v>
      </c>
      <c r="I58" s="26" t="s">
        <v>1</v>
      </c>
      <c r="J58" s="29" t="str">
        <f t="shared" si="0"/>
        <v>Iris-versicolor</v>
      </c>
      <c r="L58" s="9">
        <f>_xlfn.NORM.DIST(E58,'iris (training stats)'!E$36,'iris (training stats)'!E$37,FALSE)</f>
        <v>0.2079811604698551</v>
      </c>
      <c r="M58" s="9">
        <f>_xlfn.NORM.DIST(F58,'iris (training stats)'!F$36,'iris (training stats)'!F$37,FALSE)</f>
        <v>0.15845850205494502</v>
      </c>
      <c r="N58" s="9">
        <f>_xlfn.NORM.DIST(G58,'iris (training stats)'!G$36,'iris (training stats)'!G$37,FALSE)</f>
        <v>1.4828587023545124E-22</v>
      </c>
      <c r="O58" s="9">
        <f>_xlfn.NORM.DIST(H58,'iris (training stats)'!H$36,'iris (training stats)'!H$37,FALSE)</f>
        <v>3.4965876104810284E-10</v>
      </c>
      <c r="P58" s="24">
        <f t="shared" si="1"/>
        <v>0.33333333333333331</v>
      </c>
      <c r="Q58" s="10">
        <f t="shared" si="2"/>
        <v>5.6959015361890257E-34</v>
      </c>
      <c r="R58" s="17"/>
      <c r="S58" s="9">
        <f>_xlfn.NORM.DIST(E58,'iris (training stats)'!L$36,'iris (training stats)'!L$37,FALSE)</f>
        <v>0.65237935873526076</v>
      </c>
      <c r="T58" s="9">
        <f>_xlfn.NORM.DIST(F58,'iris (training stats)'!M$36,'iris (training stats)'!M$37,FALSE)</f>
        <v>1.04176834085008</v>
      </c>
      <c r="U58" s="9">
        <f>_xlfn.NORM.DIST(G58,'iris (training stats)'!N$36,'iris (training stats)'!N$37,FALSE)</f>
        <v>0.24797435854691907</v>
      </c>
      <c r="V58" s="9">
        <f>_xlfn.NORM.DIST(H58,'iris (training stats)'!O$36,'iris (training stats)'!O$37,FALSE)</f>
        <v>0.34810648776096431</v>
      </c>
      <c r="W58" s="24">
        <f t="shared" si="3"/>
        <v>0.33333333333333331</v>
      </c>
      <c r="X58" s="10">
        <f t="shared" si="4"/>
        <v>1.9555503617182207E-2</v>
      </c>
      <c r="Y58" s="17"/>
      <c r="Z58" s="9">
        <f>_xlfn.NORM.DIST(E58,'iris (training stats)'!S$36,'iris (training stats)'!S$37,FALSE)</f>
        <v>0.26507884069529675</v>
      </c>
      <c r="AA58" s="9">
        <f>_xlfn.NORM.DIST(F58,'iris (training stats)'!T$36,'iris (training stats)'!T$37,FALSE)</f>
        <v>0.68485669434004548</v>
      </c>
      <c r="AB58" s="9">
        <f>_xlfn.NORM.DIST(G58,'iris (training stats)'!U$36,'iris (training stats)'!U$37,FALSE)</f>
        <v>3.804860951445953E-3</v>
      </c>
      <c r="AC58" s="9">
        <f>_xlfn.NORM.DIST(H58,'iris (training stats)'!V$36,'iris (training stats)'!V$37,FALSE)</f>
        <v>6.6070164191251476E-4</v>
      </c>
      <c r="AD58" s="24">
        <f t="shared" si="5"/>
        <v>0.33333333333333331</v>
      </c>
      <c r="AE58" s="10">
        <f t="shared" si="6"/>
        <v>1.5212398350974984E-7</v>
      </c>
      <c r="AF58" s="10"/>
      <c r="AG58" s="25">
        <f t="shared" si="7"/>
        <v>1.9555503617182207E-2</v>
      </c>
      <c r="AH58" s="1" t="str">
        <f t="shared" si="8"/>
        <v>Iris-versicolor</v>
      </c>
    </row>
    <row r="59" spans="4:34">
      <c r="D59" s="14">
        <v>54</v>
      </c>
      <c r="E59" s="1">
        <v>6.8</v>
      </c>
      <c r="F59" s="1">
        <v>2.8</v>
      </c>
      <c r="G59" s="1">
        <v>4.8</v>
      </c>
      <c r="H59" s="1">
        <v>1.4</v>
      </c>
      <c r="I59" s="26" t="s">
        <v>1</v>
      </c>
      <c r="J59" s="29" t="str">
        <f t="shared" si="0"/>
        <v>Iris-versicolor</v>
      </c>
      <c r="L59" s="9">
        <f>_xlfn.NORM.DIST(E59,'iris (training stats)'!E$36,'iris (training stats)'!E$37,FALSE)</f>
        <v>4.3889915671738675E-5</v>
      </c>
      <c r="M59" s="9">
        <f>_xlfn.NORM.DIST(F59,'iris (training stats)'!F$36,'iris (training stats)'!F$37,FALSE)</f>
        <v>0.34349792619889785</v>
      </c>
      <c r="N59" s="9">
        <f>_xlfn.NORM.DIST(G59,'iris (training stats)'!G$36,'iris (training stats)'!G$37,FALSE)</f>
        <v>1.232952732163078E-59</v>
      </c>
      <c r="O59" s="9">
        <f>_xlfn.NORM.DIST(H59,'iris (training stats)'!H$36,'iris (training stats)'!H$37,FALSE)</f>
        <v>1.6596027120660702E-23</v>
      </c>
      <c r="P59" s="24">
        <f t="shared" si="1"/>
        <v>0.33333333333333331</v>
      </c>
      <c r="Q59" s="10">
        <f t="shared" si="2"/>
        <v>1.0282960660203642E-87</v>
      </c>
      <c r="R59" s="17"/>
      <c r="S59" s="9">
        <f>_xlfn.NORM.DIST(E59,'iris (training stats)'!L$36,'iris (training stats)'!L$37,FALSE)</f>
        <v>0.232843572462998</v>
      </c>
      <c r="T59" s="9">
        <f>_xlfn.NORM.DIST(F59,'iris (training stats)'!M$36,'iris (training stats)'!M$37,FALSE)</f>
        <v>1.2640027120943809</v>
      </c>
      <c r="U59" s="9">
        <f>_xlfn.NORM.DIST(G59,'iris (training stats)'!N$36,'iris (training stats)'!N$37,FALSE)</f>
        <v>0.39704334518728623</v>
      </c>
      <c r="V59" s="9">
        <f>_xlfn.NORM.DIST(H59,'iris (training stats)'!O$36,'iris (training stats)'!O$37,FALSE)</f>
        <v>2.1721969370402756</v>
      </c>
      <c r="W59" s="24">
        <f t="shared" si="3"/>
        <v>0.33333333333333331</v>
      </c>
      <c r="X59" s="10">
        <f t="shared" si="4"/>
        <v>8.4611252356606215E-2</v>
      </c>
      <c r="Y59" s="17"/>
      <c r="Z59" s="9">
        <f>_xlfn.NORM.DIST(E59,'iris (training stats)'!S$36,'iris (training stats)'!S$37,FALSE)</f>
        <v>0.5012353396122301</v>
      </c>
      <c r="AA59" s="9">
        <f>_xlfn.NORM.DIST(F59,'iris (training stats)'!T$36,'iris (training stats)'!T$37,FALSE)</f>
        <v>1.1558736278318207</v>
      </c>
      <c r="AB59" s="9">
        <f>_xlfn.NORM.DIST(G59,'iris (training stats)'!U$36,'iris (training stats)'!U$37,FALSE)</f>
        <v>0.31048505091540485</v>
      </c>
      <c r="AC59" s="9">
        <f>_xlfn.NORM.DIST(H59,'iris (training stats)'!V$36,'iris (training stats)'!V$37,FALSE)</f>
        <v>8.9957756562145205E-2</v>
      </c>
      <c r="AD59" s="24">
        <f t="shared" si="5"/>
        <v>0.33333333333333331</v>
      </c>
      <c r="AE59" s="10">
        <f t="shared" si="6"/>
        <v>5.3939894741609137E-3</v>
      </c>
      <c r="AF59" s="10"/>
      <c r="AG59" s="25">
        <f t="shared" si="7"/>
        <v>8.4611252356606215E-2</v>
      </c>
      <c r="AH59" s="1" t="str">
        <f t="shared" si="8"/>
        <v>Iris-versicolor</v>
      </c>
    </row>
    <row r="60" spans="4:34">
      <c r="D60" s="14">
        <v>55</v>
      </c>
      <c r="E60" s="1">
        <v>6.7</v>
      </c>
      <c r="F60" s="1">
        <v>3.3</v>
      </c>
      <c r="G60" s="1">
        <v>5.7</v>
      </c>
      <c r="H60" s="1">
        <v>2.1</v>
      </c>
      <c r="I60" s="26" t="s">
        <v>2</v>
      </c>
      <c r="J60" s="29" t="str">
        <f t="shared" si="0"/>
        <v>Iris-virginica</v>
      </c>
      <c r="L60" s="9">
        <f>_xlfn.NORM.DIST(E60,'iris (training stats)'!E$36,'iris (training stats)'!E$37,FALSE)</f>
        <v>1.2841340331350894E-4</v>
      </c>
      <c r="M60" s="9">
        <f>_xlfn.NORM.DIST(F60,'iris (training stats)'!F$36,'iris (training stats)'!F$37,FALSE)</f>
        <v>0.90812455493183508</v>
      </c>
      <c r="N60" s="9">
        <f>_xlfn.NORM.DIST(G60,'iris (training stats)'!G$36,'iris (training stats)'!G$37,FALSE)</f>
        <v>8.7096824194120599E-96</v>
      </c>
      <c r="O60" s="9">
        <f>_xlfn.NORM.DIST(H60,'iris (training stats)'!H$36,'iris (training stats)'!H$37,FALSE)</f>
        <v>3.4275284765889811E-60</v>
      </c>
      <c r="P60" s="24">
        <f t="shared" si="1"/>
        <v>0.33333333333333331</v>
      </c>
      <c r="Q60" s="10">
        <f t="shared" si="2"/>
        <v>1.1604272309593969E-159</v>
      </c>
      <c r="R60" s="17"/>
      <c r="S60" s="9">
        <f>_xlfn.NORM.DIST(E60,'iris (training stats)'!L$36,'iris (training stats)'!L$37,FALSE)</f>
        <v>0.30838428763034498</v>
      </c>
      <c r="T60" s="9">
        <f>_xlfn.NORM.DIST(F60,'iris (training stats)'!M$36,'iris (training stats)'!M$37,FALSE)</f>
        <v>0.35369689663849752</v>
      </c>
      <c r="U60" s="9">
        <f>_xlfn.NORM.DIST(G60,'iris (training stats)'!N$36,'iris (training stats)'!N$37,FALSE)</f>
        <v>4.8968742186142515E-3</v>
      </c>
      <c r="V60" s="9">
        <f>_xlfn.NORM.DIST(H60,'iris (training stats)'!O$36,'iris (training stats)'!O$37,FALSE)</f>
        <v>6.6713314876266713E-5</v>
      </c>
      <c r="W60" s="24">
        <f t="shared" si="3"/>
        <v>0.33333333333333331</v>
      </c>
      <c r="X60" s="10">
        <f t="shared" si="4"/>
        <v>1.1877737043584116E-8</v>
      </c>
      <c r="Y60" s="17"/>
      <c r="Z60" s="9">
        <f>_xlfn.NORM.DIST(E60,'iris (training stats)'!S$36,'iris (training stats)'!S$37,FALSE)</f>
        <v>0.51502220953523459</v>
      </c>
      <c r="AA60" s="9">
        <f>_xlfn.NORM.DIST(F60,'iris (training stats)'!T$36,'iris (training stats)'!T$37,FALSE)</f>
        <v>0.67289891436156579</v>
      </c>
      <c r="AB60" s="9">
        <f>_xlfn.NORM.DIST(G60,'iris (training stats)'!U$36,'iris (training stats)'!U$37,FALSE)</f>
        <v>0.6038421313275375</v>
      </c>
      <c r="AC60" s="9">
        <f>_xlfn.NORM.DIST(H60,'iris (training stats)'!V$36,'iris (training stats)'!V$37,FALSE)</f>
        <v>1.4659935232624117</v>
      </c>
      <c r="AD60" s="24">
        <f t="shared" si="5"/>
        <v>0.33333333333333331</v>
      </c>
      <c r="AE60" s="10">
        <f t="shared" si="6"/>
        <v>0.10226099017478736</v>
      </c>
      <c r="AF60" s="10"/>
      <c r="AG60" s="25">
        <f t="shared" si="7"/>
        <v>0.10226099017478736</v>
      </c>
      <c r="AH60" s="1" t="str">
        <f t="shared" si="8"/>
        <v>Iris-virginica</v>
      </c>
    </row>
    <row r="61" spans="4:34">
      <c r="D61" s="14">
        <v>56</v>
      </c>
      <c r="E61" s="1">
        <v>5.7</v>
      </c>
      <c r="F61" s="1">
        <v>2.5</v>
      </c>
      <c r="G61" s="1">
        <v>5</v>
      </c>
      <c r="H61" s="1">
        <v>2</v>
      </c>
      <c r="I61" s="26" t="s">
        <v>2</v>
      </c>
      <c r="J61" s="29" t="str">
        <f t="shared" si="0"/>
        <v>Iris-virginica</v>
      </c>
      <c r="L61" s="9">
        <f>_xlfn.NORM.DIST(E61,'iris (training stats)'!E$36,'iris (training stats)'!E$37,FALSE)</f>
        <v>0.2079811604698551</v>
      </c>
      <c r="M61" s="9">
        <f>_xlfn.NORM.DIST(F61,'iris (training stats)'!F$36,'iris (training stats)'!F$37,FALSE)</f>
        <v>9.9105970655621448E-2</v>
      </c>
      <c r="N61" s="9">
        <f>_xlfn.NORM.DIST(G61,'iris (training stats)'!G$36,'iris (training stats)'!G$37,FALSE)</f>
        <v>6.2866350860650887E-67</v>
      </c>
      <c r="O61" s="9">
        <f>_xlfn.NORM.DIST(H61,'iris (training stats)'!H$36,'iris (training stats)'!H$37,FALSE)</f>
        <v>6.5676778189525784E-54</v>
      </c>
      <c r="P61" s="24">
        <f t="shared" si="1"/>
        <v>0.33333333333333331</v>
      </c>
      <c r="Q61" s="10">
        <f t="shared" si="2"/>
        <v>2.8368257077023246E-122</v>
      </c>
      <c r="R61" s="17"/>
      <c r="S61" s="9">
        <f>_xlfn.NORM.DIST(E61,'iris (training stats)'!L$36,'iris (training stats)'!L$37,FALSE)</f>
        <v>0.65237935873526076</v>
      </c>
      <c r="T61" s="9">
        <f>_xlfn.NORM.DIST(F61,'iris (training stats)'!M$36,'iris (training stats)'!M$37,FALSE)</f>
        <v>0.81353769895195271</v>
      </c>
      <c r="U61" s="9">
        <f>_xlfn.NORM.DIST(G61,'iris (training stats)'!N$36,'iris (training stats)'!N$37,FALSE)</f>
        <v>0.20874442858268702</v>
      </c>
      <c r="V61" s="9">
        <f>_xlfn.NORM.DIST(H61,'iris (training stats)'!O$36,'iris (training stats)'!O$37,FALSE)</f>
        <v>8.4909165065331503E-4</v>
      </c>
      <c r="W61" s="24">
        <f t="shared" si="3"/>
        <v>0.33333333333333331</v>
      </c>
      <c r="X61" s="10">
        <f t="shared" si="4"/>
        <v>3.1356393279731368E-5</v>
      </c>
      <c r="Y61" s="17"/>
      <c r="Z61" s="9">
        <f>_xlfn.NORM.DIST(E61,'iris (training stats)'!S$36,'iris (training stats)'!S$37,FALSE)</f>
        <v>0.26507884069529675</v>
      </c>
      <c r="AA61" s="9">
        <f>_xlfn.NORM.DIST(F61,'iris (training stats)'!T$36,'iris (training stats)'!T$37,FALSE)</f>
        <v>0.44987875190677318</v>
      </c>
      <c r="AB61" s="9">
        <f>_xlfn.NORM.DIST(G61,'iris (training stats)'!U$36,'iris (training stats)'!U$37,FALSE)</f>
        <v>0.4259813807420425</v>
      </c>
      <c r="AC61" s="9">
        <f>_xlfn.NORM.DIST(H61,'iris (training stats)'!V$36,'iris (training stats)'!V$37,FALSE)</f>
        <v>1.5471468547738274</v>
      </c>
      <c r="AD61" s="24">
        <f t="shared" si="5"/>
        <v>0.33333333333333331</v>
      </c>
      <c r="AE61" s="10">
        <f t="shared" si="6"/>
        <v>2.6198199509260986E-2</v>
      </c>
      <c r="AF61" s="10"/>
      <c r="AG61" s="25">
        <f t="shared" si="7"/>
        <v>2.6198199509260986E-2</v>
      </c>
      <c r="AH61" s="1" t="str">
        <f t="shared" si="8"/>
        <v>Iris-virginica</v>
      </c>
    </row>
    <row r="62" spans="4:34">
      <c r="D62" s="14">
        <v>57</v>
      </c>
      <c r="E62" s="1">
        <v>6</v>
      </c>
      <c r="F62" s="1">
        <v>2.7</v>
      </c>
      <c r="G62" s="1">
        <v>5.0999999999999996</v>
      </c>
      <c r="H62" s="1">
        <v>1.6</v>
      </c>
      <c r="I62" s="26" t="s">
        <v>1</v>
      </c>
      <c r="J62" s="29" t="str">
        <f t="shared" si="0"/>
        <v>Iris-versicolor</v>
      </c>
      <c r="L62" s="9">
        <f>_xlfn.NORM.DIST(E62,'iris (training stats)'!E$36,'iris (training stats)'!E$37,FALSE)</f>
        <v>4.2913992326449768E-2</v>
      </c>
      <c r="M62" s="9">
        <f>_xlfn.NORM.DIST(F62,'iris (training stats)'!F$36,'iris (training stats)'!F$37,FALSE)</f>
        <v>0.23980430727263122</v>
      </c>
      <c r="N62" s="9">
        <f>_xlfn.NORM.DIST(G62,'iris (training stats)'!G$36,'iris (training stats)'!G$37,FALSE)</f>
        <v>9.8483901348675494E-71</v>
      </c>
      <c r="O62" s="9">
        <f>_xlfn.NORM.DIST(H62,'iris (training stats)'!H$36,'iris (training stats)'!H$37,FALSE)</f>
        <v>2.9837169469113922E-32</v>
      </c>
      <c r="P62" s="24">
        <f t="shared" si="1"/>
        <v>0.33333333333333331</v>
      </c>
      <c r="Q62" s="10">
        <f t="shared" si="2"/>
        <v>1.0079929842878787E-104</v>
      </c>
      <c r="R62" s="17"/>
      <c r="S62" s="9">
        <f>_xlfn.NORM.DIST(E62,'iris (training stats)'!L$36,'iris (training stats)'!L$37,FALSE)</f>
        <v>0.77217725417915162</v>
      </c>
      <c r="T62" s="9">
        <f>_xlfn.NORM.DIST(F62,'iris (training stats)'!M$36,'iris (training stats)'!M$37,FALSE)</f>
        <v>1.2065942819099458</v>
      </c>
      <c r="U62" s="9">
        <f>_xlfn.NORM.DIST(G62,'iris (training stats)'!N$36,'iris (training stats)'!N$37,FALSE)</f>
        <v>0.14090810728876829</v>
      </c>
      <c r="V62" s="9">
        <f>_xlfn.NORM.DIST(H62,'iris (training stats)'!O$36,'iris (training stats)'!O$37,FALSE)</f>
        <v>0.65215028372486761</v>
      </c>
      <c r="W62" s="24">
        <f t="shared" si="3"/>
        <v>0.33333333333333331</v>
      </c>
      <c r="X62" s="10">
        <f t="shared" si="4"/>
        <v>2.8539126840241374E-2</v>
      </c>
      <c r="Y62" s="17"/>
      <c r="Z62" s="9">
        <f>_xlfn.NORM.DIST(E62,'iris (training stats)'!S$36,'iris (training stats)'!S$37,FALSE)</f>
        <v>0.38679021639768846</v>
      </c>
      <c r="AA62" s="9">
        <f>_xlfn.NORM.DIST(F62,'iris (training stats)'!T$36,'iris (training stats)'!T$37,FALSE)</f>
        <v>0.93800394104651785</v>
      </c>
      <c r="AB62" s="9">
        <f>_xlfn.NORM.DIST(G62,'iris (training stats)'!U$36,'iris (training stats)'!U$37,FALSE)</f>
        <v>0.4812710869743525</v>
      </c>
      <c r="AC62" s="9">
        <f>_xlfn.NORM.DIST(H62,'iris (training stats)'!V$36,'iris (training stats)'!V$37,FALSE)</f>
        <v>0.42456466509965318</v>
      </c>
      <c r="AD62" s="24">
        <f t="shared" si="5"/>
        <v>0.33333333333333331</v>
      </c>
      <c r="AE62" s="10">
        <f t="shared" si="6"/>
        <v>2.4711124398726178E-2</v>
      </c>
      <c r="AF62" s="10"/>
      <c r="AG62" s="25">
        <f t="shared" si="7"/>
        <v>2.8539126840241374E-2</v>
      </c>
      <c r="AH62" s="1" t="str">
        <f t="shared" si="8"/>
        <v>Iris-versicolor</v>
      </c>
    </row>
    <row r="63" spans="4:34">
      <c r="D63" s="14">
        <v>58</v>
      </c>
      <c r="E63" s="1">
        <v>5.5</v>
      </c>
      <c r="F63" s="1">
        <v>2.4</v>
      </c>
      <c r="G63" s="1">
        <v>3.7</v>
      </c>
      <c r="H63" s="1">
        <v>1</v>
      </c>
      <c r="I63" s="26" t="s">
        <v>1</v>
      </c>
      <c r="J63" s="29" t="str">
        <f t="shared" si="0"/>
        <v>Iris-versicolor</v>
      </c>
      <c r="L63" s="9">
        <f>_xlfn.NORM.DIST(E63,'iris (training stats)'!E$36,'iris (training stats)'!E$37,FALSE)</f>
        <v>0.43941945415976452</v>
      </c>
      <c r="M63" s="9">
        <f>_xlfn.NORM.DIST(F63,'iris (training stats)'!F$36,'iris (training stats)'!F$37,FALSE)</f>
        <v>5.8669150425432588E-2</v>
      </c>
      <c r="N63" s="9">
        <f>_xlfn.NORM.DIST(G63,'iris (training stats)'!G$36,'iris (training stats)'!G$37,FALSE)</f>
        <v>4.2747711922244866E-27</v>
      </c>
      <c r="O63" s="9">
        <f>_xlfn.NORM.DIST(H63,'iris (training stats)'!H$36,'iris (training stats)'!H$37,FALSE)</f>
        <v>3.4965876104810284E-10</v>
      </c>
      <c r="P63" s="24">
        <f t="shared" si="1"/>
        <v>0.33333333333333331</v>
      </c>
      <c r="Q63" s="10">
        <f t="shared" si="2"/>
        <v>1.2844733951323458E-38</v>
      </c>
      <c r="R63" s="17"/>
      <c r="S63" s="9">
        <f>_xlfn.NORM.DIST(E63,'iris (training stats)'!L$36,'iris (training stats)'!L$37,FALSE)</f>
        <v>0.48343381377696237</v>
      </c>
      <c r="T63" s="9">
        <f>_xlfn.NORM.DIST(F63,'iris (training stats)'!M$36,'iris (training stats)'!M$37,FALSE)</f>
        <v>0.5746201425841535</v>
      </c>
      <c r="U63" s="9">
        <f>_xlfn.NORM.DIST(G63,'iris (training stats)'!N$36,'iris (training stats)'!N$37,FALSE)</f>
        <v>0.45049015234901224</v>
      </c>
      <c r="V63" s="9">
        <f>_xlfn.NORM.DIST(H63,'iris (training stats)'!O$36,'iris (training stats)'!O$37,FALSE)</f>
        <v>0.34810648776096431</v>
      </c>
      <c r="W63" s="24">
        <f t="shared" si="3"/>
        <v>0.33333333333333331</v>
      </c>
      <c r="X63" s="10">
        <f t="shared" si="4"/>
        <v>1.4520916695531641E-2</v>
      </c>
      <c r="Y63" s="17"/>
      <c r="Z63" s="9">
        <f>_xlfn.NORM.DIST(E63,'iris (training stats)'!S$36,'iris (training stats)'!S$37,FALSE)</f>
        <v>0.18925135545322327</v>
      </c>
      <c r="AA63" s="9">
        <f>_xlfn.NORM.DIST(F63,'iris (training stats)'!T$36,'iris (training stats)'!T$37,FALSE)</f>
        <v>0.26588387044942546</v>
      </c>
      <c r="AB63" s="9">
        <f>_xlfn.NORM.DIST(G63,'iris (training stats)'!U$36,'iris (training stats)'!U$37,FALSE)</f>
        <v>9.7589409129389144E-3</v>
      </c>
      <c r="AC63" s="9">
        <f>_xlfn.NORM.DIST(H63,'iris (training stats)'!V$36,'iris (training stats)'!V$37,FALSE)</f>
        <v>6.6070164191251476E-4</v>
      </c>
      <c r="AD63" s="24">
        <f t="shared" si="5"/>
        <v>0.33333333333333331</v>
      </c>
      <c r="AE63" s="10">
        <f t="shared" si="6"/>
        <v>1.0814783024669E-7</v>
      </c>
      <c r="AF63" s="10"/>
      <c r="AG63" s="25">
        <f t="shared" si="7"/>
        <v>1.4520916695531641E-2</v>
      </c>
      <c r="AH63" s="1" t="str">
        <f t="shared" si="8"/>
        <v>Iris-versicolor</v>
      </c>
    </row>
    <row r="64" spans="4:34">
      <c r="D64" s="14">
        <v>59</v>
      </c>
      <c r="E64" s="1">
        <v>7.1</v>
      </c>
      <c r="F64" s="1">
        <v>3</v>
      </c>
      <c r="G64" s="1">
        <v>5.9</v>
      </c>
      <c r="H64" s="1">
        <v>2.1</v>
      </c>
      <c r="I64" s="26" t="s">
        <v>2</v>
      </c>
      <c r="J64" s="29" t="str">
        <f t="shared" si="0"/>
        <v>Iris-virginica</v>
      </c>
      <c r="L64" s="9">
        <f>_xlfn.NORM.DIST(E64,'iris (training stats)'!E$36,'iris (training stats)'!E$37,FALSE)</f>
        <v>1.2165058303208676E-6</v>
      </c>
      <c r="M64" s="9">
        <f>_xlfn.NORM.DIST(F64,'iris (training stats)'!F$36,'iris (training stats)'!F$37,FALSE)</f>
        <v>0.59763430593594336</v>
      </c>
      <c r="N64" s="9">
        <f>_xlfn.NORM.DIST(G64,'iris (training stats)'!G$36,'iris (training stats)'!G$37,FALSE)</f>
        <v>5.520864712709287E-105</v>
      </c>
      <c r="O64" s="9">
        <f>_xlfn.NORM.DIST(H64,'iris (training stats)'!H$36,'iris (training stats)'!H$37,FALSE)</f>
        <v>3.4275284765889811E-60</v>
      </c>
      <c r="P64" s="24">
        <f t="shared" si="1"/>
        <v>0.33333333333333331</v>
      </c>
      <c r="Q64" s="10">
        <f t="shared" si="2"/>
        <v>4.5858161131685614E-171</v>
      </c>
      <c r="R64" s="17"/>
      <c r="S64" s="9">
        <f>_xlfn.NORM.DIST(E64,'iris (training stats)'!L$36,'iris (training stats)'!L$37,FALSE)</f>
        <v>8.0049366238558559E-2</v>
      </c>
      <c r="T64" s="9">
        <f>_xlfn.NORM.DIST(F64,'iris (training stats)'!M$36,'iris (training stats)'!M$37,FALSE)</f>
        <v>1.0263876019607385</v>
      </c>
      <c r="U64" s="9">
        <f>_xlfn.NORM.DIST(G64,'iris (training stats)'!N$36,'iris (training stats)'!N$37,FALSE)</f>
        <v>1.0911567710420553E-3</v>
      </c>
      <c r="V64" s="9">
        <f>_xlfn.NORM.DIST(H64,'iris (training stats)'!O$36,'iris (training stats)'!O$37,FALSE)</f>
        <v>6.6713314876266713E-5</v>
      </c>
      <c r="W64" s="24">
        <f t="shared" si="3"/>
        <v>0.33333333333333331</v>
      </c>
      <c r="X64" s="10">
        <f t="shared" si="4"/>
        <v>1.9936444734269067E-9</v>
      </c>
      <c r="Y64" s="17"/>
      <c r="Z64" s="9">
        <f>_xlfn.NORM.DIST(E64,'iris (training stats)'!S$36,'iris (training stats)'!S$37,FALSE)</f>
        <v>0.41722076763815136</v>
      </c>
      <c r="AA64" s="9">
        <f>_xlfn.NORM.DIST(F64,'iris (training stats)'!T$36,'iris (training stats)'!T$37,FALSE)</f>
        <v>1.2782739590447434</v>
      </c>
      <c r="AB64" s="9">
        <f>_xlfn.NORM.DIST(G64,'iris (training stats)'!U$36,'iris (training stats)'!U$37,FALSE)</f>
        <v>0.53723420713249892</v>
      </c>
      <c r="AC64" s="9">
        <f>_xlfn.NORM.DIST(H64,'iris (training stats)'!V$36,'iris (training stats)'!V$37,FALSE)</f>
        <v>1.4659935232624117</v>
      </c>
      <c r="AD64" s="24">
        <f t="shared" si="5"/>
        <v>0.33333333333333331</v>
      </c>
      <c r="AE64" s="10">
        <f t="shared" si="6"/>
        <v>0.1400116951789237</v>
      </c>
      <c r="AF64" s="10"/>
      <c r="AG64" s="25">
        <f t="shared" si="7"/>
        <v>0.1400116951789237</v>
      </c>
      <c r="AH64" s="1" t="str">
        <f t="shared" si="8"/>
        <v>Iris-virginica</v>
      </c>
    </row>
    <row r="65" spans="4:34">
      <c r="D65" s="14">
        <v>60</v>
      </c>
      <c r="E65" s="1">
        <v>5.6</v>
      </c>
      <c r="F65" s="1">
        <v>3</v>
      </c>
      <c r="G65" s="1">
        <v>4.5</v>
      </c>
      <c r="H65" s="1">
        <v>1.5</v>
      </c>
      <c r="I65" s="26" t="s">
        <v>1</v>
      </c>
      <c r="J65" s="29" t="str">
        <f t="shared" si="0"/>
        <v>Iris-versicolor</v>
      </c>
      <c r="L65" s="9">
        <f>_xlfn.NORM.DIST(E65,'iris (training stats)'!E$36,'iris (training stats)'!E$37,FALSE)</f>
        <v>0.31164568318667429</v>
      </c>
      <c r="M65" s="9">
        <f>_xlfn.NORM.DIST(F65,'iris (training stats)'!F$36,'iris (training stats)'!F$37,FALSE)</f>
        <v>0.59763430593594336</v>
      </c>
      <c r="N65" s="9">
        <f>_xlfn.NORM.DIST(G65,'iris (training stats)'!G$36,'iris (training stats)'!G$37,FALSE)</f>
        <v>1.7210523891442257E-49</v>
      </c>
      <c r="O65" s="9">
        <f>_xlfn.NORM.DIST(H65,'iris (training stats)'!H$36,'iris (training stats)'!H$37,FALSE)</f>
        <v>1.0495418077366339E-27</v>
      </c>
      <c r="P65" s="24">
        <f t="shared" si="1"/>
        <v>0.33333333333333331</v>
      </c>
      <c r="Q65" s="10">
        <f t="shared" si="2"/>
        <v>1.1214223664442571E-77</v>
      </c>
      <c r="R65" s="17"/>
      <c r="S65" s="9">
        <f>_xlfn.NORM.DIST(E65,'iris (training stats)'!L$36,'iris (training stats)'!L$37,FALSE)</f>
        <v>0.57220785713291655</v>
      </c>
      <c r="T65" s="9">
        <f>_xlfn.NORM.DIST(F65,'iris (training stats)'!M$36,'iris (training stats)'!M$37,FALSE)</f>
        <v>1.0263876019607385</v>
      </c>
      <c r="U65" s="9">
        <f>_xlfn.NORM.DIST(G65,'iris (training stats)'!N$36,'iris (training stats)'!N$37,FALSE)</f>
        <v>0.72834220534383631</v>
      </c>
      <c r="V65" s="9">
        <f>_xlfn.NORM.DIST(H65,'iris (training stats)'!O$36,'iris (training stats)'!O$37,FALSE)</f>
        <v>1.420045292142242</v>
      </c>
      <c r="W65" s="24">
        <f t="shared" si="3"/>
        <v>0.33333333333333331</v>
      </c>
      <c r="X65" s="10">
        <f t="shared" si="4"/>
        <v>0.2024797671872596</v>
      </c>
      <c r="Y65" s="17"/>
      <c r="Z65" s="9">
        <f>_xlfn.NORM.DIST(E65,'iris (training stats)'!S$36,'iris (training stats)'!S$37,FALSE)</f>
        <v>0.2258918744246283</v>
      </c>
      <c r="AA65" s="9">
        <f>_xlfn.NORM.DIST(F65,'iris (training stats)'!T$36,'iris (training stats)'!T$37,FALSE)</f>
        <v>1.2782739590447434</v>
      </c>
      <c r="AB65" s="9">
        <f>_xlfn.NORM.DIST(G65,'iris (training stats)'!U$36,'iris (training stats)'!U$37,FALSE)</f>
        <v>0.1613008960847451</v>
      </c>
      <c r="AC65" s="9">
        <f>_xlfn.NORM.DIST(H65,'iris (training stats)'!V$36,'iris (training stats)'!V$37,FALSE)</f>
        <v>0.21074171667103164</v>
      </c>
      <c r="AD65" s="24">
        <f t="shared" si="5"/>
        <v>0.33333333333333331</v>
      </c>
      <c r="AE65" s="10">
        <f t="shared" si="6"/>
        <v>3.2718289399349732E-3</v>
      </c>
      <c r="AF65" s="10"/>
      <c r="AG65" s="25">
        <f t="shared" si="7"/>
        <v>0.2024797671872596</v>
      </c>
      <c r="AH65" s="1" t="str">
        <f t="shared" si="8"/>
        <v>Iris-versicolor</v>
      </c>
    </row>
    <row r="66" spans="4:34">
      <c r="D66" s="14">
        <v>61</v>
      </c>
      <c r="E66" s="1">
        <v>7.6</v>
      </c>
      <c r="F66" s="1">
        <v>3</v>
      </c>
      <c r="G66" s="1">
        <v>6.6</v>
      </c>
      <c r="H66" s="1">
        <v>2.1</v>
      </c>
      <c r="I66" s="26" t="s">
        <v>2</v>
      </c>
      <c r="J66" s="29" t="str">
        <f t="shared" si="0"/>
        <v>Iris-virginica</v>
      </c>
      <c r="L66" s="9">
        <f>_xlfn.NORM.DIST(E66,'iris (training stats)'!E$36,'iris (training stats)'!E$37,FALSE)</f>
        <v>9.1478183782963084E-10</v>
      </c>
      <c r="M66" s="9">
        <f>_xlfn.NORM.DIST(F66,'iris (training stats)'!F$36,'iris (training stats)'!F$37,FALSE)</f>
        <v>0.59763430593594336</v>
      </c>
      <c r="N66" s="9">
        <f>_xlfn.NORM.DIST(G66,'iris (training stats)'!G$36,'iris (training stats)'!G$37,FALSE)</f>
        <v>1.6385380647241725E-140</v>
      </c>
      <c r="O66" s="9">
        <f>_xlfn.NORM.DIST(H66,'iris (training stats)'!H$36,'iris (training stats)'!H$37,FALSE)</f>
        <v>3.4275284765889811E-60</v>
      </c>
      <c r="P66" s="24">
        <f t="shared" si="1"/>
        <v>0.33333333333333331</v>
      </c>
      <c r="Q66" s="10">
        <f t="shared" si="2"/>
        <v>1.023456537862429E-209</v>
      </c>
      <c r="R66" s="17"/>
      <c r="S66" s="9">
        <f>_xlfn.NORM.DIST(E66,'iris (training stats)'!L$36,'iris (training stats)'!L$37,FALSE)</f>
        <v>6.3841929171165306E-3</v>
      </c>
      <c r="T66" s="9">
        <f>_xlfn.NORM.DIST(F66,'iris (training stats)'!M$36,'iris (training stats)'!M$37,FALSE)</f>
        <v>1.0263876019607385</v>
      </c>
      <c r="U66" s="9">
        <f>_xlfn.NORM.DIST(G66,'iris (training stats)'!N$36,'iris (training stats)'!N$37,FALSE)</f>
        <v>1.2687046098942621E-6</v>
      </c>
      <c r="V66" s="9">
        <f>_xlfn.NORM.DIST(H66,'iris (training stats)'!O$36,'iris (training stats)'!O$37,FALSE)</f>
        <v>6.6713314876266713E-5</v>
      </c>
      <c r="W66" s="24">
        <f t="shared" si="3"/>
        <v>0.33333333333333331</v>
      </c>
      <c r="X66" s="10">
        <f t="shared" si="4"/>
        <v>1.8487116720791922E-13</v>
      </c>
      <c r="Y66" s="17"/>
      <c r="Z66" s="9">
        <f>_xlfn.NORM.DIST(E66,'iris (training stats)'!S$36,'iris (training stats)'!S$37,FALSE)</f>
        <v>0.2186904578314357</v>
      </c>
      <c r="AA66" s="9">
        <f>_xlfn.NORM.DIST(F66,'iris (training stats)'!T$36,'iris (training stats)'!T$37,FALSE)</f>
        <v>1.2782739590447434</v>
      </c>
      <c r="AB66" s="9">
        <f>_xlfn.NORM.DIST(G66,'iris (training stats)'!U$36,'iris (training stats)'!U$37,FALSE)</f>
        <v>0.16722938260131345</v>
      </c>
      <c r="AC66" s="9">
        <f>_xlfn.NORM.DIST(H66,'iris (training stats)'!V$36,'iris (training stats)'!V$37,FALSE)</f>
        <v>1.4659935232624117</v>
      </c>
      <c r="AD66" s="24">
        <f t="shared" si="5"/>
        <v>0.33333333333333331</v>
      </c>
      <c r="AE66" s="10">
        <f t="shared" si="6"/>
        <v>2.284426337815031E-2</v>
      </c>
      <c r="AF66" s="10"/>
      <c r="AG66" s="25">
        <f t="shared" si="7"/>
        <v>2.284426337815031E-2</v>
      </c>
      <c r="AH66" s="1" t="str">
        <f t="shared" si="8"/>
        <v>Iris-virginica</v>
      </c>
    </row>
    <row r="67" spans="4:34">
      <c r="D67" s="14">
        <v>62</v>
      </c>
      <c r="E67" s="1">
        <v>5.0999999999999996</v>
      </c>
      <c r="F67" s="1">
        <v>3.8</v>
      </c>
      <c r="G67" s="1">
        <v>1.5</v>
      </c>
      <c r="H67" s="1">
        <v>0.3</v>
      </c>
      <c r="I67" s="26" t="s">
        <v>0</v>
      </c>
      <c r="J67" s="29" t="str">
        <f t="shared" si="0"/>
        <v>Iris-setosa</v>
      </c>
      <c r="L67" s="9">
        <f>_xlfn.NORM.DIST(E67,'iris (training stats)'!E$36,'iris (training stats)'!E$37,FALSE)</f>
        <v>0.94528420582629769</v>
      </c>
      <c r="M67" s="9">
        <f>_xlfn.NORM.DIST(F67,'iris (training stats)'!F$36,'iris (training stats)'!F$37,FALSE)</f>
        <v>0.60744838811287971</v>
      </c>
      <c r="N67" s="9">
        <f>_xlfn.NORM.DIST(G67,'iris (training stats)'!G$36,'iris (training stats)'!G$37,FALSE)</f>
        <v>1.9227691280124184</v>
      </c>
      <c r="O67" s="9">
        <f>_xlfn.NORM.DIST(H67,'iris (training stats)'!H$36,'iris (training stats)'!H$37,FALSE)</f>
        <v>3.1000045056242622</v>
      </c>
      <c r="P67" s="24">
        <f t="shared" si="1"/>
        <v>0.33333333333333331</v>
      </c>
      <c r="Q67" s="10">
        <f t="shared" si="2"/>
        <v>1.1408800775261807</v>
      </c>
      <c r="R67" s="17"/>
      <c r="S67" s="9">
        <f>_xlfn.NORM.DIST(E67,'iris (training stats)'!L$36,'iris (training stats)'!L$37,FALSE)</f>
        <v>0.16934246104157163</v>
      </c>
      <c r="T67" s="9">
        <f>_xlfn.NORM.DIST(F67,'iris (training stats)'!M$36,'iris (training stats)'!M$37,FALSE)</f>
        <v>8.0432278971338343E-3</v>
      </c>
      <c r="U67" s="9">
        <f>_xlfn.NORM.DIST(G67,'iris (training stats)'!N$36,'iris (training stats)'!N$37,FALSE)</f>
        <v>1.7582065627744223E-8</v>
      </c>
      <c r="V67" s="9">
        <f>_xlfn.NORM.DIST(H67,'iris (training stats)'!O$36,'iris (training stats)'!O$37,FALSE)</f>
        <v>1.7614513899685583E-8</v>
      </c>
      <c r="W67" s="24">
        <f t="shared" si="3"/>
        <v>0.33333333333333331</v>
      </c>
      <c r="X67" s="10">
        <f t="shared" si="4"/>
        <v>1.4060978557554964E-19</v>
      </c>
      <c r="Y67" s="17"/>
      <c r="Z67" s="9">
        <f>_xlfn.NORM.DIST(E67,'iris (training stats)'!S$36,'iris (training stats)'!S$37,FALSE)</f>
        <v>7.8654031188751888E-2</v>
      </c>
      <c r="AA67" s="9">
        <f>_xlfn.NORM.DIST(F67,'iris (training stats)'!T$36,'iris (training stats)'!T$37,FALSE)</f>
        <v>2.7893798189735079E-2</v>
      </c>
      <c r="AB67" s="9">
        <f>_xlfn.NORM.DIST(G67,'iris (training stats)'!U$36,'iris (training stats)'!U$37,FALSE)</f>
        <v>1.5508919623152786E-9</v>
      </c>
      <c r="AC67" s="9">
        <f>_xlfn.NORM.DIST(H67,'iris (training stats)'!V$36,'iris (training stats)'!V$37,FALSE)</f>
        <v>3.6558007399801748E-10</v>
      </c>
      <c r="AD67" s="24">
        <f t="shared" si="5"/>
        <v>0.33333333333333331</v>
      </c>
      <c r="AE67" s="10">
        <f t="shared" si="6"/>
        <v>4.1464024021417643E-22</v>
      </c>
      <c r="AF67" s="10"/>
      <c r="AG67" s="25">
        <f t="shared" si="7"/>
        <v>1.1408800775261807</v>
      </c>
      <c r="AH67" s="1" t="str">
        <f t="shared" si="8"/>
        <v>Iris-setosa</v>
      </c>
    </row>
    <row r="68" spans="4:34">
      <c r="D68" s="14">
        <v>63</v>
      </c>
      <c r="E68" s="1">
        <v>6.5</v>
      </c>
      <c r="F68" s="1">
        <v>3</v>
      </c>
      <c r="G68" s="1">
        <v>5.8</v>
      </c>
      <c r="H68" s="1">
        <v>2.2000000000000002</v>
      </c>
      <c r="I68" s="26" t="s">
        <v>2</v>
      </c>
      <c r="J68" s="29" t="str">
        <f t="shared" si="0"/>
        <v>Iris-virginica</v>
      </c>
      <c r="L68" s="9">
        <f>_xlfn.NORM.DIST(E68,'iris (training stats)'!E$36,'iris (training stats)'!E$37,FALSE)</f>
        <v>9.1589294632767428E-4</v>
      </c>
      <c r="M68" s="9">
        <f>_xlfn.NORM.DIST(F68,'iris (training stats)'!F$36,'iris (training stats)'!F$37,FALSE)</f>
        <v>0.59763430593594336</v>
      </c>
      <c r="N68" s="9">
        <f>_xlfn.NORM.DIST(G68,'iris (training stats)'!G$36,'iris (training stats)'!G$37,FALSE)</f>
        <v>2.4770476002962353E-100</v>
      </c>
      <c r="O68" s="9">
        <f>_xlfn.NORM.DIST(H68,'iris (training stats)'!H$36,'iris (training stats)'!H$37,FALSE)</f>
        <v>8.0410465082023028E-67</v>
      </c>
      <c r="P68" s="24">
        <f t="shared" si="1"/>
        <v>0.33333333333333331</v>
      </c>
      <c r="Q68" s="10">
        <f t="shared" si="2"/>
        <v>3.6341755752857424E-170</v>
      </c>
      <c r="R68" s="17"/>
      <c r="S68" s="9">
        <f>_xlfn.NORM.DIST(E68,'iris (training stats)'!L$36,'iris (training stats)'!L$37,FALSE)</f>
        <v>0.48343381377696393</v>
      </c>
      <c r="T68" s="9">
        <f>_xlfn.NORM.DIST(F68,'iris (training stats)'!M$36,'iris (training stats)'!M$37,FALSE)</f>
        <v>1.0263876019607385</v>
      </c>
      <c r="U68" s="9">
        <f>_xlfn.NORM.DIST(G68,'iris (training stats)'!N$36,'iris (training stats)'!N$37,FALSE)</f>
        <v>2.367330260562153E-3</v>
      </c>
      <c r="V68" s="9">
        <f>_xlfn.NORM.DIST(H68,'iris (training stats)'!O$36,'iris (training stats)'!O$37,FALSE)</f>
        <v>3.6822473864058582E-6</v>
      </c>
      <c r="W68" s="24">
        <f t="shared" si="3"/>
        <v>0.33333333333333331</v>
      </c>
      <c r="X68" s="10">
        <f t="shared" si="4"/>
        <v>1.4417799398575604E-9</v>
      </c>
      <c r="Y68" s="17"/>
      <c r="Z68" s="9">
        <f>_xlfn.NORM.DIST(E68,'iris (training stats)'!S$36,'iris (training stats)'!S$37,FALSE)</f>
        <v>0.51669354413944257</v>
      </c>
      <c r="AA68" s="9">
        <f>_xlfn.NORM.DIST(F68,'iris (training stats)'!T$36,'iris (training stats)'!T$37,FALSE)</f>
        <v>1.2782739590447434</v>
      </c>
      <c r="AB68" s="9">
        <f>_xlfn.NORM.DIST(G68,'iris (training stats)'!U$36,'iris (training stats)'!U$37,FALSE)</f>
        <v>0.5764595033623261</v>
      </c>
      <c r="AC68" s="9">
        <f>_xlfn.NORM.DIST(H68,'iris (training stats)'!V$36,'iris (training stats)'!V$37,FALSE)</f>
        <v>1.1945765918783002</v>
      </c>
      <c r="AD68" s="24">
        <f t="shared" si="5"/>
        <v>0.33333333333333331</v>
      </c>
      <c r="AE68" s="10">
        <f t="shared" si="6"/>
        <v>0.15160674576123351</v>
      </c>
      <c r="AF68" s="10"/>
      <c r="AG68" s="25">
        <f t="shared" si="7"/>
        <v>0.15160674576123351</v>
      </c>
      <c r="AH68" s="1" t="str">
        <f t="shared" si="8"/>
        <v>Iris-virginica</v>
      </c>
    </row>
    <row r="69" spans="4:34">
      <c r="D69" s="14">
        <v>64</v>
      </c>
      <c r="E69" s="1">
        <v>7.7</v>
      </c>
      <c r="F69" s="1">
        <v>3.8</v>
      </c>
      <c r="G69" s="1">
        <v>6.7</v>
      </c>
      <c r="H69" s="1">
        <v>2.2000000000000002</v>
      </c>
      <c r="I69" s="26" t="s">
        <v>2</v>
      </c>
      <c r="J69" s="29" t="str">
        <f t="shared" si="0"/>
        <v>Iris-virginica</v>
      </c>
      <c r="L69" s="9">
        <f>_xlfn.NORM.DIST(E69,'iris (training stats)'!E$36,'iris (training stats)'!E$37,FALSE)</f>
        <v>1.8084284887536852E-10</v>
      </c>
      <c r="M69" s="9">
        <f>_xlfn.NORM.DIST(F69,'iris (training stats)'!F$36,'iris (training stats)'!F$37,FALSE)</f>
        <v>0.60744838811287971</v>
      </c>
      <c r="N69" s="9">
        <f>_xlfn.NORM.DIST(G69,'iris (training stats)'!G$36,'iris (training stats)'!G$37,FALSE)</f>
        <v>5.195831372559948E-146</v>
      </c>
      <c r="O69" s="9">
        <f>_xlfn.NORM.DIST(H69,'iris (training stats)'!H$36,'iris (training stats)'!H$37,FALSE)</f>
        <v>8.0410465082023028E-67</v>
      </c>
      <c r="P69" s="24">
        <f t="shared" si="1"/>
        <v>0.33333333333333331</v>
      </c>
      <c r="Q69" s="10">
        <f t="shared" si="2"/>
        <v>1.5298790276780789E-222</v>
      </c>
      <c r="R69" s="17"/>
      <c r="S69" s="9">
        <f>_xlfn.NORM.DIST(E69,'iris (training stats)'!L$36,'iris (training stats)'!L$37,FALSE)</f>
        <v>3.440681144618291E-3</v>
      </c>
      <c r="T69" s="9">
        <f>_xlfn.NORM.DIST(F69,'iris (training stats)'!M$36,'iris (training stats)'!M$37,FALSE)</f>
        <v>8.0432278971338343E-3</v>
      </c>
      <c r="U69" s="9">
        <f>_xlfn.NORM.DIST(G69,'iris (training stats)'!N$36,'iris (training stats)'!N$37,FALSE)</f>
        <v>3.9929698808186792E-7</v>
      </c>
      <c r="V69" s="9">
        <f>_xlfn.NORM.DIST(H69,'iris (training stats)'!O$36,'iris (training stats)'!O$37,FALSE)</f>
        <v>3.6822473864058582E-6</v>
      </c>
      <c r="W69" s="24">
        <f t="shared" si="3"/>
        <v>0.33333333333333331</v>
      </c>
      <c r="X69" s="10">
        <f t="shared" si="4"/>
        <v>1.3563211805845139E-17</v>
      </c>
      <c r="Y69" s="17"/>
      <c r="Z69" s="9">
        <f>_xlfn.NORM.DIST(E69,'iris (training stats)'!S$36,'iris (training stats)'!S$37,FALSE)</f>
        <v>0.18262538553516361</v>
      </c>
      <c r="AA69" s="9">
        <f>_xlfn.NORM.DIST(F69,'iris (training stats)'!T$36,'iris (training stats)'!T$37,FALSE)</f>
        <v>2.7893798189735079E-2</v>
      </c>
      <c r="AB69" s="9">
        <f>_xlfn.NORM.DIST(G69,'iris (training stats)'!U$36,'iris (training stats)'!U$37,FALSE)</f>
        <v>0.12855919380447184</v>
      </c>
      <c r="AC69" s="9">
        <f>_xlfn.NORM.DIST(H69,'iris (training stats)'!V$36,'iris (training stats)'!V$37,FALSE)</f>
        <v>1.1945765918783002</v>
      </c>
      <c r="AD69" s="24">
        <f t="shared" si="5"/>
        <v>0.33333333333333331</v>
      </c>
      <c r="AE69" s="10">
        <f t="shared" si="6"/>
        <v>2.6077423868537753E-4</v>
      </c>
      <c r="AF69" s="10"/>
      <c r="AG69" s="25">
        <f t="shared" si="7"/>
        <v>2.6077423868537753E-4</v>
      </c>
      <c r="AH69" s="1" t="str">
        <f t="shared" si="8"/>
        <v>Iris-virginica</v>
      </c>
    </row>
    <row r="70" spans="4:34">
      <c r="D70" s="14">
        <v>65</v>
      </c>
      <c r="E70" s="1">
        <v>5.8</v>
      </c>
      <c r="F70" s="1">
        <v>2.7</v>
      </c>
      <c r="G70" s="1">
        <v>5.0999999999999996</v>
      </c>
      <c r="H70" s="1">
        <v>1.9</v>
      </c>
      <c r="I70" s="26" t="s">
        <v>2</v>
      </c>
      <c r="J70" s="29" t="str">
        <f t="shared" si="0"/>
        <v>Iris-virginica</v>
      </c>
      <c r="L70" s="9">
        <f>_xlfn.NORM.DIST(E70,'iris (training stats)'!E$36,'iris (training stats)'!E$37,FALSE)</f>
        <v>0.13060744235718738</v>
      </c>
      <c r="M70" s="9">
        <f>_xlfn.NORM.DIST(F70,'iris (training stats)'!F$36,'iris (training stats)'!F$37,FALSE)</f>
        <v>0.23980430727263122</v>
      </c>
      <c r="N70" s="9">
        <f>_xlfn.NORM.DIST(G70,'iris (training stats)'!G$36,'iris (training stats)'!G$37,FALSE)</f>
        <v>9.8483901348675494E-71</v>
      </c>
      <c r="O70" s="9">
        <f>_xlfn.NORM.DIST(H70,'iris (training stats)'!H$36,'iris (training stats)'!H$37,FALSE)</f>
        <v>5.657243592402334E-48</v>
      </c>
      <c r="P70" s="24">
        <f t="shared" si="1"/>
        <v>0.33333333333333331</v>
      </c>
      <c r="Q70" s="10">
        <f t="shared" si="2"/>
        <v>5.8166612652296128E-120</v>
      </c>
      <c r="R70" s="17"/>
      <c r="S70" s="9">
        <f>_xlfn.NORM.DIST(E70,'iris (training stats)'!L$36,'iris (training stats)'!L$37,FALSE)</f>
        <v>0.71643403228118951</v>
      </c>
      <c r="T70" s="9">
        <f>_xlfn.NORM.DIST(F70,'iris (training stats)'!M$36,'iris (training stats)'!M$37,FALSE)</f>
        <v>1.2065942819099458</v>
      </c>
      <c r="U70" s="9">
        <f>_xlfn.NORM.DIST(G70,'iris (training stats)'!N$36,'iris (training stats)'!N$37,FALSE)</f>
        <v>0.14090810728876829</v>
      </c>
      <c r="V70" s="9">
        <f>_xlfn.NORM.DIST(H70,'iris (training stats)'!O$36,'iris (training stats)'!O$37,FALSE)</f>
        <v>7.5917012961606205E-3</v>
      </c>
      <c r="W70" s="24">
        <f t="shared" si="3"/>
        <v>0.33333333333333331</v>
      </c>
      <c r="X70" s="10">
        <f t="shared" si="4"/>
        <v>3.0824164175650889E-4</v>
      </c>
      <c r="Y70" s="17"/>
      <c r="Z70" s="9">
        <f>_xlfn.NORM.DIST(E70,'iris (training stats)'!S$36,'iris (training stats)'!S$37,FALSE)</f>
        <v>0.30581751773722377</v>
      </c>
      <c r="AA70" s="9">
        <f>_xlfn.NORM.DIST(F70,'iris (training stats)'!T$36,'iris (training stats)'!T$37,FALSE)</f>
        <v>0.93800394104651785</v>
      </c>
      <c r="AB70" s="9">
        <f>_xlfn.NORM.DIST(G70,'iris (training stats)'!U$36,'iris (training stats)'!U$37,FALSE)</f>
        <v>0.4812710869743525</v>
      </c>
      <c r="AC70" s="9">
        <f>_xlfn.NORM.DIST(H70,'iris (training stats)'!V$36,'iris (training stats)'!V$37,FALSE)</f>
        <v>1.4041466296361422</v>
      </c>
      <c r="AD70" s="24">
        <f t="shared" si="5"/>
        <v>0.33333333333333331</v>
      </c>
      <c r="AE70" s="10">
        <f t="shared" si="6"/>
        <v>6.4617179996804622E-2</v>
      </c>
      <c r="AF70" s="10"/>
      <c r="AG70" s="25">
        <f t="shared" si="7"/>
        <v>6.4617179996804622E-2</v>
      </c>
      <c r="AH70" s="1" t="str">
        <f t="shared" si="8"/>
        <v>Iris-virginica</v>
      </c>
    </row>
    <row r="71" spans="4:34">
      <c r="D71" s="14">
        <v>66</v>
      </c>
      <c r="E71" s="1">
        <v>6</v>
      </c>
      <c r="F71" s="1">
        <v>2.2000000000000002</v>
      </c>
      <c r="G71" s="1">
        <v>5</v>
      </c>
      <c r="H71" s="1">
        <v>1.5</v>
      </c>
      <c r="I71" s="26" t="s">
        <v>2</v>
      </c>
      <c r="J71" s="29" t="str">
        <f t="shared" ref="J71:J80" si="9">AH71</f>
        <v>Iris-versicolor</v>
      </c>
      <c r="L71" s="9">
        <f>_xlfn.NORM.DIST(E71,'iris (training stats)'!E$36,'iris (training stats)'!E$37,FALSE)</f>
        <v>4.2913992326449768E-2</v>
      </c>
      <c r="M71" s="9">
        <f>_xlfn.NORM.DIST(F71,'iris (training stats)'!F$36,'iris (training stats)'!F$37,FALSE)</f>
        <v>1.7434394911651243E-2</v>
      </c>
      <c r="N71" s="9">
        <f>_xlfn.NORM.DIST(G71,'iris (training stats)'!G$36,'iris (training stats)'!G$37,FALSE)</f>
        <v>6.2866350860650887E-67</v>
      </c>
      <c r="O71" s="9">
        <f>_xlfn.NORM.DIST(H71,'iris (training stats)'!H$36,'iris (training stats)'!H$37,FALSE)</f>
        <v>1.0495418077366339E-27</v>
      </c>
      <c r="P71" s="24">
        <f t="shared" ref="P71:P80" si="10">1/3</f>
        <v>0.33333333333333331</v>
      </c>
      <c r="Q71" s="10">
        <f t="shared" ref="Q71:Q80" si="11">PRODUCT(L71:P71)</f>
        <v>1.6455176262747275E-97</v>
      </c>
      <c r="R71" s="17"/>
      <c r="S71" s="9">
        <f>_xlfn.NORM.DIST(E71,'iris (training stats)'!L$36,'iris (training stats)'!L$37,FALSE)</f>
        <v>0.77217725417915162</v>
      </c>
      <c r="T71" s="9">
        <f>_xlfn.NORM.DIST(F71,'iris (training stats)'!M$36,'iris (training stats)'!M$37,FALSE)</f>
        <v>0.21211778185328836</v>
      </c>
      <c r="U71" s="9">
        <f>_xlfn.NORM.DIST(G71,'iris (training stats)'!N$36,'iris (training stats)'!N$37,FALSE)</f>
        <v>0.20874442858268702</v>
      </c>
      <c r="V71" s="9">
        <f>_xlfn.NORM.DIST(H71,'iris (training stats)'!O$36,'iris (training stats)'!O$37,FALSE)</f>
        <v>1.420045292142242</v>
      </c>
      <c r="W71" s="24">
        <f t="shared" ref="W71:W80" si="12">1/3</f>
        <v>0.33333333333333331</v>
      </c>
      <c r="X71" s="10">
        <f t="shared" ref="X71:X80" si="13">PRODUCT(S71:W71)</f>
        <v>1.6184150789264377E-2</v>
      </c>
      <c r="Y71" s="17"/>
      <c r="Z71" s="9">
        <f>_xlfn.NORM.DIST(E71,'iris (training stats)'!S$36,'iris (training stats)'!S$37,FALSE)</f>
        <v>0.38679021639768846</v>
      </c>
      <c r="AA71" s="9">
        <f>_xlfn.NORM.DIST(F71,'iris (training stats)'!T$36,'iris (training stats)'!T$37,FALSE)</f>
        <v>6.7637448412485132E-2</v>
      </c>
      <c r="AB71" s="9">
        <f>_xlfn.NORM.DIST(G71,'iris (training stats)'!U$36,'iris (training stats)'!U$37,FALSE)</f>
        <v>0.4259813807420425</v>
      </c>
      <c r="AC71" s="9">
        <f>_xlfn.NORM.DIST(H71,'iris (training stats)'!V$36,'iris (training stats)'!V$37,FALSE)</f>
        <v>0.21074171667103164</v>
      </c>
      <c r="AD71" s="24">
        <f t="shared" ref="AD71:AD80" si="14">1/3</f>
        <v>0.33333333333333331</v>
      </c>
      <c r="AE71" s="10">
        <f t="shared" ref="AE71:AE80" si="15">PRODUCT(Z71:AD71)</f>
        <v>7.8285723875591898E-4</v>
      </c>
      <c r="AF71" s="10"/>
      <c r="AG71" s="25">
        <f t="shared" ref="AG71:AG80" si="16">MAX(Q71,X71,AE71)</f>
        <v>1.6184150789264377E-2</v>
      </c>
      <c r="AH71" s="1" t="str">
        <f t="shared" ref="AH71:AH80" si="17">IF(Q71=AG71,"Iris-setosa", IF(X71=AG71,"Iris-versicolor", IF(AE71=AG71, "Iris-virginica","?")))</f>
        <v>Iris-versicolor</v>
      </c>
    </row>
    <row r="72" spans="4:34">
      <c r="D72" s="14">
        <v>67</v>
      </c>
      <c r="E72" s="1">
        <v>5.0999999999999996</v>
      </c>
      <c r="F72" s="1">
        <v>3.7</v>
      </c>
      <c r="G72" s="1">
        <v>1.5</v>
      </c>
      <c r="H72" s="1">
        <v>0.4</v>
      </c>
      <c r="I72" s="26" t="s">
        <v>0</v>
      </c>
      <c r="J72" s="29" t="str">
        <f t="shared" si="9"/>
        <v>Iris-setosa</v>
      </c>
      <c r="L72" s="9">
        <f>_xlfn.NORM.DIST(E72,'iris (training stats)'!E$36,'iris (training stats)'!E$37,FALSE)</f>
        <v>0.94528420582629769</v>
      </c>
      <c r="M72" s="9">
        <f>_xlfn.NORM.DIST(F72,'iris (training stats)'!F$36,'iris (training stats)'!F$37,FALSE)</f>
        <v>0.73482712236768488</v>
      </c>
      <c r="N72" s="9">
        <f>_xlfn.NORM.DIST(G72,'iris (training stats)'!G$36,'iris (training stats)'!G$37,FALSE)</f>
        <v>1.9227691280124184</v>
      </c>
      <c r="O72" s="9">
        <f>_xlfn.NORM.DIST(H72,'iris (training stats)'!H$36,'iris (training stats)'!H$37,FALSE)</f>
        <v>1.2941152475341697</v>
      </c>
      <c r="P72" s="24">
        <f t="shared" si="10"/>
        <v>0.33333333333333331</v>
      </c>
      <c r="Q72" s="10">
        <f t="shared" si="11"/>
        <v>0.57613786539702727</v>
      </c>
      <c r="R72" s="17"/>
      <c r="S72" s="9">
        <f>_xlfn.NORM.DIST(E72,'iris (training stats)'!L$36,'iris (training stats)'!L$37,FALSE)</f>
        <v>0.16934246104157163</v>
      </c>
      <c r="T72" s="9">
        <f>_xlfn.NORM.DIST(F72,'iris (training stats)'!M$36,'iris (training stats)'!M$37,FALSE)</f>
        <v>2.0954498852093245E-2</v>
      </c>
      <c r="U72" s="9">
        <f>_xlfn.NORM.DIST(G72,'iris (training stats)'!N$36,'iris (training stats)'!N$37,FALSE)</f>
        <v>1.7582065627744223E-8</v>
      </c>
      <c r="V72" s="9">
        <f>_xlfn.NORM.DIST(H72,'iris (training stats)'!O$36,'iris (training stats)'!O$37,FALSE)</f>
        <v>5.6002350092983418E-7</v>
      </c>
      <c r="W72" s="24">
        <f t="shared" si="12"/>
        <v>0.33333333333333331</v>
      </c>
      <c r="X72" s="10">
        <f t="shared" si="13"/>
        <v>1.1646569966161029E-17</v>
      </c>
      <c r="Y72" s="17"/>
      <c r="Z72" s="9">
        <f>_xlfn.NORM.DIST(E72,'iris (training stats)'!S$36,'iris (training stats)'!S$37,FALSE)</f>
        <v>7.8654031188751888E-2</v>
      </c>
      <c r="AA72" s="9">
        <f>_xlfn.NORM.DIST(F72,'iris (training stats)'!T$36,'iris (training stats)'!T$37,FALSE)</f>
        <v>6.5132030978085745E-2</v>
      </c>
      <c r="AB72" s="9">
        <f>_xlfn.NORM.DIST(G72,'iris (training stats)'!U$36,'iris (training stats)'!U$37,FALSE)</f>
        <v>1.5508919623152786E-9</v>
      </c>
      <c r="AC72" s="9">
        <f>_xlfn.NORM.DIST(H72,'iris (training stats)'!V$36,'iris (training stats)'!V$37,FALSE)</f>
        <v>4.5019287631814597E-9</v>
      </c>
      <c r="AD72" s="24">
        <f t="shared" si="14"/>
        <v>0.33333333333333331</v>
      </c>
      <c r="AE72" s="10">
        <f t="shared" si="15"/>
        <v>1.192269724294094E-20</v>
      </c>
      <c r="AF72" s="10"/>
      <c r="AG72" s="25">
        <f t="shared" si="16"/>
        <v>0.57613786539702727</v>
      </c>
      <c r="AH72" s="1" t="str">
        <f t="shared" si="17"/>
        <v>Iris-setosa</v>
      </c>
    </row>
    <row r="73" spans="4:34">
      <c r="D73" s="14">
        <v>68</v>
      </c>
      <c r="E73" s="1">
        <v>6.2</v>
      </c>
      <c r="F73" s="1">
        <v>3.4</v>
      </c>
      <c r="G73" s="1">
        <v>5.4</v>
      </c>
      <c r="H73" s="1">
        <v>2.2999999999999998</v>
      </c>
      <c r="I73" s="26" t="s">
        <v>2</v>
      </c>
      <c r="J73" s="29" t="str">
        <f t="shared" si="9"/>
        <v>Iris-virginica</v>
      </c>
      <c r="L73" s="9">
        <f>_xlfn.NORM.DIST(E73,'iris (training stats)'!E$36,'iris (training stats)'!E$37,FALSE)</f>
        <v>1.1054881675404245E-2</v>
      </c>
      <c r="M73" s="9">
        <f>_xlfn.NORM.DIST(F73,'iris (training stats)'!F$36,'iris (training stats)'!F$37,FALSE)</f>
        <v>0.93533416593664365</v>
      </c>
      <c r="N73" s="9">
        <f>_xlfn.NORM.DIST(G73,'iris (training stats)'!G$36,'iris (training stats)'!G$37,FALSE)</f>
        <v>8.7710288978750574E-83</v>
      </c>
      <c r="O73" s="9">
        <f>_xlfn.NORM.DIST(H73,'iris (training stats)'!H$36,'iris (training stats)'!H$37,FALSE)</f>
        <v>8.4802049236965825E-74</v>
      </c>
      <c r="P73" s="24">
        <f t="shared" si="10"/>
        <v>0.33333333333333331</v>
      </c>
      <c r="Q73" s="10">
        <f t="shared" si="11"/>
        <v>2.5636370021799666E-158</v>
      </c>
      <c r="R73" s="17"/>
      <c r="S73" s="9">
        <f>_xlfn.NORM.DIST(E73,'iris (training stats)'!L$36,'iris (training stats)'!L$37,FALSE)</f>
        <v>0.71643403228119051</v>
      </c>
      <c r="T73" s="9">
        <f>_xlfn.NORM.DIST(F73,'iris (training stats)'!M$36,'iris (training stats)'!M$37,FALSE)</f>
        <v>0.20286064582612467</v>
      </c>
      <c r="U73" s="9">
        <f>_xlfn.NORM.DIST(G73,'iris (training stats)'!N$36,'iris (training stats)'!N$37,FALSE)</f>
        <v>3.2555896360505411E-2</v>
      </c>
      <c r="V73" s="9">
        <f>_xlfn.NORM.DIST(H73,'iris (training stats)'!O$36,'iris (training stats)'!O$37,FALSE)</f>
        <v>1.4277622544831263E-7</v>
      </c>
      <c r="W73" s="24">
        <f t="shared" si="12"/>
        <v>0.33333333333333331</v>
      </c>
      <c r="X73" s="10">
        <f t="shared" si="13"/>
        <v>2.251844049700811E-10</v>
      </c>
      <c r="Y73" s="17"/>
      <c r="Z73" s="9">
        <f>_xlfn.NORM.DIST(E73,'iris (training stats)'!S$36,'iris (training stats)'!S$37,FALSE)</f>
        <v>0.45702501705667092</v>
      </c>
      <c r="AA73" s="9">
        <f>_xlfn.NORM.DIST(F73,'iris (training stats)'!T$36,'iris (training stats)'!T$37,FALSE)</f>
        <v>0.4398047592275568</v>
      </c>
      <c r="AB73" s="9">
        <f>_xlfn.NORM.DIST(G73,'iris (training stats)'!U$36,'iris (training stats)'!U$37,FALSE)</f>
        <v>0.6007364869070172</v>
      </c>
      <c r="AC73" s="9">
        <f>_xlfn.NORM.DIST(H73,'iris (training stats)'!V$36,'iris (training stats)'!V$37,FALSE)</f>
        <v>0.83710008305624917</v>
      </c>
      <c r="AD73" s="24">
        <f t="shared" si="14"/>
        <v>0.33333333333333331</v>
      </c>
      <c r="AE73" s="10">
        <f t="shared" si="15"/>
        <v>3.3693027695724624E-2</v>
      </c>
      <c r="AF73" s="10"/>
      <c r="AG73" s="25">
        <f t="shared" si="16"/>
        <v>3.3693027695724624E-2</v>
      </c>
      <c r="AH73" s="1" t="str">
        <f t="shared" si="17"/>
        <v>Iris-virginica</v>
      </c>
    </row>
    <row r="74" spans="4:34">
      <c r="D74" s="14">
        <v>69</v>
      </c>
      <c r="E74" s="1">
        <v>6.6</v>
      </c>
      <c r="F74" s="1">
        <v>2.9</v>
      </c>
      <c r="G74" s="1">
        <v>4.5999999999999996</v>
      </c>
      <c r="H74" s="1">
        <v>1.3</v>
      </c>
      <c r="I74" s="26" t="s">
        <v>1</v>
      </c>
      <c r="J74" s="29" t="str">
        <f t="shared" si="9"/>
        <v>Iris-versicolor</v>
      </c>
      <c r="L74" s="9">
        <f>_xlfn.NORM.DIST(E74,'iris (training stats)'!E$36,'iris (training stats)'!E$37,FALSE)</f>
        <v>3.5353874190781115E-4</v>
      </c>
      <c r="M74" s="9">
        <f>_xlfn.NORM.DIST(F74,'iris (training stats)'!F$36,'iris (training stats)'!F$37,FALSE)</f>
        <v>0.46571150404253869</v>
      </c>
      <c r="N74" s="9">
        <f>_xlfn.NORM.DIST(G74,'iris (training stats)'!G$36,'iris (training stats)'!G$37,FALSE)</f>
        <v>9.1208955589227327E-53</v>
      </c>
      <c r="O74" s="9">
        <f>_xlfn.NORM.DIST(H74,'iris (training stats)'!H$36,'iris (training stats)'!H$37,FALSE)</f>
        <v>1.1796978811909135E-19</v>
      </c>
      <c r="P74" s="24">
        <f t="shared" si="10"/>
        <v>0.33333333333333331</v>
      </c>
      <c r="Q74" s="10">
        <f t="shared" si="11"/>
        <v>5.9052869483515991E-76</v>
      </c>
      <c r="R74" s="17"/>
      <c r="S74" s="9">
        <f>_xlfn.NORM.DIST(E74,'iris (training stats)'!L$36,'iris (training stats)'!L$37,FALSE)</f>
        <v>0.39341401967230583</v>
      </c>
      <c r="T74" s="9">
        <f>_xlfn.NORM.DIST(F74,'iris (training stats)'!M$36,'iris (training stats)'!M$37,FALSE)</f>
        <v>1.1976540404537368</v>
      </c>
      <c r="U74" s="9">
        <f>_xlfn.NORM.DIST(G74,'iris (training stats)'!N$36,'iris (training stats)'!N$37,FALSE)</f>
        <v>0.62404305825509698</v>
      </c>
      <c r="V74" s="9">
        <f>_xlfn.NORM.DIST(H74,'iris (training stats)'!O$36,'iris (training stats)'!O$37,FALSE)</f>
        <v>2.334203357355336</v>
      </c>
      <c r="W74" s="24">
        <f t="shared" si="12"/>
        <v>0.33333333333333331</v>
      </c>
      <c r="X74" s="10">
        <f t="shared" si="13"/>
        <v>0.22877744608852868</v>
      </c>
      <c r="Y74" s="17"/>
      <c r="Z74" s="9">
        <f>_xlfn.NORM.DIST(E74,'iris (training stats)'!S$36,'iris (training stats)'!S$37,FALSE)</f>
        <v>0.5202631606852044</v>
      </c>
      <c r="AA74" s="9">
        <f>_xlfn.NORM.DIST(F74,'iris (training stats)'!T$36,'iris (training stats)'!T$37,FALSE)</f>
        <v>1.2814946022387159</v>
      </c>
      <c r="AB74" s="9">
        <f>_xlfn.NORM.DIST(G74,'iris (training stats)'!U$36,'iris (training stats)'!U$37,FALSE)</f>
        <v>0.20553634178842201</v>
      </c>
      <c r="AC74" s="9">
        <f>_xlfn.NORM.DIST(H74,'iris (training stats)'!V$36,'iris (training stats)'!V$37,FALSE)</f>
        <v>3.3022363580358545E-2</v>
      </c>
      <c r="AD74" s="24">
        <f t="shared" si="14"/>
        <v>0.33333333333333331</v>
      </c>
      <c r="AE74" s="10">
        <f t="shared" si="15"/>
        <v>1.5083960234068506E-3</v>
      </c>
      <c r="AF74" s="10"/>
      <c r="AG74" s="25">
        <f t="shared" si="16"/>
        <v>0.22877744608852868</v>
      </c>
      <c r="AH74" s="1" t="str">
        <f t="shared" si="17"/>
        <v>Iris-versicolor</v>
      </c>
    </row>
    <row r="75" spans="4:34">
      <c r="D75" s="14">
        <v>70</v>
      </c>
      <c r="E75" s="1">
        <v>5.5</v>
      </c>
      <c r="F75" s="1">
        <v>2.2999999999999998</v>
      </c>
      <c r="G75" s="1">
        <v>4</v>
      </c>
      <c r="H75" s="1">
        <v>1.3</v>
      </c>
      <c r="I75" s="26" t="s">
        <v>1</v>
      </c>
      <c r="J75" s="29" t="str">
        <f t="shared" si="9"/>
        <v>Iris-versicolor</v>
      </c>
      <c r="L75" s="9">
        <f>_xlfn.NORM.DIST(E75,'iris (training stats)'!E$36,'iris (training stats)'!E$37,FALSE)</f>
        <v>0.43941945415976452</v>
      </c>
      <c r="M75" s="9">
        <f>_xlfn.NORM.DIST(F75,'iris (training stats)'!F$36,'iris (training stats)'!F$37,FALSE)</f>
        <v>3.2873465224211834E-2</v>
      </c>
      <c r="N75" s="9">
        <f>_xlfn.NORM.DIST(G75,'iris (training stats)'!G$36,'iris (training stats)'!G$37,FALSE)</f>
        <v>1.0633786338927809E-34</v>
      </c>
      <c r="O75" s="9">
        <f>_xlfn.NORM.DIST(H75,'iris (training stats)'!H$36,'iris (training stats)'!H$37,FALSE)</f>
        <v>1.1796978811909135E-19</v>
      </c>
      <c r="P75" s="24">
        <f t="shared" si="10"/>
        <v>0.33333333333333331</v>
      </c>
      <c r="Q75" s="10">
        <f t="shared" si="11"/>
        <v>6.040351903035647E-56</v>
      </c>
      <c r="R75" s="17"/>
      <c r="S75" s="9">
        <f>_xlfn.NORM.DIST(E75,'iris (training stats)'!L$36,'iris (training stats)'!L$37,FALSE)</f>
        <v>0.48343381377696237</v>
      </c>
      <c r="T75" s="9">
        <f>_xlfn.NORM.DIST(F75,'iris (training stats)'!M$36,'iris (training stats)'!M$37,FALSE)</f>
        <v>0.36709683794921005</v>
      </c>
      <c r="U75" s="9">
        <f>_xlfn.NORM.DIST(G75,'iris (training stats)'!N$36,'iris (training stats)'!N$37,FALSE)</f>
        <v>0.77137596784530338</v>
      </c>
      <c r="V75" s="9">
        <f>_xlfn.NORM.DIST(H75,'iris (training stats)'!O$36,'iris (training stats)'!O$37,FALSE)</f>
        <v>2.334203357355336</v>
      </c>
      <c r="W75" s="24">
        <f t="shared" si="12"/>
        <v>0.33333333333333331</v>
      </c>
      <c r="X75" s="10">
        <f t="shared" si="13"/>
        <v>0.10651265406688673</v>
      </c>
      <c r="Y75" s="17"/>
      <c r="Z75" s="9">
        <f>_xlfn.NORM.DIST(E75,'iris (training stats)'!S$36,'iris (training stats)'!S$37,FALSE)</f>
        <v>0.18925135545322327</v>
      </c>
      <c r="AA75" s="9">
        <f>_xlfn.NORM.DIST(F75,'iris (training stats)'!T$36,'iris (training stats)'!T$37,FALSE)</f>
        <v>0.14138041002010515</v>
      </c>
      <c r="AB75" s="9">
        <f>_xlfn.NORM.DIST(G75,'iris (training stats)'!U$36,'iris (training stats)'!U$37,FALSE)</f>
        <v>3.3467209663543315E-2</v>
      </c>
      <c r="AC75" s="9">
        <f>_xlfn.NORM.DIST(H75,'iris (training stats)'!V$36,'iris (training stats)'!V$37,FALSE)</f>
        <v>3.3022363580358545E-2</v>
      </c>
      <c r="AD75" s="24">
        <f t="shared" si="14"/>
        <v>0.33333333333333331</v>
      </c>
      <c r="AE75" s="10">
        <f t="shared" si="15"/>
        <v>9.8567703911422491E-6</v>
      </c>
      <c r="AF75" s="10"/>
      <c r="AG75" s="25">
        <f t="shared" si="16"/>
        <v>0.10651265406688673</v>
      </c>
      <c r="AH75" s="1" t="str">
        <f t="shared" si="17"/>
        <v>Iris-versicolor</v>
      </c>
    </row>
    <row r="76" spans="4:34">
      <c r="D76" s="14">
        <v>71</v>
      </c>
      <c r="E76" s="1">
        <v>5.5</v>
      </c>
      <c r="F76" s="1">
        <v>4.2</v>
      </c>
      <c r="G76" s="1">
        <v>1.4</v>
      </c>
      <c r="H76" s="1">
        <v>0.2</v>
      </c>
      <c r="I76" s="26" t="s">
        <v>0</v>
      </c>
      <c r="J76" s="29" t="str">
        <f t="shared" si="9"/>
        <v>Iris-setosa</v>
      </c>
      <c r="L76" s="9">
        <f>_xlfn.NORM.DIST(E76,'iris (training stats)'!E$36,'iris (training stats)'!E$37,FALSE)</f>
        <v>0.43941945415976452</v>
      </c>
      <c r="M76" s="9">
        <f>_xlfn.NORM.DIST(F76,'iris (training stats)'!F$36,'iris (training stats)'!F$37,FALSE)</f>
        <v>0.16370550185210939</v>
      </c>
      <c r="N76" s="9">
        <f>_xlfn.NORM.DIST(G76,'iris (training stats)'!G$36,'iris (training stats)'!G$37,FALSE)</f>
        <v>1.8969071318755892</v>
      </c>
      <c r="O76" s="9">
        <f>_xlfn.NORM.DIST(H76,'iris (training stats)'!H$36,'iris (training stats)'!H$37,FALSE)</f>
        <v>3.3382124048264505</v>
      </c>
      <c r="P76" s="24">
        <f t="shared" si="10"/>
        <v>0.33333333333333331</v>
      </c>
      <c r="Q76" s="10">
        <f t="shared" si="11"/>
        <v>0.1518383015391164</v>
      </c>
      <c r="R76" s="17"/>
      <c r="S76" s="9">
        <f>_xlfn.NORM.DIST(E76,'iris (training stats)'!L$36,'iris (training stats)'!L$37,FALSE)</f>
        <v>0.48343381377696237</v>
      </c>
      <c r="T76" s="9">
        <f>_xlfn.NORM.DIST(F76,'iris (training stats)'!M$36,'iris (training stats)'!M$37,FALSE)</f>
        <v>6.3974825313869635E-5</v>
      </c>
      <c r="U76" s="9">
        <f>_xlfn.NORM.DIST(G76,'iris (training stats)'!N$36,'iris (training stats)'!N$37,FALSE)</f>
        <v>4.6787654172386952E-9</v>
      </c>
      <c r="V76" s="9">
        <f>_xlfn.NORM.DIST(H76,'iris (training stats)'!O$36,'iris (training stats)'!O$37,FALSE)</f>
        <v>3.8920424183333331E-10</v>
      </c>
      <c r="W76" s="24">
        <f t="shared" si="12"/>
        <v>0.33333333333333331</v>
      </c>
      <c r="X76" s="10">
        <f t="shared" si="13"/>
        <v>1.8773001459434959E-23</v>
      </c>
      <c r="Y76" s="17"/>
      <c r="Z76" s="9">
        <f>_xlfn.NORM.DIST(E76,'iris (training stats)'!S$36,'iris (training stats)'!S$37,FALSE)</f>
        <v>0.18925135545322327</v>
      </c>
      <c r="AA76" s="9">
        <f>_xlfn.NORM.DIST(F76,'iris (training stats)'!T$36,'iris (training stats)'!T$37,FALSE)</f>
        <v>3.2611226368232851E-4</v>
      </c>
      <c r="AB76" s="9">
        <f>_xlfn.NORM.DIST(G76,'iris (training stats)'!U$36,'iris (training stats)'!U$37,FALSE)</f>
        <v>5.7724879988081132E-10</v>
      </c>
      <c r="AC76" s="9">
        <f>_xlfn.NORM.DIST(H76,'iris (training stats)'!V$36,'iris (training stats)'!V$37,FALSE)</f>
        <v>2.5529825722942359E-11</v>
      </c>
      <c r="AD76" s="24">
        <f t="shared" si="14"/>
        <v>0.33333333333333331</v>
      </c>
      <c r="AE76" s="10">
        <f t="shared" si="15"/>
        <v>3.0317665977649762E-25</v>
      </c>
      <c r="AF76" s="10"/>
      <c r="AG76" s="25">
        <f t="shared" si="16"/>
        <v>0.1518383015391164</v>
      </c>
      <c r="AH76" s="1" t="str">
        <f t="shared" si="17"/>
        <v>Iris-setosa</v>
      </c>
    </row>
    <row r="77" spans="4:34">
      <c r="D77" s="14">
        <v>72</v>
      </c>
      <c r="E77" s="1">
        <v>6.3</v>
      </c>
      <c r="F77" s="1">
        <v>3.3</v>
      </c>
      <c r="G77" s="1">
        <v>6</v>
      </c>
      <c r="H77" s="1">
        <v>2.5</v>
      </c>
      <c r="I77" s="26" t="s">
        <v>2</v>
      </c>
      <c r="J77" s="29" t="str">
        <f t="shared" si="9"/>
        <v>Iris-virginica</v>
      </c>
      <c r="L77" s="9">
        <f>_xlfn.NORM.DIST(E77,'iris (training stats)'!E$36,'iris (training stats)'!E$37,FALSE)</f>
        <v>5.1215717058993139E-3</v>
      </c>
      <c r="M77" s="9">
        <f>_xlfn.NORM.DIST(F77,'iris (training stats)'!F$36,'iris (training stats)'!F$37,FALSE)</f>
        <v>0.90812455493183508</v>
      </c>
      <c r="N77" s="9">
        <f>_xlfn.NORM.DIST(G77,'iris (training stats)'!G$36,'iris (training stats)'!G$37,FALSE)</f>
        <v>9.6431867576200837E-110</v>
      </c>
      <c r="O77" s="9">
        <f>_xlfn.NORM.DIST(H77,'iris (training stats)'!H$36,'iris (training stats)'!H$37,FALSE)</f>
        <v>8.5680246133904742E-89</v>
      </c>
      <c r="P77" s="24">
        <f t="shared" si="10"/>
        <v>0.33333333333333331</v>
      </c>
      <c r="Q77" s="10">
        <f t="shared" si="11"/>
        <v>1.2809397557204073E-200</v>
      </c>
      <c r="R77" s="17"/>
      <c r="S77" s="9">
        <f>_xlfn.NORM.DIST(E77,'iris (training stats)'!L$36,'iris (training stats)'!L$37,FALSE)</f>
        <v>0.65237935873526209</v>
      </c>
      <c r="T77" s="9">
        <f>_xlfn.NORM.DIST(F77,'iris (training stats)'!M$36,'iris (training stats)'!M$37,FALSE)</f>
        <v>0.35369689663849752</v>
      </c>
      <c r="U77" s="9">
        <f>_xlfn.NORM.DIST(G77,'iris (training stats)'!N$36,'iris (training stats)'!N$37,FALSE)</f>
        <v>4.7951683174632224E-4</v>
      </c>
      <c r="V77" s="9">
        <f>_xlfn.NORM.DIST(H77,'iris (training stats)'!O$36,'iris (training stats)'!O$37,FALSE)</f>
        <v>7.4416499873814847E-11</v>
      </c>
      <c r="W77" s="24">
        <f t="shared" si="12"/>
        <v>0.33333333333333331</v>
      </c>
      <c r="X77" s="10">
        <f t="shared" si="13"/>
        <v>2.7446268125300051E-15</v>
      </c>
      <c r="Y77" s="17"/>
      <c r="Z77" s="9">
        <f>_xlfn.NORM.DIST(E77,'iris (training stats)'!S$36,'iris (training stats)'!S$37,FALSE)</f>
        <v>0.48427436965971515</v>
      </c>
      <c r="AA77" s="9">
        <f>_xlfn.NORM.DIST(F77,'iris (training stats)'!T$36,'iris (training stats)'!T$37,FALSE)</f>
        <v>0.67289891436156579</v>
      </c>
      <c r="AB77" s="9">
        <f>_xlfn.NORM.DIST(G77,'iris (training stats)'!U$36,'iris (training stats)'!U$37,FALSE)</f>
        <v>0.48877386323707267</v>
      </c>
      <c r="AC77" s="9">
        <f>_xlfn.NORM.DIST(H77,'iris (training stats)'!V$36,'iris (training stats)'!V$37,FALSE)</f>
        <v>0.26142580988339259</v>
      </c>
      <c r="AD77" s="24">
        <f t="shared" si="14"/>
        <v>0.33333333333333331</v>
      </c>
      <c r="AE77" s="10">
        <f t="shared" si="15"/>
        <v>1.3879585414374319E-2</v>
      </c>
      <c r="AF77" s="10"/>
      <c r="AG77" s="25">
        <f t="shared" si="16"/>
        <v>1.3879585414374319E-2</v>
      </c>
      <c r="AH77" s="1" t="str">
        <f t="shared" si="17"/>
        <v>Iris-virginica</v>
      </c>
    </row>
    <row r="78" spans="4:34">
      <c r="D78" s="14">
        <v>73</v>
      </c>
      <c r="E78" s="1">
        <v>5.6</v>
      </c>
      <c r="F78" s="1">
        <v>2.5</v>
      </c>
      <c r="G78" s="1">
        <v>3.9</v>
      </c>
      <c r="H78" s="1">
        <v>1.1000000000000001</v>
      </c>
      <c r="I78" s="26" t="s">
        <v>1</v>
      </c>
      <c r="J78" s="29" t="str">
        <f t="shared" si="9"/>
        <v>Iris-versicolor</v>
      </c>
      <c r="L78" s="9">
        <f>_xlfn.NORM.DIST(E78,'iris (training stats)'!E$36,'iris (training stats)'!E$37,FALSE)</f>
        <v>0.31164568318667429</v>
      </c>
      <c r="M78" s="9">
        <f>_xlfn.NORM.DIST(F78,'iris (training stats)'!F$36,'iris (training stats)'!F$37,FALSE)</f>
        <v>9.9105970655621448E-2</v>
      </c>
      <c r="N78" s="9">
        <f>_xlfn.NORM.DIST(G78,'iris (training stats)'!G$36,'iris (training stats)'!G$37,FALSE)</f>
        <v>4.6482433636765474E-32</v>
      </c>
      <c r="O78" s="9">
        <f>_xlfn.NORM.DIST(H78,'iris (training stats)'!H$36,'iris (training stats)'!H$37,FALSE)</f>
        <v>5.4149062090264606E-13</v>
      </c>
      <c r="P78" s="24">
        <f t="shared" si="10"/>
        <v>0.33333333333333331</v>
      </c>
      <c r="Q78" s="10">
        <f t="shared" si="11"/>
        <v>2.5913106315043587E-46</v>
      </c>
      <c r="R78" s="17"/>
      <c r="S78" s="9">
        <f>_xlfn.NORM.DIST(E78,'iris (training stats)'!L$36,'iris (training stats)'!L$37,FALSE)</f>
        <v>0.57220785713291655</v>
      </c>
      <c r="T78" s="9">
        <f>_xlfn.NORM.DIST(F78,'iris (training stats)'!M$36,'iris (training stats)'!M$37,FALSE)</f>
        <v>0.81353769895195271</v>
      </c>
      <c r="U78" s="9">
        <f>_xlfn.NORM.DIST(G78,'iris (training stats)'!N$36,'iris (training stats)'!N$37,FALSE)</f>
        <v>0.67626581582501144</v>
      </c>
      <c r="V78" s="9">
        <f>_xlfn.NORM.DIST(H78,'iris (training stats)'!O$36,'iris (training stats)'!O$37,FALSE)</f>
        <v>0.93442650695778229</v>
      </c>
      <c r="W78" s="24">
        <f t="shared" si="12"/>
        <v>0.33333333333333331</v>
      </c>
      <c r="X78" s="10">
        <f t="shared" si="13"/>
        <v>9.805569667059888E-2</v>
      </c>
      <c r="Y78" s="17"/>
      <c r="Z78" s="9">
        <f>_xlfn.NORM.DIST(E78,'iris (training stats)'!S$36,'iris (training stats)'!S$37,FALSE)</f>
        <v>0.2258918744246283</v>
      </c>
      <c r="AA78" s="9">
        <f>_xlfn.NORM.DIST(F78,'iris (training stats)'!T$36,'iris (training stats)'!T$37,FALSE)</f>
        <v>0.44987875190677318</v>
      </c>
      <c r="AB78" s="9">
        <f>_xlfn.NORM.DIST(G78,'iris (training stats)'!U$36,'iris (training stats)'!U$37,FALSE)</f>
        <v>2.2733402259637277E-2</v>
      </c>
      <c r="AC78" s="9">
        <f>_xlfn.NORM.DIST(H78,'iris (training stats)'!V$36,'iris (training stats)'!V$37,FALSE)</f>
        <v>2.8300332606655248E-3</v>
      </c>
      <c r="AD78" s="24">
        <f t="shared" si="14"/>
        <v>0.33333333333333331</v>
      </c>
      <c r="AE78" s="10">
        <f t="shared" si="15"/>
        <v>2.179369217703772E-6</v>
      </c>
      <c r="AF78" s="10"/>
      <c r="AG78" s="25">
        <f t="shared" si="16"/>
        <v>9.805569667059888E-2</v>
      </c>
      <c r="AH78" s="1" t="str">
        <f t="shared" si="17"/>
        <v>Iris-versicolor</v>
      </c>
    </row>
    <row r="79" spans="4:34">
      <c r="D79" s="14">
        <v>74</v>
      </c>
      <c r="E79" s="1">
        <v>5.8</v>
      </c>
      <c r="F79" s="1">
        <v>2.8</v>
      </c>
      <c r="G79" s="1">
        <v>5.0999999999999996</v>
      </c>
      <c r="H79" s="1">
        <v>2.4</v>
      </c>
      <c r="I79" s="26" t="s">
        <v>2</v>
      </c>
      <c r="J79" s="29" t="str">
        <f t="shared" si="9"/>
        <v>Iris-virginica</v>
      </c>
      <c r="L79" s="9">
        <f>_xlfn.NORM.DIST(E79,'iris (training stats)'!E$36,'iris (training stats)'!E$37,FALSE)</f>
        <v>0.13060744235718738</v>
      </c>
      <c r="M79" s="9">
        <f>_xlfn.NORM.DIST(F79,'iris (training stats)'!F$36,'iris (training stats)'!F$37,FALSE)</f>
        <v>0.34349792619889785</v>
      </c>
      <c r="N79" s="9">
        <f>_xlfn.NORM.DIST(G79,'iris (training stats)'!G$36,'iris (training stats)'!G$37,FALSE)</f>
        <v>9.8483901348675494E-71</v>
      </c>
      <c r="O79" s="9">
        <f>_xlfn.NORM.DIST(H79,'iris (training stats)'!H$36,'iris (training stats)'!H$37,FALSE)</f>
        <v>4.0203363710362009E-81</v>
      </c>
      <c r="P79" s="24">
        <f t="shared" si="10"/>
        <v>0.33333333333333331</v>
      </c>
      <c r="Q79" s="10">
        <f t="shared" si="11"/>
        <v>5.9210458616231713E-153</v>
      </c>
      <c r="R79" s="17"/>
      <c r="S79" s="9">
        <f>_xlfn.NORM.DIST(E79,'iris (training stats)'!L$36,'iris (training stats)'!L$37,FALSE)</f>
        <v>0.71643403228118951</v>
      </c>
      <c r="T79" s="9">
        <f>_xlfn.NORM.DIST(F79,'iris (training stats)'!M$36,'iris (training stats)'!M$37,FALSE)</f>
        <v>1.2640027120943809</v>
      </c>
      <c r="U79" s="9">
        <f>_xlfn.NORM.DIST(G79,'iris (training stats)'!N$36,'iris (training stats)'!N$37,FALSE)</f>
        <v>0.14090810728876829</v>
      </c>
      <c r="V79" s="9">
        <f>_xlfn.NORM.DIST(H79,'iris (training stats)'!O$36,'iris (training stats)'!O$37,FALSE)</f>
        <v>3.8890302570831623E-9</v>
      </c>
      <c r="W79" s="24">
        <f t="shared" si="12"/>
        <v>0.33333333333333331</v>
      </c>
      <c r="X79" s="10">
        <f t="shared" si="13"/>
        <v>1.6541704644633053E-10</v>
      </c>
      <c r="Y79" s="17"/>
      <c r="Z79" s="9">
        <f>_xlfn.NORM.DIST(E79,'iris (training stats)'!S$36,'iris (training stats)'!S$37,FALSE)</f>
        <v>0.30581751773722377</v>
      </c>
      <c r="AA79" s="9">
        <f>_xlfn.NORM.DIST(F79,'iris (training stats)'!T$36,'iris (training stats)'!T$37,FALSE)</f>
        <v>1.1558736278318207</v>
      </c>
      <c r="AB79" s="9">
        <f>_xlfn.NORM.DIST(G79,'iris (training stats)'!U$36,'iris (training stats)'!U$37,FALSE)</f>
        <v>0.4812710869743525</v>
      </c>
      <c r="AC79" s="9">
        <f>_xlfn.NORM.DIST(H79,'iris (training stats)'!V$36,'iris (training stats)'!V$37,FALSE)</f>
        <v>0.50445473821480558</v>
      </c>
      <c r="AD79" s="24">
        <f t="shared" si="14"/>
        <v>0.33333333333333331</v>
      </c>
      <c r="AE79" s="10">
        <f t="shared" si="15"/>
        <v>2.8606415113338297E-2</v>
      </c>
      <c r="AF79" s="10"/>
      <c r="AG79" s="25">
        <f t="shared" si="16"/>
        <v>2.8606415113338297E-2</v>
      </c>
      <c r="AH79" s="1" t="str">
        <f t="shared" si="17"/>
        <v>Iris-virginica</v>
      </c>
    </row>
    <row r="80" spans="4:34">
      <c r="D80" s="14">
        <v>75</v>
      </c>
      <c r="E80" s="1">
        <v>4.9000000000000004</v>
      </c>
      <c r="F80" s="1">
        <v>2.4</v>
      </c>
      <c r="G80" s="1">
        <v>3.3</v>
      </c>
      <c r="H80" s="1">
        <v>1</v>
      </c>
      <c r="I80" s="26" t="s">
        <v>1</v>
      </c>
      <c r="J80" s="29" t="str">
        <f t="shared" si="9"/>
        <v>Iris-versicolor</v>
      </c>
      <c r="L80" s="9">
        <f>_xlfn.NORM.DIST(E80,'iris (training stats)'!E$36,'iris (training stats)'!E$37,FALSE)</f>
        <v>0.96247673324338368</v>
      </c>
      <c r="M80" s="9">
        <f>_xlfn.NORM.DIST(F80,'iris (training stats)'!F$36,'iris (training stats)'!F$37,FALSE)</f>
        <v>5.8669150425432588E-2</v>
      </c>
      <c r="N80" s="9">
        <f>_xlfn.NORM.DIST(G80,'iris (training stats)'!G$36,'iris (training stats)'!G$37,FALSE)</f>
        <v>1.9402136096027397E-18</v>
      </c>
      <c r="O80" s="9">
        <f>_xlfn.NORM.DIST(H80,'iris (training stats)'!H$36,'iris (training stats)'!H$37,FALSE)</f>
        <v>3.4965876104810284E-10</v>
      </c>
      <c r="P80" s="24">
        <f t="shared" si="10"/>
        <v>0.33333333333333331</v>
      </c>
      <c r="Q80" s="10">
        <f t="shared" si="11"/>
        <v>1.2769466272726689E-29</v>
      </c>
      <c r="R80" s="17"/>
      <c r="S80" s="9">
        <f>_xlfn.NORM.DIST(E80,'iris (training stats)'!L$36,'iris (training stats)'!L$37,FALSE)</f>
        <v>8.0049366238557948E-2</v>
      </c>
      <c r="T80" s="9">
        <f>_xlfn.NORM.DIST(F80,'iris (training stats)'!M$36,'iris (training stats)'!M$37,FALSE)</f>
        <v>0.5746201425841535</v>
      </c>
      <c r="U80" s="9">
        <f>_xlfn.NORM.DIST(G80,'iris (training stats)'!N$36,'iris (training stats)'!N$37,FALSE)</f>
        <v>0.11279292424061944</v>
      </c>
      <c r="V80" s="9">
        <f>_xlfn.NORM.DIST(H80,'iris (training stats)'!O$36,'iris (training stats)'!O$37,FALSE)</f>
        <v>0.34810648776096431</v>
      </c>
      <c r="W80" s="24">
        <f t="shared" si="12"/>
        <v>0.33333333333333331</v>
      </c>
      <c r="X80" s="10">
        <f t="shared" si="13"/>
        <v>6.0202075268879561E-4</v>
      </c>
      <c r="Y80" s="17"/>
      <c r="Z80" s="9">
        <f>_xlfn.NORM.DIST(E80,'iris (training stats)'!S$36,'iris (training stats)'!S$37,FALSE)</f>
        <v>4.5786667709128773E-2</v>
      </c>
      <c r="AA80" s="9">
        <f>_xlfn.NORM.DIST(F80,'iris (training stats)'!T$36,'iris (training stats)'!T$37,FALSE)</f>
        <v>0.26588387044942546</v>
      </c>
      <c r="AB80" s="9">
        <f>_xlfn.NORM.DIST(G80,'iris (training stats)'!U$36,'iris (training stats)'!U$37,FALSE)</f>
        <v>1.3473261578209178E-3</v>
      </c>
      <c r="AC80" s="9">
        <f>_xlfn.NORM.DIST(H80,'iris (training stats)'!V$36,'iris (training stats)'!V$37,FALSE)</f>
        <v>6.6070164191251476E-4</v>
      </c>
      <c r="AD80" s="24">
        <f t="shared" si="14"/>
        <v>0.33333333333333331</v>
      </c>
      <c r="AE80" s="10">
        <f t="shared" si="15"/>
        <v>3.6123340294595827E-9</v>
      </c>
      <c r="AF80" s="10"/>
      <c r="AG80" s="25">
        <f t="shared" si="16"/>
        <v>6.0202075268879561E-4</v>
      </c>
      <c r="AH80" s="1" t="str">
        <f t="shared" si="17"/>
        <v>Iris-versicolor</v>
      </c>
    </row>
    <row r="81" spans="5:9">
      <c r="E81" s="1"/>
      <c r="F81" s="1"/>
      <c r="G81" s="1"/>
      <c r="H81" s="1"/>
      <c r="I81" s="26"/>
    </row>
  </sheetData>
  <mergeCells count="3">
    <mergeCell ref="L4:Q4"/>
    <mergeCell ref="S4:X4"/>
    <mergeCell ref="Z4:AE4"/>
  </mergeCells>
  <phoneticPr fontId="23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8D885F7CE2B9340BC2E314470056CBC" ma:contentTypeVersion="10" ma:contentTypeDescription="新しいドキュメントを作成します。" ma:contentTypeScope="" ma:versionID="fc0d0aa68fb0003457c18fb7f91ea246">
  <xsd:schema xmlns:xsd="http://www.w3.org/2001/XMLSchema" xmlns:xs="http://www.w3.org/2001/XMLSchema" xmlns:p="http://schemas.microsoft.com/office/2006/metadata/properties" xmlns:ns3="ea978e58-0bf7-45a0-88c6-da4846b6d806" targetNamespace="http://schemas.microsoft.com/office/2006/metadata/properties" ma:root="true" ma:fieldsID="46e5c4a52b59c3051b10ca7572ddd06a" ns3:_="">
    <xsd:import namespace="ea978e58-0bf7-45a0-88c6-da4846b6d8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78e58-0bf7-45a0-88c6-da4846b6d8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8E6545-27C7-481F-A938-E3EE759B7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78e58-0bf7-45a0-88c6-da4846b6d8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1B56F0-DFCC-4450-91E9-4324CECF5591}">
  <ds:schemaRefs>
    <ds:schemaRef ds:uri="http://www.w3.org/XML/1998/namespace"/>
    <ds:schemaRef ds:uri="ea978e58-0bf7-45a0-88c6-da4846b6d806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09FA4E0-8D31-4B4B-8AC5-B9AB34A6AE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 (all)</vt:lpstr>
      <vt:lpstr>iris (training)</vt:lpstr>
      <vt:lpstr>iris (testing)</vt:lpstr>
      <vt:lpstr>iris (training stats)</vt:lpstr>
      <vt:lpstr>iris (testing prediction)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dmc27</dc:creator>
  <cp:lastModifiedBy>ＣＨＡＮＤＬＥＲ ＤＡＭＯＮ Ｍ．(chandler)</cp:lastModifiedBy>
  <dcterms:created xsi:type="dcterms:W3CDTF">2021-04-27T14:29:50Z</dcterms:created>
  <dcterms:modified xsi:type="dcterms:W3CDTF">2022-06-01T03:19:49Z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0x010100A8D885F7CE2B9340BC2E314470056CBC</vt:lpwstr>
  </property>
</Properties>
</file>