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ervo" sheetId="1" state="visible" r:id="rId2"/>
  </sheets>
  <definedNames>
    <definedName function="false" hidden="true" localSheetId="0" name="_xlnm._FilterDatabase" vbProcedure="false">Acervo!$A$1:$S$475</definedName>
    <definedName function="false" hidden="false" localSheetId="0" name="acervo_be" vbProcedure="false">Acervo!$A$1:$S$475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<sst xmlns="http://schemas.openxmlformats.org/spreadsheetml/2006/main" count="8146" uniqueCount="2296">
  <si>
    <t xml:space="preserve">Ordem de Registro</t>
  </si>
  <si>
    <t xml:space="preserve">Registro</t>
  </si>
  <si>
    <t xml:space="preserve">Classe</t>
  </si>
  <si>
    <t xml:space="preserve">Subclasse</t>
  </si>
  <si>
    <t xml:space="preserve">Título</t>
  </si>
  <si>
    <t xml:space="preserve">Datação_Ano</t>
  </si>
  <si>
    <t xml:space="preserve">local</t>
  </si>
  <si>
    <t xml:space="preserve">Técnica_Material</t>
  </si>
  <si>
    <t xml:space="preserve">Técnica</t>
  </si>
  <si>
    <t xml:space="preserve">Material</t>
  </si>
  <si>
    <t xml:space="preserve">Dimensões</t>
  </si>
  <si>
    <t xml:space="preserve">Ano_aquisição</t>
  </si>
  <si>
    <t xml:space="preserve">Modo_aquisição</t>
  </si>
  <si>
    <t xml:space="preserve">Localização</t>
  </si>
  <si>
    <t xml:space="preserve">Conservação</t>
  </si>
  <si>
    <t xml:space="preserve">Movimentação</t>
  </si>
  <si>
    <t xml:space="preserve">Autor</t>
  </si>
  <si>
    <t xml:space="preserve">Assinatura</t>
  </si>
  <si>
    <t xml:space="preserve">Imagem</t>
  </si>
  <si>
    <t xml:space="preserve">Comprimento</t>
  </si>
  <si>
    <t xml:space="preserve">Altura</t>
  </si>
  <si>
    <t xml:space="preserve">Moldura</t>
  </si>
  <si>
    <t xml:space="preserve">comp c mold</t>
  </si>
  <si>
    <t xml:space="preserve">alt com mold</t>
  </si>
  <si>
    <t xml:space="preserve">diâmetro (c mold)</t>
  </si>
  <si>
    <t xml:space="preserve">diâmetro (s mold)</t>
  </si>
  <si>
    <t xml:space="preserve">3</t>
  </si>
  <si>
    <t xml:space="preserve">Artes visuais</t>
  </si>
  <si>
    <t xml:space="preserve">Pintura</t>
  </si>
  <si>
    <t xml:space="preserve">Cabeça de homem</t>
  </si>
  <si>
    <t xml:space="preserve">18--</t>
  </si>
  <si>
    <t xml:space="preserve"> </t>
  </si>
  <si>
    <t xml:space="preserve">Óleo/tela</t>
  </si>
  <si>
    <t xml:space="preserve">37,5 x 34,5 cm - c/baguete: 39,6 x 36,8 cm</t>
  </si>
  <si>
    <t xml:space="preserve">1979</t>
  </si>
  <si>
    <t xml:space="preserve">Incorporação</t>
  </si>
  <si>
    <t xml:space="preserve">RT</t>
  </si>
  <si>
    <t xml:space="preserve">Bom</t>
  </si>
  <si>
    <t xml:space="preserve">COSTA, João Batista da (1865-1925)</t>
  </si>
  <si>
    <t xml:space="preserve"> s/a</t>
  </si>
  <si>
    <t xml:space="preserve">37,5 cm</t>
  </si>
  <si>
    <t xml:space="preserve">34,5 cm</t>
  </si>
  <si>
    <t xml:space="preserve">c/baguete</t>
  </si>
  <si>
    <t xml:space="preserve">39,6 cm</t>
  </si>
  <si>
    <t xml:space="preserve"> 36,8 cm</t>
  </si>
  <si>
    <t xml:space="preserve">4</t>
  </si>
  <si>
    <t xml:space="preserve">Retrato do Dr. Tomás Gomes dos Santos</t>
  </si>
  <si>
    <t xml:space="preserve">1850</t>
  </si>
  <si>
    <t xml:space="preserve">Pastel/papel</t>
  </si>
  <si>
    <t xml:space="preserve">103,0 x 88,0 cm - c/moldura: 115,5 x 96,5 cm</t>
  </si>
  <si>
    <t xml:space="preserve">SE</t>
  </si>
  <si>
    <t xml:space="preserve">BORELY, Jean-Baptiste (1815-1880)</t>
  </si>
  <si>
    <t xml:space="preserve"> cie</t>
  </si>
  <si>
    <t xml:space="preserve">103,0 cm</t>
  </si>
  <si>
    <t xml:space="preserve">88,0 cm</t>
  </si>
  <si>
    <t xml:space="preserve">c/moldura</t>
  </si>
  <si>
    <t xml:space="preserve">115,5cm</t>
  </si>
  <si>
    <t xml:space="preserve"> 96,5 cm</t>
  </si>
  <si>
    <t xml:space="preserve">5</t>
  </si>
  <si>
    <t xml:space="preserve">Nu feminino (academia)</t>
  </si>
  <si>
    <t xml:space="preserve">1899?</t>
  </si>
  <si>
    <t xml:space="preserve">89,5 x 72,0 cm - c/baguete: 92,5 x 74,0 cm</t>
  </si>
  <si>
    <t xml:space="preserve">VIANA, Antônio de Sousa (1871-1903)</t>
  </si>
  <si>
    <t xml:space="preserve"> csd</t>
  </si>
  <si>
    <t xml:space="preserve">89,5 cm</t>
  </si>
  <si>
    <t xml:space="preserve">72,0 cm</t>
  </si>
  <si>
    <t xml:space="preserve">92,5 cm</t>
  </si>
  <si>
    <t xml:space="preserve"> 74,0 cm</t>
  </si>
  <si>
    <t xml:space="preserve">6</t>
  </si>
  <si>
    <t xml:space="preserve">Sacrifício de Abel</t>
  </si>
  <si>
    <t xml:space="preserve">1878?</t>
  </si>
  <si>
    <t xml:space="preserve">116,4 x 89,5 cm - c/moldura: 137,7 x 110,6 cm</t>
  </si>
  <si>
    <t xml:space="preserve">AMOEDO, Rodolfo (1857-1941)</t>
  </si>
  <si>
    <t xml:space="preserve">116,4 cm</t>
  </si>
  <si>
    <t xml:space="preserve">137,7cm</t>
  </si>
  <si>
    <t xml:space="preserve">110,6 cm</t>
  </si>
  <si>
    <t xml:space="preserve">7</t>
  </si>
  <si>
    <t xml:space="preserve">Nu masculino (academia)</t>
  </si>
  <si>
    <t xml:space="preserve">1871</t>
  </si>
  <si>
    <t xml:space="preserve">Roma</t>
  </si>
  <si>
    <t xml:space="preserve">76,3 x 43,5 cm - c/baguete: 78,7 x 45,7 cm</t>
  </si>
  <si>
    <t xml:space="preserve"> cid</t>
  </si>
  <si>
    <t xml:space="preserve">76,3 cm</t>
  </si>
  <si>
    <t xml:space="preserve">43,5 cm</t>
  </si>
  <si>
    <t xml:space="preserve">78,7 cm</t>
  </si>
  <si>
    <t xml:space="preserve"> 45,7 cm</t>
  </si>
  <si>
    <t xml:space="preserve">9</t>
  </si>
  <si>
    <t xml:space="preserve">Homem com gorro vermelho</t>
  </si>
  <si>
    <t xml:space="preserve">189-</t>
  </si>
  <si>
    <t xml:space="preserve">Paris</t>
  </si>
  <si>
    <t xml:space="preserve">61,0 x 50,0 cm - c/baguete: 63,0 x 52,0 cm</t>
  </si>
  <si>
    <t xml:space="preserve">VISCONTI, Eliseu d'Angelo (1866-1944)</t>
  </si>
  <si>
    <t xml:space="preserve">61,0 cm</t>
  </si>
  <si>
    <t xml:space="preserve">50,0 cm</t>
  </si>
  <si>
    <t xml:space="preserve">63,0 cm</t>
  </si>
  <si>
    <t xml:space="preserve"> 52,0 cm</t>
  </si>
  <si>
    <t xml:space="preserve">8</t>
  </si>
  <si>
    <t xml:space="preserve">O lavrador dos campos de Farsália</t>
  </si>
  <si>
    <t xml:space="preserve">117,0 x 89,5 cm - c/moldura: 124,0 x 97,0 cm</t>
  </si>
  <si>
    <t xml:space="preserve">Regular</t>
  </si>
  <si>
    <t xml:space="preserve">NERI, Francisco Antônio (1828-1866)</t>
  </si>
  <si>
    <t xml:space="preserve">117,0 cm</t>
  </si>
  <si>
    <t xml:space="preserve">124,0cm</t>
  </si>
  <si>
    <t xml:space="preserve"> 97,0 cm</t>
  </si>
  <si>
    <t xml:space="preserve">11</t>
  </si>
  <si>
    <t xml:space="preserve">Nu masculino de frente (academia)</t>
  </si>
  <si>
    <t xml:space="preserve">80,0 x 58,5 cm - c/baguete: 82,5 x 61,0 cm</t>
  </si>
  <si>
    <t xml:space="preserve">80,0 cm</t>
  </si>
  <si>
    <t xml:space="preserve">58,5 cm</t>
  </si>
  <si>
    <t xml:space="preserve">82,5 cm</t>
  </si>
  <si>
    <t xml:space="preserve"> 61,0 cm</t>
  </si>
  <si>
    <t xml:space="preserve">12</t>
  </si>
  <si>
    <t xml:space="preserve">Nu masculino sentado (academia)</t>
  </si>
  <si>
    <t xml:space="preserve">1894</t>
  </si>
  <si>
    <t xml:space="preserve">81,0 x 66,0 cm - c/baguete: 83,5 x 67,5 cm</t>
  </si>
  <si>
    <t xml:space="preserve">81,0 cm</t>
  </si>
  <si>
    <t xml:space="preserve">66,0 cm</t>
  </si>
  <si>
    <t xml:space="preserve">83,5 cm</t>
  </si>
  <si>
    <t xml:space="preserve"> 67,5 cm</t>
  </si>
  <si>
    <t xml:space="preserve">13</t>
  </si>
  <si>
    <t xml:space="preserve">81,3 x 45,0 cm - c/baguete: 83,3 x 47,3 cm</t>
  </si>
  <si>
    <t xml:space="preserve">81,3 cm</t>
  </si>
  <si>
    <t xml:space="preserve">45,0 cm</t>
  </si>
  <si>
    <t xml:space="preserve">83,3 cm</t>
  </si>
  <si>
    <t xml:space="preserve"> 47,3 cm</t>
  </si>
  <si>
    <t xml:space="preserve">14</t>
  </si>
  <si>
    <t xml:space="preserve">Jardim Botânico</t>
  </si>
  <si>
    <t xml:space="preserve">1964</t>
  </si>
  <si>
    <t xml:space="preserve">46,0 x 55,5 cm - c/baguete: 48,2 x 57,5 cm</t>
  </si>
  <si>
    <t xml:space="preserve">NUNES, Jordão Eduardo de Oliveira (1900-1980)</t>
  </si>
  <si>
    <t xml:space="preserve">46,0 cm</t>
  </si>
  <si>
    <t xml:space="preserve">55,5 cm</t>
  </si>
  <si>
    <t xml:space="preserve">48,2 cm</t>
  </si>
  <si>
    <t xml:space="preserve"> 57,5 cm</t>
  </si>
  <si>
    <t xml:space="preserve">15</t>
  </si>
  <si>
    <t xml:space="preserve">Cena rural</t>
  </si>
  <si>
    <t xml:space="preserve">38,5 x 46,5 cm - c/baguete: 40,5 x 48,3 cm</t>
  </si>
  <si>
    <t xml:space="preserve">38,5 cm</t>
  </si>
  <si>
    <t xml:space="preserve">46,5 cm</t>
  </si>
  <si>
    <t xml:space="preserve">40,5 cm</t>
  </si>
  <si>
    <t xml:space="preserve"> 48,3 cm</t>
  </si>
  <si>
    <t xml:space="preserve">16</t>
  </si>
  <si>
    <t xml:space="preserve">Anchieta escrevendo poema à virgem</t>
  </si>
  <si>
    <t xml:space="preserve">1906</t>
  </si>
  <si>
    <t xml:space="preserve">100,5 x 125,8 cm - c/baguete: 102,5 x 127,8 cm</t>
  </si>
  <si>
    <t xml:space="preserve">ALBUQUERQUE, Lucílio de (1877-1939)</t>
  </si>
  <si>
    <t xml:space="preserve">100,5 cm</t>
  </si>
  <si>
    <t xml:space="preserve">125,8cm</t>
  </si>
  <si>
    <t xml:space="preserve">102,5cm</t>
  </si>
  <si>
    <t xml:space="preserve">127,8 cm</t>
  </si>
  <si>
    <t xml:space="preserve">17</t>
  </si>
  <si>
    <t xml:space="preserve">Paisagem do Campo de Santana</t>
  </si>
  <si>
    <t xml:space="preserve">196-</t>
  </si>
  <si>
    <t xml:space="preserve">53,8 x 64,9 cm - c/baguete: 56,1 x 67,5 cm</t>
  </si>
  <si>
    <t xml:space="preserve">53,8 cm</t>
  </si>
  <si>
    <t xml:space="preserve">64,9 cm</t>
  </si>
  <si>
    <t xml:space="preserve">56,1 cm</t>
  </si>
  <si>
    <t xml:space="preserve">18</t>
  </si>
  <si>
    <t xml:space="preserve">80,6 x 49,3 cm - c/baguete: 82,5 x 51,5 cm</t>
  </si>
  <si>
    <t xml:space="preserve">80,6 cm</t>
  </si>
  <si>
    <t xml:space="preserve">49,3 cm</t>
  </si>
  <si>
    <t xml:space="preserve"> 51,5 cm</t>
  </si>
  <si>
    <t xml:space="preserve">19</t>
  </si>
  <si>
    <t xml:space="preserve">Caim amaldiçoado</t>
  </si>
  <si>
    <t xml:space="preserve">1851</t>
  </si>
  <si>
    <t xml:space="preserve">113,0 x 83,5 cm - c/moldura: 139,0 x 109,0 cm</t>
  </si>
  <si>
    <t xml:space="preserve">MAFRA, João Maximiano (1823-1908)</t>
  </si>
  <si>
    <t xml:space="preserve">113,0 cm</t>
  </si>
  <si>
    <t xml:space="preserve">139,0cm</t>
  </si>
  <si>
    <t xml:space="preserve">109,0 cm</t>
  </si>
  <si>
    <t xml:space="preserve">20</t>
  </si>
  <si>
    <t xml:space="preserve">Maternidade</t>
  </si>
  <si>
    <t xml:space="preserve">193-</t>
  </si>
  <si>
    <t xml:space="preserve">159,5 x 139,5 cm - c/baguete: 169,0 x 142,0 cm</t>
  </si>
  <si>
    <t xml:space="preserve">ALBUQUERQUE, Georgina Moura Andrade de (1885-1962)</t>
  </si>
  <si>
    <t xml:space="preserve">20_GeorginaDeAlbuquerque_Maternidade.jpg</t>
  </si>
  <si>
    <t xml:space="preserve">159,5 cm</t>
  </si>
  <si>
    <t xml:space="preserve">139,5cm</t>
  </si>
  <si>
    <t xml:space="preserve">169,0cm</t>
  </si>
  <si>
    <t xml:space="preserve">142,0 cm</t>
  </si>
  <si>
    <t xml:space="preserve">21</t>
  </si>
  <si>
    <t xml:space="preserve">Pesca</t>
  </si>
  <si>
    <t xml:space="preserve">194-</t>
  </si>
  <si>
    <t xml:space="preserve">32,1 x 40,0 cm - c/moldura: 41,6 x 50,0 cm</t>
  </si>
  <si>
    <t xml:space="preserve">CAVALEIRO, Henrique Campos (1892-1975)</t>
  </si>
  <si>
    <t xml:space="preserve">21_HenriqueCavaleiro_Pesca.jpg</t>
  </si>
  <si>
    <t xml:space="preserve">32,1 cm</t>
  </si>
  <si>
    <t xml:space="preserve">40,0 cm</t>
  </si>
  <si>
    <t xml:space="preserve">41,6 cm</t>
  </si>
  <si>
    <t xml:space="preserve"> 50,0 cm</t>
  </si>
  <si>
    <t xml:space="preserve">22</t>
  </si>
  <si>
    <t xml:space="preserve">Busto de menino</t>
  </si>
  <si>
    <t xml:space="preserve">1907</t>
  </si>
  <si>
    <t xml:space="preserve">45,5 x 32,5 cm - c/baguete: 48,0 x 35,0 cm</t>
  </si>
  <si>
    <t xml:space="preserve">BARBOSA JÚNIOR, Bento (1866-?)</t>
  </si>
  <si>
    <t xml:space="preserve">45,5 cm</t>
  </si>
  <si>
    <t xml:space="preserve">32,5 cm</t>
  </si>
  <si>
    <t xml:space="preserve">48,0 cm</t>
  </si>
  <si>
    <t xml:space="preserve"> 35,0 cm</t>
  </si>
  <si>
    <t xml:space="preserve">23</t>
  </si>
  <si>
    <t xml:space="preserve">Retrato de Paulo de Frontin</t>
  </si>
  <si>
    <t xml:space="preserve">1927</t>
  </si>
  <si>
    <t xml:space="preserve">Rio de Janeiro</t>
  </si>
  <si>
    <t xml:space="preserve">80,5 x 65,5 cm - c/moldura: 96,5 x 82,0 cm</t>
  </si>
  <si>
    <t xml:space="preserve">80,5 cm</t>
  </si>
  <si>
    <t xml:space="preserve">65,5 cm</t>
  </si>
  <si>
    <t xml:space="preserve">96,5 cm</t>
  </si>
  <si>
    <t xml:space="preserve"> 82,0 cm</t>
  </si>
  <si>
    <t xml:space="preserve">24</t>
  </si>
  <si>
    <t xml:space="preserve">Retrato de Araújo Porto Alegre</t>
  </si>
  <si>
    <t xml:space="preserve">1869</t>
  </si>
  <si>
    <t xml:space="preserve">81,0 x 65,0 cm - c/moldura:  93,3 x 77,5 cm</t>
  </si>
  <si>
    <t xml:space="preserve">MELO, Pedro Américo de Figueiredo e (1843-1905)</t>
  </si>
  <si>
    <t xml:space="preserve">65,0 cm</t>
  </si>
  <si>
    <t xml:space="preserve"> 93,3cm</t>
  </si>
  <si>
    <t xml:space="preserve"> 77,5 cm</t>
  </si>
  <si>
    <t xml:space="preserve">25</t>
  </si>
  <si>
    <t xml:space="preserve">Flores</t>
  </si>
  <si>
    <t xml:space="preserve">19--</t>
  </si>
  <si>
    <t xml:space="preserve">100,5 x 81,3 cm - c/moldura: 117,0 x 98,0 cm</t>
  </si>
  <si>
    <t xml:space="preserve">MARQUES JÚNIOR, Augusto José (1887-1960)</t>
  </si>
  <si>
    <t xml:space="preserve">25_MarquesJunior_Flores.jpg</t>
  </si>
  <si>
    <t xml:space="preserve">117,0cm</t>
  </si>
  <si>
    <t xml:space="preserve"> 98,0 cm</t>
  </si>
  <si>
    <t xml:space="preserve">26</t>
  </si>
  <si>
    <t xml:space="preserve">Napoleão em Jafa (cópia de Antoine Gros)</t>
  </si>
  <si>
    <t xml:space="preserve">185-</t>
  </si>
  <si>
    <t xml:space="preserve">39,0 x 50,2 cm - c/moldura: 58,5 x 69,8 cm</t>
  </si>
  <si>
    <t xml:space="preserve">LIMA, Vítor Meireles de (1832-1903)</t>
  </si>
  <si>
    <t xml:space="preserve">39,0 cm</t>
  </si>
  <si>
    <t xml:space="preserve">50,2 cm</t>
  </si>
  <si>
    <t xml:space="preserve"> 69,8 cm</t>
  </si>
  <si>
    <t xml:space="preserve">27</t>
  </si>
  <si>
    <t xml:space="preserve">1953</t>
  </si>
  <si>
    <t xml:space="preserve">162,5 x 114,0 cm - c/baguete: 165,0 x 116,0 cm</t>
  </si>
  <si>
    <t xml:space="preserve">27_HenriqueCavaleiro_NuFeminino.jpg</t>
  </si>
  <si>
    <t xml:space="preserve">162,5 cm</t>
  </si>
  <si>
    <t xml:space="preserve">114,0cm</t>
  </si>
  <si>
    <t xml:space="preserve">165,0cm</t>
  </si>
  <si>
    <t xml:space="preserve">116,0 cm</t>
  </si>
  <si>
    <t xml:space="preserve">28</t>
  </si>
  <si>
    <t xml:space="preserve">Retrato do Dr. Fernando Magalhães</t>
  </si>
  <si>
    <t xml:space="preserve">192-</t>
  </si>
  <si>
    <t xml:space="preserve">61,3 x 50,4cm - c/baguete: 61,4 x 52,3 cm</t>
  </si>
  <si>
    <t xml:space="preserve">Augusto José (1887-1960)</t>
  </si>
  <si>
    <t xml:space="preserve"> cse</t>
  </si>
  <si>
    <t xml:space="preserve">61,3 cm</t>
  </si>
  <si>
    <t xml:space="preserve">50,4cm</t>
  </si>
  <si>
    <t xml:space="preserve">61,4 cm</t>
  </si>
  <si>
    <t xml:space="preserve"> 52,3 cm</t>
  </si>
  <si>
    <t xml:space="preserve">29</t>
  </si>
  <si>
    <t xml:space="preserve">Paisagem com carneiros</t>
  </si>
  <si>
    <t xml:space="preserve">1898</t>
  </si>
  <si>
    <t xml:space="preserve">183,5 x 122,5 cm - c/moldura: 203,0 x 141,0 cm</t>
  </si>
  <si>
    <t xml:space="preserve">MADRUGA FILHO, Manuel Pereira (1882-1951)</t>
  </si>
  <si>
    <t xml:space="preserve">183,5 cm</t>
  </si>
  <si>
    <t xml:space="preserve">122,5cm</t>
  </si>
  <si>
    <t xml:space="preserve">203,0cm</t>
  </si>
  <si>
    <t xml:space="preserve">141,0 cm</t>
  </si>
  <si>
    <t xml:space="preserve">30</t>
  </si>
  <si>
    <t xml:space="preserve">Nu masculino de pé (academia)</t>
  </si>
  <si>
    <t xml:space="preserve">1924</t>
  </si>
  <si>
    <t xml:space="preserve">94,0 x 72,0 cm - c/baguete: 96,7 x 74,7 cm</t>
  </si>
  <si>
    <t xml:space="preserve">MADRUGA FILHO, de Barros Horta (1905-1926)</t>
  </si>
  <si>
    <t xml:space="preserve">94,0 cm</t>
  </si>
  <si>
    <t xml:space="preserve">96,7 cm</t>
  </si>
  <si>
    <t xml:space="preserve"> 74,7 cm</t>
  </si>
  <si>
    <t xml:space="preserve">31</t>
  </si>
  <si>
    <t xml:space="preserve">1925</t>
  </si>
  <si>
    <t xml:space="preserve">94,5 x 72,0 cm - c/baguete: 97,0 x 75,0 cm</t>
  </si>
  <si>
    <t xml:space="preserve">BARBOSA, Francisco Baiardo de Barros Horta (1905-1926)</t>
  </si>
  <si>
    <t xml:space="preserve">94,5 cm</t>
  </si>
  <si>
    <t xml:space="preserve">97,0 cm</t>
  </si>
  <si>
    <t xml:space="preserve"> 75,0 cm</t>
  </si>
  <si>
    <t xml:space="preserve">32</t>
  </si>
  <si>
    <t xml:space="preserve">Caçada de Diana (cópia de Domenico Zampieri)</t>
  </si>
  <si>
    <t xml:space="preserve">38,0 x 48,2 cm - c/moldura: 54,5 x 64,3 cm</t>
  </si>
  <si>
    <t xml:space="preserve">Não identificada</t>
  </si>
  <si>
    <t xml:space="preserve">38,0 cm</t>
  </si>
  <si>
    <t xml:space="preserve">54,5 cm</t>
  </si>
  <si>
    <t xml:space="preserve"> 64,3 cm</t>
  </si>
  <si>
    <t xml:space="preserve">33</t>
  </si>
  <si>
    <t xml:space="preserve">Milagre de São Marcos (cópia de Tintoretto)</t>
  </si>
  <si>
    <t xml:space="preserve">36,4 x 45,5 cm - c/moldura: 54,2 x 63,5 cm</t>
  </si>
  <si>
    <t xml:space="preserve">36,4 cm</t>
  </si>
  <si>
    <t xml:space="preserve">54,2 cm</t>
  </si>
  <si>
    <t xml:space="preserve"> 63,5 cm</t>
  </si>
  <si>
    <t xml:space="preserve">34</t>
  </si>
  <si>
    <t xml:space="preserve">Comunhão de São Jerônimo (cópia ?)</t>
  </si>
  <si>
    <t xml:space="preserve">175,5 x 126,0 cm</t>
  </si>
  <si>
    <t xml:space="preserve">GR</t>
  </si>
  <si>
    <t xml:space="preserve">Ruim</t>
  </si>
  <si>
    <t xml:space="preserve">175,5 cm</t>
  </si>
  <si>
    <t xml:space="preserve">126,0cm</t>
  </si>
  <si>
    <t xml:space="preserve">35</t>
  </si>
  <si>
    <t xml:space="preserve">A morte de Sêneca</t>
  </si>
  <si>
    <t xml:space="preserve">126,8 x 175,6 cm - c/moldura: 140,6 x 189,6 cm</t>
  </si>
  <si>
    <t xml:space="preserve">126,8 cm</t>
  </si>
  <si>
    <t xml:space="preserve">175,6cm</t>
  </si>
  <si>
    <t xml:space="preserve">140,6cm</t>
  </si>
  <si>
    <t xml:space="preserve">189,6 cm</t>
  </si>
  <si>
    <t xml:space="preserve">36</t>
  </si>
  <si>
    <t xml:space="preserve">Mestre da capela</t>
  </si>
  <si>
    <t xml:space="preserve">71,6 x 56,8 cm - c/moldura: 97,0 x 82,0 cm</t>
  </si>
  <si>
    <t xml:space="preserve">71,6 cm</t>
  </si>
  <si>
    <t xml:space="preserve">56,8 cm</t>
  </si>
  <si>
    <t xml:space="preserve">37</t>
  </si>
  <si>
    <t xml:space="preserve">137,0 x 61,6 cm - c/moldura: 145,0 x 70,4 cm</t>
  </si>
  <si>
    <t xml:space="preserve">GUIMARÃES, José Fiúza (1868-1949)</t>
  </si>
  <si>
    <t xml:space="preserve">137,0 cm</t>
  </si>
  <si>
    <t xml:space="preserve">61,6 cm</t>
  </si>
  <si>
    <t xml:space="preserve">145,0cm</t>
  </si>
  <si>
    <t xml:space="preserve"> 70,4 cm</t>
  </si>
  <si>
    <t xml:space="preserve">38</t>
  </si>
  <si>
    <t xml:space="preserve">Nu feminino de costas (academia)</t>
  </si>
  <si>
    <t xml:space="preserve">140,5 x 65,3 cm - c/moldura: 146,0 x 72,5 cm</t>
  </si>
  <si>
    <t xml:space="preserve">140,5 cm</t>
  </si>
  <si>
    <t xml:space="preserve">65,3 cm</t>
  </si>
  <si>
    <t xml:space="preserve">146,0cm</t>
  </si>
  <si>
    <t xml:space="preserve"> 72,5 cm</t>
  </si>
  <si>
    <t xml:space="preserve">39</t>
  </si>
  <si>
    <t xml:space="preserve">Nu masculino de costas (academia)</t>
  </si>
  <si>
    <t xml:space="preserve">159,0 x 66,0 cm - c/moldura: 167,0 x 74,4 cm</t>
  </si>
  <si>
    <t xml:space="preserve">159,0 cm</t>
  </si>
  <si>
    <t xml:space="preserve">167,0cm</t>
  </si>
  <si>
    <t xml:space="preserve"> 74,4 cm</t>
  </si>
  <si>
    <t xml:space="preserve">40</t>
  </si>
  <si>
    <t xml:space="preserve">Sócrates afastando Alcebíades do vício</t>
  </si>
  <si>
    <t xml:space="preserve">1865</t>
  </si>
  <si>
    <t xml:space="preserve">98,0 x 123,0 cm - c/moldura: 105,5 x 137,0 cm</t>
  </si>
  <si>
    <t xml:space="preserve">LE CHEVREL, Jules (1ª metade do séc. XIX-1872)</t>
  </si>
  <si>
    <t xml:space="preserve">40_JulesLeChevrel_SocratesAlcebiades.jpg</t>
  </si>
  <si>
    <t xml:space="preserve">98,0 cm</t>
  </si>
  <si>
    <t xml:space="preserve">123,0cm</t>
  </si>
  <si>
    <t xml:space="preserve">105,5cm</t>
  </si>
  <si>
    <t xml:space="preserve">41</t>
  </si>
  <si>
    <t xml:space="preserve">Morte de Sócrates</t>
  </si>
  <si>
    <t xml:space="preserve">1878</t>
  </si>
  <si>
    <t xml:space="preserve">97,0 x 128,5 cm - c/moldura: 110,0 x 144,0 cm</t>
  </si>
  <si>
    <t xml:space="preserve">MEDEIROS, José Maria de (1849-1925)</t>
  </si>
  <si>
    <t xml:space="preserve">128,5cm</t>
  </si>
  <si>
    <t xml:space="preserve">110,0cm</t>
  </si>
  <si>
    <t xml:space="preserve">144,0 cm</t>
  </si>
  <si>
    <t xml:space="preserve">42</t>
  </si>
  <si>
    <t xml:space="preserve">130,5 x 97,0 cm - c/baguete: 132,5 x 99,0 cm</t>
  </si>
  <si>
    <t xml:space="preserve">42_PedroAmerico_SocratesAlcebiades.jpg</t>
  </si>
  <si>
    <t xml:space="preserve">130,5 cm</t>
  </si>
  <si>
    <t xml:space="preserve">132,5cm</t>
  </si>
  <si>
    <t xml:space="preserve"> 99,0 cm</t>
  </si>
  <si>
    <t xml:space="preserve">43</t>
  </si>
  <si>
    <t xml:space="preserve">Tronco masculino  (cópia de Pagnest)</t>
  </si>
  <si>
    <t xml:space="preserve">1880</t>
  </si>
  <si>
    <t xml:space="preserve">98,0 x 82,3 cm - c/moldura: 113,7 x 97,7 cm</t>
  </si>
  <si>
    <t xml:space="preserve">82,3 cm</t>
  </si>
  <si>
    <t xml:space="preserve">113,7cm</t>
  </si>
  <si>
    <t xml:space="preserve"> 97,7 cm</t>
  </si>
  <si>
    <t xml:space="preserve">44</t>
  </si>
  <si>
    <t xml:space="preserve">Caçada de Meleagro de Atalante (cópia de Charles Lebrun)</t>
  </si>
  <si>
    <t xml:space="preserve">222,7 x 134,5 cm - c/moldura: 235,5 x 145,0 cm</t>
  </si>
  <si>
    <t xml:space="preserve">222,7 cm</t>
  </si>
  <si>
    <t xml:space="preserve">134,5cm</t>
  </si>
  <si>
    <t xml:space="preserve">235,5cm</t>
  </si>
  <si>
    <t xml:space="preserve">145,0 cm</t>
  </si>
  <si>
    <t xml:space="preserve">45</t>
  </si>
  <si>
    <t xml:space="preserve">Recostada</t>
  </si>
  <si>
    <t xml:space="preserve">65,2 x 54,0 cm - c/moldura: 84,4 x 72,8 cm</t>
  </si>
  <si>
    <t xml:space="preserve">65,2 cm</t>
  </si>
  <si>
    <t xml:space="preserve">54,0 cm</t>
  </si>
  <si>
    <t xml:space="preserve">84,4 cm</t>
  </si>
  <si>
    <t xml:space="preserve"> 72,8 cm</t>
  </si>
  <si>
    <t xml:space="preserve">46</t>
  </si>
  <si>
    <t xml:space="preserve">Lagoa Rodrigo de Freitas</t>
  </si>
  <si>
    <t xml:space="preserve">22,5 x 45,5 cm - c/moldura: 41,8 x 54,8 cm</t>
  </si>
  <si>
    <t xml:space="preserve">22,5 cm</t>
  </si>
  <si>
    <t xml:space="preserve">41,8 cm</t>
  </si>
  <si>
    <t xml:space="preserve"> 54,8 cm</t>
  </si>
  <si>
    <t xml:space="preserve">47</t>
  </si>
  <si>
    <t xml:space="preserve">54,6 x 45,2 cm - c/moldura: 57,2 x 47,8 cm</t>
  </si>
  <si>
    <t xml:space="preserve">54,6 cm</t>
  </si>
  <si>
    <t xml:space="preserve">45,2 cm</t>
  </si>
  <si>
    <t xml:space="preserve">57,2 cm</t>
  </si>
  <si>
    <t xml:space="preserve"> 47,8 cm</t>
  </si>
  <si>
    <t xml:space="preserve">48</t>
  </si>
  <si>
    <t xml:space="preserve">Velho sentado</t>
  </si>
  <si>
    <t xml:space="preserve">98,6 x 72,4 cm - c/baguete: 101,0 x 74,8 cm</t>
  </si>
  <si>
    <t xml:space="preserve">98,6 cm</t>
  </si>
  <si>
    <t xml:space="preserve">72,4 cm</t>
  </si>
  <si>
    <t xml:space="preserve">101,0cm</t>
  </si>
  <si>
    <t xml:space="preserve"> 74,8 cm</t>
  </si>
  <si>
    <t xml:space="preserve">49</t>
  </si>
  <si>
    <t xml:space="preserve">80,7 x 50,7 cm - c/baguete: 82,8 x 62,0 cm</t>
  </si>
  <si>
    <t xml:space="preserve">80,7 cm</t>
  </si>
  <si>
    <t xml:space="preserve">50,7 cm</t>
  </si>
  <si>
    <t xml:space="preserve">82,8 cm</t>
  </si>
  <si>
    <t xml:space="preserve"> 62,0 cm</t>
  </si>
  <si>
    <t xml:space="preserve">50</t>
  </si>
  <si>
    <t xml:space="preserve">Retrato de Jean-Baptiste Debret</t>
  </si>
  <si>
    <t xml:space="preserve">53,8 x 47,3 cm - c/moldura: 80,5 x 74,0 cm</t>
  </si>
  <si>
    <t xml:space="preserve">PORTO ALEGRE, Manuel de Araújo (1806-1879)</t>
  </si>
  <si>
    <t xml:space="preserve">47,3 cm</t>
  </si>
  <si>
    <t xml:space="preserve">51</t>
  </si>
  <si>
    <t xml:space="preserve">Camponesa italiana</t>
  </si>
  <si>
    <t xml:space="preserve">1896</t>
  </si>
  <si>
    <t xml:space="preserve">Óleo/madeira</t>
  </si>
  <si>
    <t xml:space="preserve">56,2 x 42,2 cm - c/moldura: 61,2 x 47,0 cm</t>
  </si>
  <si>
    <t xml:space="preserve">FREDERICO, Rafael (1865-1934)</t>
  </si>
  <si>
    <t xml:space="preserve">56,2 cm</t>
  </si>
  <si>
    <t xml:space="preserve">42,2 cm</t>
  </si>
  <si>
    <t xml:space="preserve">61,2 cm</t>
  </si>
  <si>
    <t xml:space="preserve"> 47,0 cm</t>
  </si>
  <si>
    <t xml:space="preserve">52</t>
  </si>
  <si>
    <t xml:space="preserve">Retrato de Correia Lima</t>
  </si>
  <si>
    <t xml:space="preserve">1927-28</t>
  </si>
  <si>
    <t xml:space="preserve">62,2 x 51,0 cm - c/baguete: 64,0 x 53,2 cm</t>
  </si>
  <si>
    <t xml:space="preserve">62,2 cm</t>
  </si>
  <si>
    <t xml:space="preserve">51,0 cm</t>
  </si>
  <si>
    <t xml:space="preserve">64,0 cm</t>
  </si>
  <si>
    <t xml:space="preserve"> 53,2 cm</t>
  </si>
  <si>
    <t xml:space="preserve">53</t>
  </si>
  <si>
    <t xml:space="preserve">Auto retrato</t>
  </si>
  <si>
    <t xml:space="preserve">Óleo/cartão</t>
  </si>
  <si>
    <t xml:space="preserve">40,3 x 33,3 cm - c/moldura: 51,7 x 44,6 cm</t>
  </si>
  <si>
    <t xml:space="preserve">VERDIÉ, Petrus (1875-1951)</t>
  </si>
  <si>
    <t xml:space="preserve">40,3 cm</t>
  </si>
  <si>
    <t xml:space="preserve">33,3 cm</t>
  </si>
  <si>
    <t xml:space="preserve">51,7 cm</t>
  </si>
  <si>
    <t xml:space="preserve"> 44,6 cm</t>
  </si>
  <si>
    <t xml:space="preserve">54</t>
  </si>
  <si>
    <t xml:space="preserve">Nu feminino sentado (academia)</t>
  </si>
  <si>
    <t xml:space="preserve">1947</t>
  </si>
  <si>
    <t xml:space="preserve">146,0 x 97,4 cm - c/baguete: 148,0 x 99,5 cm</t>
  </si>
  <si>
    <t xml:space="preserve">GALVÃO, Alfredo (1900-1987)</t>
  </si>
  <si>
    <t xml:space="preserve">146,0 cm</t>
  </si>
  <si>
    <t xml:space="preserve">97,4 cm</t>
  </si>
  <si>
    <t xml:space="preserve">148,0cm</t>
  </si>
  <si>
    <t xml:space="preserve"> 99,5 cm</t>
  </si>
  <si>
    <t xml:space="preserve">55</t>
  </si>
  <si>
    <t xml:space="preserve">A ceia (cópia de Veronese)</t>
  </si>
  <si>
    <t xml:space="preserve">Óleo/papel e madeira</t>
  </si>
  <si>
    <t xml:space="preserve">26,9 x 38,7 cm - c/moldura: 42,5 x 55,0 cm</t>
  </si>
  <si>
    <t xml:space="preserve">26,9 cm</t>
  </si>
  <si>
    <t xml:space="preserve">38,7 cm</t>
  </si>
  <si>
    <t xml:space="preserve">42,5 cm</t>
  </si>
  <si>
    <t xml:space="preserve"> 55,0 cm</t>
  </si>
  <si>
    <t xml:space="preserve">56</t>
  </si>
  <si>
    <t xml:space="preserve">A transfiguração</t>
  </si>
  <si>
    <t xml:space="preserve">264,5 x 176,8 cm - c/moldura: 278,3 x 191,5 cm</t>
  </si>
  <si>
    <t xml:space="preserve">264,5 cm</t>
  </si>
  <si>
    <t xml:space="preserve">176,8cm</t>
  </si>
  <si>
    <t xml:space="preserve">278,3cm</t>
  </si>
  <si>
    <t xml:space="preserve">191,5 cm</t>
  </si>
  <si>
    <t xml:space="preserve">57</t>
  </si>
  <si>
    <t xml:space="preserve">Baco (cópia de Rubens)</t>
  </si>
  <si>
    <t xml:space="preserve">34,7 x 27,2 cm - c/moldura: 50,6 x 43,6 cm</t>
  </si>
  <si>
    <t xml:space="preserve">34,7 cm</t>
  </si>
  <si>
    <t xml:space="preserve">27,2 cm</t>
  </si>
  <si>
    <t xml:space="preserve">50,6 cm</t>
  </si>
  <si>
    <t xml:space="preserve"> 43,6 cm</t>
  </si>
  <si>
    <t xml:space="preserve">58</t>
  </si>
  <si>
    <t xml:space="preserve">Busto feminino (academia)</t>
  </si>
  <si>
    <t xml:space="preserve">190-</t>
  </si>
  <si>
    <t xml:space="preserve">55,4 x 46,0 cm - c/baguete: 57,5 x 48,9 cm</t>
  </si>
  <si>
    <t xml:space="preserve">55,4 cm</t>
  </si>
  <si>
    <t xml:space="preserve">57,5 cm</t>
  </si>
  <si>
    <t xml:space="preserve"> 48,9 cm</t>
  </si>
  <si>
    <t xml:space="preserve">59</t>
  </si>
  <si>
    <t xml:space="preserve">Apresentação da Virgem (cópia de Tiziano)</t>
  </si>
  <si>
    <t xml:space="preserve">Óleo/papel e cartão</t>
  </si>
  <si>
    <t xml:space="preserve">24,6 x 48,9 cm - c/moldura: 40,7 x 56,0 cm</t>
  </si>
  <si>
    <t xml:space="preserve">24,6 cm</t>
  </si>
  <si>
    <t xml:space="preserve">48,9 cm</t>
  </si>
  <si>
    <t xml:space="preserve">40,7 cm</t>
  </si>
  <si>
    <t xml:space="preserve"> 56,0 cm</t>
  </si>
  <si>
    <t xml:space="preserve">60</t>
  </si>
  <si>
    <t xml:space="preserve">Busto masculino (academia)</t>
  </si>
  <si>
    <t xml:space="preserve">61,4 x 49,9 cm - c/baguete: 64,0 x 52,5 cm</t>
  </si>
  <si>
    <t xml:space="preserve">49,9 cm</t>
  </si>
  <si>
    <t xml:space="preserve"> 52,5 cm</t>
  </si>
  <si>
    <t xml:space="preserve">61</t>
  </si>
  <si>
    <t xml:space="preserve">1920</t>
  </si>
  <si>
    <t xml:space="preserve">99,8 x 85,5 cm - c/baguete: 102,3 x 87,7 cm</t>
  </si>
  <si>
    <t xml:space="preserve">LEME, Jurandir dos Reis Pais (1896-1953)</t>
  </si>
  <si>
    <t xml:space="preserve">99,8 cm</t>
  </si>
  <si>
    <t xml:space="preserve">85,5 cm</t>
  </si>
  <si>
    <t xml:space="preserve">102,3cm</t>
  </si>
  <si>
    <t xml:space="preserve"> 87,7 cm</t>
  </si>
  <si>
    <t xml:space="preserve">62</t>
  </si>
  <si>
    <t xml:space="preserve">98,5 x 69,5 cm - c/baguete: 101,7 x 72,2 cm</t>
  </si>
  <si>
    <t xml:space="preserve">98,5 cm</t>
  </si>
  <si>
    <t xml:space="preserve">69,5 cm</t>
  </si>
  <si>
    <t xml:space="preserve">101,7cm</t>
  </si>
  <si>
    <t xml:space="preserve"> 72,2 cm</t>
  </si>
  <si>
    <t xml:space="preserve">63</t>
  </si>
  <si>
    <t xml:space="preserve">129,3 x 97,7 cm</t>
  </si>
  <si>
    <t xml:space="preserve">BRACET, Augusto (1881-1960)</t>
  </si>
  <si>
    <t xml:space="preserve">129,3 cm</t>
  </si>
  <si>
    <t xml:space="preserve">97,7 cm</t>
  </si>
  <si>
    <t xml:space="preserve">64</t>
  </si>
  <si>
    <t xml:space="preserve">99,4 x 75,0 cm - c/baguete: 102,0 x 97,7 cm</t>
  </si>
  <si>
    <t xml:space="preserve">99,4 cm</t>
  </si>
  <si>
    <t xml:space="preserve">75,0 cm</t>
  </si>
  <si>
    <t xml:space="preserve">102,0cm</t>
  </si>
  <si>
    <t xml:space="preserve">65</t>
  </si>
  <si>
    <t xml:space="preserve">Paisagem</t>
  </si>
  <si>
    <t xml:space="preserve">1910</t>
  </si>
  <si>
    <t xml:space="preserve">26,6 x 39,8 cm -  c/moldura: 42,5 x 54,8 cm</t>
  </si>
  <si>
    <t xml:space="preserve">PARREIRAS, Antônio Diogo da Silva (1860-1937)</t>
  </si>
  <si>
    <t xml:space="preserve">65_AntonioParreiras_Paisagem.jpg</t>
  </si>
  <si>
    <t xml:space="preserve">26,6 cm</t>
  </si>
  <si>
    <t xml:space="preserve">39,8 cm</t>
  </si>
  <si>
    <t xml:space="preserve"> c/moldura</t>
  </si>
  <si>
    <t xml:space="preserve">66</t>
  </si>
  <si>
    <t xml:space="preserve">Amor sacro (cópia de Tiziano)</t>
  </si>
  <si>
    <t xml:space="preserve">107,0 x 88,5 cm - c/baguete: 109,5 x 90,5 cm</t>
  </si>
  <si>
    <t xml:space="preserve">107,0 cm</t>
  </si>
  <si>
    <t xml:space="preserve">88,5 cm</t>
  </si>
  <si>
    <t xml:space="preserve">109,5cm</t>
  </si>
  <si>
    <t xml:space="preserve"> 90,5 cm</t>
  </si>
  <si>
    <t xml:space="preserve">67</t>
  </si>
  <si>
    <t xml:space="preserve">Detalhe da ceia (cópia de Veronese)</t>
  </si>
  <si>
    <t xml:space="preserve">25,3 x 31,3 cm - c/moldura: 42,0 x 48,2 cm</t>
  </si>
  <si>
    <t xml:space="preserve">25,3 cm</t>
  </si>
  <si>
    <t xml:space="preserve">31,3 cm</t>
  </si>
  <si>
    <t xml:space="preserve">42,0 cm</t>
  </si>
  <si>
    <t xml:space="preserve"> 48,2 cm</t>
  </si>
  <si>
    <t xml:space="preserve">68</t>
  </si>
  <si>
    <t xml:space="preserve">1902</t>
  </si>
  <si>
    <t xml:space="preserve">Óleo/cartão e tela</t>
  </si>
  <si>
    <t xml:space="preserve">84,8 x 58,3 cm</t>
  </si>
  <si>
    <t xml:space="preserve">RT MP8 G1</t>
  </si>
  <si>
    <t xml:space="preserve">CHAMBELLAND, Rodolfo (1879-1967)</t>
  </si>
  <si>
    <t xml:space="preserve">84,8 cm</t>
  </si>
  <si>
    <t xml:space="preserve">58,3 cm</t>
  </si>
  <si>
    <t xml:space="preserve">69</t>
  </si>
  <si>
    <t xml:space="preserve">Jesus em casa de Marta e Maria</t>
  </si>
  <si>
    <t xml:space="preserve">147,5 x 114,0 cm - c/baguete: 150,5 x 117,0 cm</t>
  </si>
  <si>
    <t xml:space="preserve">CASTELLI, Bernardo (1557-1629)</t>
  </si>
  <si>
    <t xml:space="preserve"> s/a (atrib.)</t>
  </si>
  <si>
    <t xml:space="preserve">147,5 cm</t>
  </si>
  <si>
    <t xml:space="preserve">150,5cm</t>
  </si>
  <si>
    <t xml:space="preserve">70</t>
  </si>
  <si>
    <t xml:space="preserve">55,0 x 46,3 cm - c/baguete: 57,0 x 48,5 cm</t>
  </si>
  <si>
    <t xml:space="preserve">55,0 cm</t>
  </si>
  <si>
    <t xml:space="preserve">46,3 cm</t>
  </si>
  <si>
    <t xml:space="preserve">57,0 cm</t>
  </si>
  <si>
    <t xml:space="preserve"> 48,5 cm</t>
  </si>
  <si>
    <t xml:space="preserve">71</t>
  </si>
  <si>
    <t xml:space="preserve">Fachada lateral da Biblioteca Nacional -  RJ</t>
  </si>
  <si>
    <t xml:space="preserve">1962</t>
  </si>
  <si>
    <t xml:space="preserve">41,0 x 33,0 cm - c/moldura: 48,2 x 40,0 cm</t>
  </si>
  <si>
    <t xml:space="preserve">PINHEIRO, Gerson Pompeu (1910-1979)</t>
  </si>
  <si>
    <t xml:space="preserve">41,0 cm</t>
  </si>
  <si>
    <t xml:space="preserve">33,0 cm</t>
  </si>
  <si>
    <t xml:space="preserve"> 40,0 cm</t>
  </si>
  <si>
    <t xml:space="preserve">72</t>
  </si>
  <si>
    <t xml:space="preserve">Sagrada família (cópia de Murillo)</t>
  </si>
  <si>
    <t xml:space="preserve">103,5 x 123,5 cm - c/moldura: 142,5 x 163,5 cm</t>
  </si>
  <si>
    <t xml:space="preserve">103,5 cm</t>
  </si>
  <si>
    <t xml:space="preserve">123,5cm</t>
  </si>
  <si>
    <t xml:space="preserve">142,5cm</t>
  </si>
  <si>
    <t xml:space="preserve">163,5 cm</t>
  </si>
  <si>
    <t xml:space="preserve">73</t>
  </si>
  <si>
    <t xml:space="preserve">Retrato do Dr. Viana do Castelo</t>
  </si>
  <si>
    <t xml:space="preserve">1929</t>
  </si>
  <si>
    <t xml:space="preserve">61,0 x 50,0 cm</t>
  </si>
  <si>
    <t xml:space="preserve">74</t>
  </si>
  <si>
    <t xml:space="preserve">Flagelação de Cristo</t>
  </si>
  <si>
    <t xml:space="preserve">1887</t>
  </si>
  <si>
    <t xml:space="preserve">117,0 x 89,5 cm - c/moldura: 138,0 x 109,0 cm</t>
  </si>
  <si>
    <t xml:space="preserve">SILVA, Oscar Pereira da (1867-1939)</t>
  </si>
  <si>
    <t xml:space="preserve">138,0cm</t>
  </si>
  <si>
    <t xml:space="preserve">75</t>
  </si>
  <si>
    <t xml:space="preserve">Sertório com sua corça</t>
  </si>
  <si>
    <t xml:space="preserve">1849</t>
  </si>
  <si>
    <t xml:space="preserve">116,0 x 89,3 cm - c/moldura: 140,0 x 109,0 cm</t>
  </si>
  <si>
    <t xml:space="preserve">FERREIRA, Jean Léon Pallière Grandjean (1823-1887)</t>
  </si>
  <si>
    <t xml:space="preserve">89,3 cm</t>
  </si>
  <si>
    <t xml:space="preserve">140,0cm</t>
  </si>
  <si>
    <t xml:space="preserve">77</t>
  </si>
  <si>
    <t xml:space="preserve">Retrato de Arquimedes Memória</t>
  </si>
  <si>
    <t xml:space="preserve">81,2 x 65,2 cm - c/baguete: 101,2 x 85,0 cm</t>
  </si>
  <si>
    <t xml:space="preserve">81,2 cm</t>
  </si>
  <si>
    <t xml:space="preserve">101,2cm</t>
  </si>
  <si>
    <t xml:space="preserve"> 85,0 cm</t>
  </si>
  <si>
    <t xml:space="preserve">78</t>
  </si>
  <si>
    <t xml:space="preserve">80,5 x 45,0 cm - c/baguete: 82,3 x 47,1 cm</t>
  </si>
  <si>
    <t xml:space="preserve">RODRIGUES, Manuel Lopes (1861-1917)</t>
  </si>
  <si>
    <t xml:space="preserve"> 47,1 cm</t>
  </si>
  <si>
    <t xml:space="preserve">79</t>
  </si>
  <si>
    <t xml:space="preserve">Moisés recebendo as tábuas da lei</t>
  </si>
  <si>
    <t xml:space="preserve">1868</t>
  </si>
  <si>
    <t xml:space="preserve">117,5 x 90,5 cm - c/moldura: 142,0 x 110,0 cm</t>
  </si>
  <si>
    <t xml:space="preserve">COSTA, João Zeferino da (1840-1915)</t>
  </si>
  <si>
    <t xml:space="preserve">79_ZeferinoDaCosta_Moises.jpg</t>
  </si>
  <si>
    <t xml:space="preserve">117,5 cm</t>
  </si>
  <si>
    <t xml:space="preserve">90,5 cm</t>
  </si>
  <si>
    <t xml:space="preserve">142,0cm</t>
  </si>
  <si>
    <t xml:space="preserve">110,0 cm</t>
  </si>
  <si>
    <t xml:space="preserve">80</t>
  </si>
  <si>
    <t xml:space="preserve">100,0 x 59,0 cm - c/baguete: 102,0 x 61,0 cm</t>
  </si>
  <si>
    <t xml:space="preserve">100,0 cm</t>
  </si>
  <si>
    <t xml:space="preserve">59,0 cm</t>
  </si>
  <si>
    <t xml:space="preserve">81</t>
  </si>
  <si>
    <t xml:space="preserve">54,7 x 37,7 cm - c/baguete: 56,6 x 39,5 cm</t>
  </si>
  <si>
    <t xml:space="preserve">54,7 cm</t>
  </si>
  <si>
    <t xml:space="preserve">37,7 cm</t>
  </si>
  <si>
    <t xml:space="preserve">56,6 cm</t>
  </si>
  <si>
    <t xml:space="preserve"> 39,5 cm</t>
  </si>
  <si>
    <t xml:space="preserve">82</t>
  </si>
  <si>
    <t xml:space="preserve">Tarquínio e Lucrécia (cópia de Guido Cagnaci)</t>
  </si>
  <si>
    <t xml:space="preserve">70,3 x 92,8 cm - c/moldura: 94,8 x 115,8 cm</t>
  </si>
  <si>
    <t xml:space="preserve">82_VitorMeireles_TarquinioeLucrecia.jpg</t>
  </si>
  <si>
    <t xml:space="preserve">70,3 cm</t>
  </si>
  <si>
    <t xml:space="preserve">92,8 cm</t>
  </si>
  <si>
    <t xml:space="preserve">94,8 cm</t>
  </si>
  <si>
    <t xml:space="preserve">115,8 cm</t>
  </si>
  <si>
    <t xml:space="preserve">83</t>
  </si>
  <si>
    <t xml:space="preserve">Nu de menino (academia)</t>
  </si>
  <si>
    <t xml:space="preserve">1889</t>
  </si>
  <si>
    <t xml:space="preserve">64,7 x 44,0 cm</t>
  </si>
  <si>
    <t xml:space="preserve">64,7 cm</t>
  </si>
  <si>
    <t xml:space="preserve">44,0 cm</t>
  </si>
  <si>
    <t xml:space="preserve">84</t>
  </si>
  <si>
    <t xml:space="preserve">Retrato de menino</t>
  </si>
  <si>
    <t xml:space="preserve">46,0 x 38,1 cm - c/baguete: 47,7 x 39,0 cm</t>
  </si>
  <si>
    <t xml:space="preserve">BÉRARD, François Marie Daniel (1846-1910)</t>
  </si>
  <si>
    <t xml:space="preserve">38,1 cm</t>
  </si>
  <si>
    <t xml:space="preserve">47,7 cm</t>
  </si>
  <si>
    <t xml:space="preserve"> 39,0 cm</t>
  </si>
  <si>
    <t xml:space="preserve">85</t>
  </si>
  <si>
    <t xml:space="preserve">Retrato de Grandjean de Montigny</t>
  </si>
  <si>
    <t xml:space="preserve">81,0 x 64,5 cm</t>
  </si>
  <si>
    <t xml:space="preserve">MÜLLER,  Augusto (1815-2ª metade do séc. XIX)</t>
  </si>
  <si>
    <t xml:space="preserve">64,5 cm</t>
  </si>
  <si>
    <t xml:space="preserve"> 64,5 cm</t>
  </si>
  <si>
    <t xml:space="preserve">86</t>
  </si>
  <si>
    <t xml:space="preserve">Retrato de menina</t>
  </si>
  <si>
    <t xml:space="preserve">110,3 x 80,0 cm - c/moldura: 134,5 x 103,3 cm</t>
  </si>
  <si>
    <t xml:space="preserve">VILARES, Décio Rodrigues (1851-1931)</t>
  </si>
  <si>
    <t xml:space="preserve">110,3 cm</t>
  </si>
  <si>
    <t xml:space="preserve">103,3 cm</t>
  </si>
  <si>
    <t xml:space="preserve">87</t>
  </si>
  <si>
    <t xml:space="preserve">A Virgem e o Menino (cópia de Rafael)</t>
  </si>
  <si>
    <t xml:space="preserve">86,5 x 62,3 cm - c/moldura: 100,5 x 77,0 cm</t>
  </si>
  <si>
    <t xml:space="preserve">86,5 cm</t>
  </si>
  <si>
    <t xml:space="preserve">62,3 cm</t>
  </si>
  <si>
    <t xml:space="preserve">100,5cm</t>
  </si>
  <si>
    <t xml:space="preserve"> 77,0 cm</t>
  </si>
  <si>
    <t xml:space="preserve">88</t>
  </si>
  <si>
    <t xml:space="preserve">Consumatum est</t>
  </si>
  <si>
    <t xml:space="preserve">1952</t>
  </si>
  <si>
    <t xml:space="preserve">92,5 x 124,3 cm</t>
  </si>
  <si>
    <t xml:space="preserve">BOZZETTI, G. Nino (?)</t>
  </si>
  <si>
    <t xml:space="preserve">124,3cm</t>
  </si>
  <si>
    <t xml:space="preserve">89</t>
  </si>
  <si>
    <t xml:space="preserve">Auto retrato de Rafael (cópia)</t>
  </si>
  <si>
    <t xml:space="preserve">69,3 x 55,0 cm - c/moldura: 86,0 x 72,5 cm</t>
  </si>
  <si>
    <t xml:space="preserve">69,3 cm</t>
  </si>
  <si>
    <t xml:space="preserve">86,0 cm</t>
  </si>
  <si>
    <t xml:space="preserve">90</t>
  </si>
  <si>
    <t xml:space="preserve">Morte de Anchieta</t>
  </si>
  <si>
    <t xml:space="preserve">90,3 x 130,4 cm</t>
  </si>
  <si>
    <t xml:space="preserve">90,3 cm</t>
  </si>
  <si>
    <t xml:space="preserve">130,4cm</t>
  </si>
  <si>
    <t xml:space="preserve">91</t>
  </si>
  <si>
    <t xml:space="preserve">Fauno - alegoria a Pã (fragmento)</t>
  </si>
  <si>
    <t xml:space="preserve">98,5 x 26,0 cm</t>
  </si>
  <si>
    <t xml:space="preserve">26,0 cm</t>
  </si>
  <si>
    <t xml:space="preserve">92</t>
  </si>
  <si>
    <t xml:space="preserve">96,8 x 129,2 cm - c/moldura: 107,0 x 140,0 cm</t>
  </si>
  <si>
    <t xml:space="preserve">96,8 cm</t>
  </si>
  <si>
    <t xml:space="preserve">129,2cm</t>
  </si>
  <si>
    <t xml:space="preserve">107,0cm</t>
  </si>
  <si>
    <t xml:space="preserve">140,0 cm</t>
  </si>
  <si>
    <t xml:space="preserve">93</t>
  </si>
  <si>
    <t xml:space="preserve">Busto masculino de perfil (academia)</t>
  </si>
  <si>
    <t xml:space="preserve">1891</t>
  </si>
  <si>
    <t xml:space="preserve">55,0 x 45,5 cm - c/baguete: 57,0 x 47,3 cm</t>
  </si>
  <si>
    <t xml:space="preserve">94</t>
  </si>
  <si>
    <t xml:space="preserve">Sócrates e seus discípulos na prisão</t>
  </si>
  <si>
    <t xml:space="preserve">129,0 x 97,0 cm</t>
  </si>
  <si>
    <t xml:space="preserve">129,0 cm</t>
  </si>
  <si>
    <t xml:space="preserve">95</t>
  </si>
  <si>
    <t xml:space="preserve">Sansão e Dalila</t>
  </si>
  <si>
    <t xml:space="preserve">1916</t>
  </si>
  <si>
    <t xml:space="preserve">96,3 x 120,3 cm</t>
  </si>
  <si>
    <t xml:space="preserve">96,3 cm</t>
  </si>
  <si>
    <t xml:space="preserve">120,3cm</t>
  </si>
  <si>
    <t xml:space="preserve">96</t>
  </si>
  <si>
    <t xml:space="preserve">Retrato de Rafael</t>
  </si>
  <si>
    <t xml:space="preserve">Óleo/tela e madeira</t>
  </si>
  <si>
    <t xml:space="preserve">60,6 x 62,0 cm - c/moldura: 73,2 x 73,4 cm</t>
  </si>
  <si>
    <t xml:space="preserve">60,6 cm</t>
  </si>
  <si>
    <t xml:space="preserve">62,0 cm</t>
  </si>
  <si>
    <t xml:space="preserve">73,2 cm</t>
  </si>
  <si>
    <t xml:space="preserve"> 73,4 cm</t>
  </si>
  <si>
    <t xml:space="preserve">97</t>
  </si>
  <si>
    <t xml:space="preserve">Retrato de Leonardo da Vinci</t>
  </si>
  <si>
    <t xml:space="preserve">63,0 x 63,0 cm - c/moldura: 73,5 x 73,3 cm</t>
  </si>
  <si>
    <t xml:space="preserve">73,5 cm</t>
  </si>
  <si>
    <t xml:space="preserve"> 73,3 cm</t>
  </si>
  <si>
    <t xml:space="preserve">98</t>
  </si>
  <si>
    <t xml:space="preserve">Retrato de Dürer</t>
  </si>
  <si>
    <t xml:space="preserve">62,8 x 63,0 cm - c/moldura: 74,5 x 73,5 cm</t>
  </si>
  <si>
    <t xml:space="preserve">62,8 cm</t>
  </si>
  <si>
    <t xml:space="preserve">74,5 cm</t>
  </si>
  <si>
    <t xml:space="preserve"> 73,5 cm</t>
  </si>
  <si>
    <t xml:space="preserve">99</t>
  </si>
  <si>
    <t xml:space="preserve">Retrato de Van Dyck</t>
  </si>
  <si>
    <t xml:space="preserve">63,0 x 63,0 cm - c/moldura: 73,2 x 73,4 cm</t>
  </si>
  <si>
    <t xml:space="preserve">100</t>
  </si>
  <si>
    <t xml:space="preserve">Retrato de Velasquez</t>
  </si>
  <si>
    <t xml:space="preserve">63,0 x 63,0 cm - c/moldura: 73,4 x 73,4 cm</t>
  </si>
  <si>
    <t xml:space="preserve">73,4 cm</t>
  </si>
  <si>
    <t xml:space="preserve">101</t>
  </si>
  <si>
    <t xml:space="preserve">Retrato de Rembrandt</t>
  </si>
  <si>
    <t xml:space="preserve">62,5 x 63,0 cm - c/moldura: 73,5 x 73,5 cm</t>
  </si>
  <si>
    <t xml:space="preserve">62,5 cm</t>
  </si>
  <si>
    <t xml:space="preserve">102</t>
  </si>
  <si>
    <t xml:space="preserve">Santa Cecília</t>
  </si>
  <si>
    <t xml:space="preserve">76,7 x 64,1 cm</t>
  </si>
  <si>
    <t xml:space="preserve">76,7 cm</t>
  </si>
  <si>
    <t xml:space="preserve">64,1 cm</t>
  </si>
  <si>
    <t xml:space="preserve">103</t>
  </si>
  <si>
    <t xml:space="preserve">81,0 x 49,8 cm</t>
  </si>
  <si>
    <t xml:space="preserve">49,8 cm</t>
  </si>
  <si>
    <t xml:space="preserve">104</t>
  </si>
  <si>
    <t xml:space="preserve">81,0 x 40,0 cm</t>
  </si>
  <si>
    <t xml:space="preserve">105</t>
  </si>
  <si>
    <t xml:space="preserve">1895</t>
  </si>
  <si>
    <t xml:space="preserve">72,8 x 50,3 cm - c/baguete: 74,4 x 51,5 cm</t>
  </si>
  <si>
    <t xml:space="preserve">72,8 cm</t>
  </si>
  <si>
    <t xml:space="preserve">50,3 cm</t>
  </si>
  <si>
    <t xml:space="preserve">74,4 cm</t>
  </si>
  <si>
    <t xml:space="preserve">106</t>
  </si>
  <si>
    <t xml:space="preserve">1951</t>
  </si>
  <si>
    <t xml:space="preserve">99,0 x 80,0 cm</t>
  </si>
  <si>
    <t xml:space="preserve">MACHADO, Maria Dulce (?)</t>
  </si>
  <si>
    <t xml:space="preserve">99,0 cm</t>
  </si>
  <si>
    <t xml:space="preserve">107</t>
  </si>
  <si>
    <t xml:space="preserve">Humanidade</t>
  </si>
  <si>
    <t xml:space="preserve">1940</t>
  </si>
  <si>
    <t xml:space="preserve">85,3 x 65,3 cm</t>
  </si>
  <si>
    <t xml:space="preserve">85,3 cm</t>
  </si>
  <si>
    <t xml:space="preserve">108</t>
  </si>
  <si>
    <t xml:space="preserve">Nu feminino sentado de costas (academia)</t>
  </si>
  <si>
    <t xml:space="preserve">96,5 x 50,0 cm</t>
  </si>
  <si>
    <t xml:space="preserve">109</t>
  </si>
  <si>
    <t xml:space="preserve">Salomé com a cabeça de São João Batista</t>
  </si>
  <si>
    <t xml:space="preserve">184-</t>
  </si>
  <si>
    <t xml:space="preserve">91,3 x 70,0 cm</t>
  </si>
  <si>
    <t xml:space="preserve">91,3 cm</t>
  </si>
  <si>
    <t xml:space="preserve">70,0 cm</t>
  </si>
  <si>
    <t xml:space="preserve">110</t>
  </si>
  <si>
    <t xml:space="preserve">64,6 x 38,5 cm</t>
  </si>
  <si>
    <t xml:space="preserve">64,6 cm</t>
  </si>
  <si>
    <t xml:space="preserve">111</t>
  </si>
  <si>
    <t xml:space="preserve">Nu masculino com cabeça de cavalo (academia)</t>
  </si>
  <si>
    <t xml:space="preserve">100,0 x 65,0 cm</t>
  </si>
  <si>
    <t xml:space="preserve">ALMEIDA, Belmiro Barbosa de (1858-1935)</t>
  </si>
  <si>
    <t xml:space="preserve">112</t>
  </si>
  <si>
    <t xml:space="preserve">64,8 x 30,8 cm</t>
  </si>
  <si>
    <t xml:space="preserve">64,8 cm</t>
  </si>
  <si>
    <t xml:space="preserve">30,8 cm</t>
  </si>
  <si>
    <t xml:space="preserve">113</t>
  </si>
  <si>
    <t xml:space="preserve">Retrato de D. João VI ?</t>
  </si>
  <si>
    <t xml:space="preserve">97,0 x 67,3 cm</t>
  </si>
  <si>
    <t xml:space="preserve">67,3 cm</t>
  </si>
  <si>
    <t xml:space="preserve">114</t>
  </si>
  <si>
    <t xml:space="preserve">São Paulo</t>
  </si>
  <si>
    <t xml:space="preserve">119,5 x 51,3 cm</t>
  </si>
  <si>
    <t xml:space="preserve">119,5 cm</t>
  </si>
  <si>
    <t xml:space="preserve">51,3 cm</t>
  </si>
  <si>
    <t xml:space="preserve">115</t>
  </si>
  <si>
    <t xml:space="preserve">107,0 x 70,2 cm</t>
  </si>
  <si>
    <t xml:space="preserve">BRAGA, Teodoro José da Silva (1872-1953)</t>
  </si>
  <si>
    <t xml:space="preserve">70,2 cm</t>
  </si>
  <si>
    <t xml:space="preserve">116</t>
  </si>
  <si>
    <t xml:space="preserve">1957</t>
  </si>
  <si>
    <t xml:space="preserve">91,6 x 72,8 cm</t>
  </si>
  <si>
    <t xml:space="preserve">PINTO, Altair (?)</t>
  </si>
  <si>
    <t xml:space="preserve">91,6 cm</t>
  </si>
  <si>
    <t xml:space="preserve">117</t>
  </si>
  <si>
    <t xml:space="preserve">105,5 x 66,3 cm - c/moldura: 113,0 x 73,0 cm</t>
  </si>
  <si>
    <t xml:space="preserve">CAVALEIRO, Henrique Campos (1892-1975)_x005F_x005F_x000D_
_x005F_x005F_x000D_
_x005F_x005F_x000D_
IHA, Kazuo (1950)_x005F_x005F_x000D_
CAVALEIRO, Henrique Campos (1892-1975)</t>
  </si>
  <si>
    <t xml:space="preserve">105,5 cm</t>
  </si>
  <si>
    <t xml:space="preserve">66,3 cm</t>
  </si>
  <si>
    <t xml:space="preserve">113,0cm</t>
  </si>
  <si>
    <t xml:space="preserve"> 73,0 cm</t>
  </si>
  <si>
    <t xml:space="preserve">118</t>
  </si>
  <si>
    <t xml:space="preserve">Nu masculino apoiado (academia)</t>
  </si>
  <si>
    <t xml:space="preserve">100,0 x 70,2 cm</t>
  </si>
  <si>
    <t xml:space="preserve">119</t>
  </si>
  <si>
    <t xml:space="preserve">81,5 x 50,5 cm</t>
  </si>
  <si>
    <t xml:space="preserve">81,5 cm</t>
  </si>
  <si>
    <t xml:space="preserve">50,5 cm</t>
  </si>
  <si>
    <t xml:space="preserve">120</t>
  </si>
  <si>
    <t xml:space="preserve">Personagem do séc. XVII (cópia de pintura flamenga do séc.. XVII)</t>
  </si>
  <si>
    <t xml:space="preserve">136,7 x 99,4 cm - c/baguete: 138,5 x 103,0 cm</t>
  </si>
  <si>
    <t xml:space="preserve">136,7 cm</t>
  </si>
  <si>
    <t xml:space="preserve">138,5cm</t>
  </si>
  <si>
    <t xml:space="preserve">1244</t>
  </si>
  <si>
    <t xml:space="preserve">São Pedro</t>
  </si>
  <si>
    <t xml:space="preserve">152,0 x 66,0 cm - c/moldura:168,5 x 83,2 cm</t>
  </si>
  <si>
    <t xml:space="preserve">MESTRE DO TRÍPTICO DE MORRYSSON (?)</t>
  </si>
  <si>
    <t xml:space="preserve">152,0 cm</t>
  </si>
  <si>
    <t xml:space="preserve">68,5 cm</t>
  </si>
  <si>
    <t xml:space="preserve"> 83,2 cm</t>
  </si>
  <si>
    <t xml:space="preserve">1245</t>
  </si>
  <si>
    <t xml:space="preserve">151,3 x 65,0 cm - c/moldura: 82,7 x 168,6 cm</t>
  </si>
  <si>
    <t xml:space="preserve">151,3 cm</t>
  </si>
  <si>
    <t xml:space="preserve">82,7 cm</t>
  </si>
  <si>
    <t xml:space="preserve">168,6 cm</t>
  </si>
  <si>
    <t xml:space="preserve">1246</t>
  </si>
  <si>
    <t xml:space="preserve">São Bartolomeu</t>
  </si>
  <si>
    <t xml:space="preserve">149,3 x 65,0 cm - c/moldura: 166,5 x 82,3 cm</t>
  </si>
  <si>
    <t xml:space="preserve">149,3 cm</t>
  </si>
  <si>
    <t xml:space="preserve">166,5cm</t>
  </si>
  <si>
    <t xml:space="preserve"> 82,3 cm</t>
  </si>
  <si>
    <t xml:space="preserve">1247</t>
  </si>
  <si>
    <t xml:space="preserve">Santo Estevão</t>
  </si>
  <si>
    <t xml:space="preserve">149,0 x 65,0 cm - c/moldura: 166,4 x 82,3 cm</t>
  </si>
  <si>
    <t xml:space="preserve">149,0 cm</t>
  </si>
  <si>
    <t xml:space="preserve">166,4cm</t>
  </si>
  <si>
    <t xml:space="preserve">1248</t>
  </si>
  <si>
    <t xml:space="preserve">Dois anjos com emblemas da justiça</t>
  </si>
  <si>
    <t xml:space="preserve">15--?</t>
  </si>
  <si>
    <t xml:space="preserve">47,0 x 33,1 cm - c/moldura: 85,6 x 58,0 cm</t>
  </si>
  <si>
    <t xml:space="preserve">1248_Anonimo_2Anjos.jpg</t>
  </si>
  <si>
    <t xml:space="preserve">47,0 cm</t>
  </si>
  <si>
    <t xml:space="preserve">33,1 cm</t>
  </si>
  <si>
    <t xml:space="preserve">85,6 cm</t>
  </si>
  <si>
    <t xml:space="preserve"> 58,0 cm</t>
  </si>
  <si>
    <t xml:space="preserve">1249</t>
  </si>
  <si>
    <t xml:space="preserve">Lamento ao pé da cruz</t>
  </si>
  <si>
    <t xml:space="preserve">15--</t>
  </si>
  <si>
    <t xml:space="preserve">82,2 x 79,0 cm - c/moldura: 100,0 x 97,0 cm</t>
  </si>
  <si>
    <t xml:space="preserve">METSYS, Quentin (1465-1530)</t>
  </si>
  <si>
    <t xml:space="preserve">1249_QuentinMetsys_Lamento.jpg</t>
  </si>
  <si>
    <t xml:space="preserve">82,2 cm</t>
  </si>
  <si>
    <t xml:space="preserve">79,0 cm</t>
  </si>
  <si>
    <t xml:space="preserve">100,0cm</t>
  </si>
  <si>
    <t xml:space="preserve">1250</t>
  </si>
  <si>
    <t xml:space="preserve">Retrato de Fernando de Aragão</t>
  </si>
  <si>
    <t xml:space="preserve">46,3 x 36,8 cm - c/moldura: 53,6 x 44,0 cm</t>
  </si>
  <si>
    <t xml:space="preserve">S5</t>
  </si>
  <si>
    <t xml:space="preserve">MESTRE DA LENDA DE MARIA MADALENA (?)</t>
  </si>
  <si>
    <t xml:space="preserve">36,8 cm</t>
  </si>
  <si>
    <t xml:space="preserve">53,6 cm</t>
  </si>
  <si>
    <t xml:space="preserve"> 44,0 cm</t>
  </si>
  <si>
    <t xml:space="preserve">1251</t>
  </si>
  <si>
    <t xml:space="preserve">Retrato de Carlos, Duque de Borgonha</t>
  </si>
  <si>
    <t xml:space="preserve">46,3 x 36,7 cm - c/moldura: 53,8 x 44,1 cm</t>
  </si>
  <si>
    <t xml:space="preserve">36,7 cm</t>
  </si>
  <si>
    <t xml:space="preserve"> 44,1 cm</t>
  </si>
  <si>
    <t xml:space="preserve">1252</t>
  </si>
  <si>
    <t xml:space="preserve">Retrato de João, Duque de Borgonha</t>
  </si>
  <si>
    <t xml:space="preserve">46,3 x 36,9 cm - c/moldura: 53,6 x 44,2 cm</t>
  </si>
  <si>
    <t xml:space="preserve">36,9 cm</t>
  </si>
  <si>
    <t xml:space="preserve"> 44,2 cm</t>
  </si>
  <si>
    <t xml:space="preserve">1253</t>
  </si>
  <si>
    <t xml:space="preserve">A santa face</t>
  </si>
  <si>
    <t xml:space="preserve">36,6 x 27,5 cm</t>
  </si>
  <si>
    <t xml:space="preserve">RT C</t>
  </si>
  <si>
    <t xml:space="preserve">GALLEGO, Fernando (?)</t>
  </si>
  <si>
    <t xml:space="preserve">36,6 cm</t>
  </si>
  <si>
    <t xml:space="preserve">27,5 cm</t>
  </si>
  <si>
    <t xml:space="preserve">1254</t>
  </si>
  <si>
    <t xml:space="preserve">Paisagem - marinha</t>
  </si>
  <si>
    <t xml:space="preserve">22,2 x 26,2 cm - c/moldura: 32,5 x 37,4 cm</t>
  </si>
  <si>
    <t xml:space="preserve">22,2 cm</t>
  </si>
  <si>
    <t xml:space="preserve">26,2 cm</t>
  </si>
  <si>
    <t xml:space="preserve"> 37,4 cm</t>
  </si>
  <si>
    <t xml:space="preserve">1255</t>
  </si>
  <si>
    <t xml:space="preserve">Natureza morta - flores</t>
  </si>
  <si>
    <t xml:space="preserve">55,1 x 65,0 cm - c/moldura: 84,2 x 94,0 cm</t>
  </si>
  <si>
    <t xml:space="preserve">S6</t>
  </si>
  <si>
    <t xml:space="preserve">GRENO, Josefa Garcia (?)</t>
  </si>
  <si>
    <t xml:space="preserve">55,1 cm</t>
  </si>
  <si>
    <t xml:space="preserve">84,2 cm</t>
  </si>
  <si>
    <t xml:space="preserve"> 94,0 cm</t>
  </si>
  <si>
    <t xml:space="preserve">1256</t>
  </si>
  <si>
    <t xml:space="preserve">Natureza morta - flores e frutas</t>
  </si>
  <si>
    <t xml:space="preserve">55,3 x 65,0 cm - c/moldura: 86,4 x 95,8 cm</t>
  </si>
  <si>
    <t xml:space="preserve">55,3 cm</t>
  </si>
  <si>
    <t xml:space="preserve">86,4 cm</t>
  </si>
  <si>
    <t xml:space="preserve"> 95,8 cm</t>
  </si>
  <si>
    <t xml:space="preserve">1257</t>
  </si>
  <si>
    <t xml:space="preserve">20,7 x 59,7 cm - c/moldura: 50,4 x 88,2 cm</t>
  </si>
  <si>
    <t xml:space="preserve">20,7 cm</t>
  </si>
  <si>
    <t xml:space="preserve">59,7 cm</t>
  </si>
  <si>
    <t xml:space="preserve">50,4 cm</t>
  </si>
  <si>
    <t xml:space="preserve"> 88,2 cm</t>
  </si>
  <si>
    <t xml:space="preserve">1258</t>
  </si>
  <si>
    <t xml:space="preserve">A caminho do calvário</t>
  </si>
  <si>
    <t xml:space="preserve">Óleo/cobre</t>
  </si>
  <si>
    <t xml:space="preserve">28,0 x 22,5 cm - c/moldura: 48,6 x 43,2 cm</t>
  </si>
  <si>
    <t xml:space="preserve">RT MP3 G6</t>
  </si>
  <si>
    <t xml:space="preserve">28,0 cm</t>
  </si>
  <si>
    <t xml:space="preserve">48,6 cm</t>
  </si>
  <si>
    <t xml:space="preserve"> 43,2 cm</t>
  </si>
  <si>
    <t xml:space="preserve">1259</t>
  </si>
  <si>
    <t xml:space="preserve">Moças no jardim</t>
  </si>
  <si>
    <t xml:space="preserve">188-</t>
  </si>
  <si>
    <t xml:space="preserve">43,3 x 28,0 cm - c/moldura: 64,2 x 49,2 cm</t>
  </si>
  <si>
    <t xml:space="preserve">RODRIGUES, Eduardo Pelayo (?)</t>
  </si>
  <si>
    <t xml:space="preserve">43,3 cm</t>
  </si>
  <si>
    <t xml:space="preserve">64,2 cm</t>
  </si>
  <si>
    <t xml:space="preserve"> 49,2 cm</t>
  </si>
  <si>
    <t xml:space="preserve">1260</t>
  </si>
  <si>
    <t xml:space="preserve">Paisagem com flamboyant</t>
  </si>
  <si>
    <t xml:space="preserve">41,5 x 50,2 cm</t>
  </si>
  <si>
    <t xml:space="preserve">COCULILO, Francisco (1895-?)</t>
  </si>
  <si>
    <t xml:space="preserve">41,5 cm</t>
  </si>
  <si>
    <t xml:space="preserve">1262</t>
  </si>
  <si>
    <t xml:space="preserve">Paisagem (marinha)</t>
  </si>
  <si>
    <t xml:space="preserve">10,0 x 5,2 cm - c/moldura: 14,0 x 19,0 cm</t>
  </si>
  <si>
    <t xml:space="preserve">PEDROSO, J. (?)</t>
  </si>
  <si>
    <t xml:space="preserve">10,0 cm</t>
  </si>
  <si>
    <t xml:space="preserve">5,2 cm</t>
  </si>
  <si>
    <t xml:space="preserve">14,0 cm</t>
  </si>
  <si>
    <t xml:space="preserve"> 19,0 cm</t>
  </si>
  <si>
    <t xml:space="preserve">1263</t>
  </si>
  <si>
    <t xml:space="preserve">São João Evangelista na ilha de Patmos</t>
  </si>
  <si>
    <t xml:space="preserve">20,8 x 14,5 cm - c/moldura: 40,0 x 24,0 cm</t>
  </si>
  <si>
    <t xml:space="preserve">20,8 cm</t>
  </si>
  <si>
    <t xml:space="preserve">14,5 cm</t>
  </si>
  <si>
    <t xml:space="preserve"> 24,0 cm</t>
  </si>
  <si>
    <t xml:space="preserve">1279</t>
  </si>
  <si>
    <t xml:space="preserve">Nascimento de Jesus</t>
  </si>
  <si>
    <t xml:space="preserve">Óleo/metal</t>
  </si>
  <si>
    <t xml:space="preserve">10,5 cm (d) - c/moldura: 13,5 cm (d)</t>
  </si>
  <si>
    <t xml:space="preserve">S6 V4A</t>
  </si>
  <si>
    <t xml:space="preserve">13,5cm</t>
  </si>
  <si>
    <t xml:space="preserve">10,5cm</t>
  </si>
  <si>
    <t xml:space="preserve">1280</t>
  </si>
  <si>
    <t xml:space="preserve">Retrato de Garcia Quevedo</t>
  </si>
  <si>
    <t xml:space="preserve">1848</t>
  </si>
  <si>
    <t xml:space="preserve">Óleo/marfim</t>
  </si>
  <si>
    <t xml:space="preserve">9,4 x 7,8 cm (o) - c/moldura: 12,0 x 8,4 cm</t>
  </si>
  <si>
    <t xml:space="preserve">S6 V4B</t>
  </si>
  <si>
    <t xml:space="preserve">PERES, I. Ft. (?)</t>
  </si>
  <si>
    <t xml:space="preserve"> lat.d.</t>
  </si>
  <si>
    <t xml:space="preserve">9,4 cm</t>
  </si>
  <si>
    <t xml:space="preserve">7,8 cm</t>
  </si>
  <si>
    <t xml:space="preserve">12,0 cm</t>
  </si>
  <si>
    <t xml:space="preserve">8,4cm</t>
  </si>
  <si>
    <t xml:space="preserve">1281</t>
  </si>
  <si>
    <t xml:space="preserve">Retrato de nobre</t>
  </si>
  <si>
    <t xml:space="preserve">17--</t>
  </si>
  <si>
    <t xml:space="preserve">5,3 x 4,0 cm (o) - c/moldura: 10,8 x 9,4 cm</t>
  </si>
  <si>
    <t xml:space="preserve">5,3 cm</t>
  </si>
  <si>
    <t xml:space="preserve">4,0 cm</t>
  </si>
  <si>
    <t xml:space="preserve">10,8 cm</t>
  </si>
  <si>
    <t xml:space="preserve">9,4cm</t>
  </si>
  <si>
    <t xml:space="preserve">1282</t>
  </si>
  <si>
    <t xml:space="preserve">Retrato masculino</t>
  </si>
  <si>
    <t xml:space="preserve">16--</t>
  </si>
  <si>
    <t xml:space="preserve">4,4 x 3,7 cm (o) - c/moldura: 5,4 x 4,6 cm</t>
  </si>
  <si>
    <t xml:space="preserve">4,4 cm</t>
  </si>
  <si>
    <t xml:space="preserve">3,7 cm</t>
  </si>
  <si>
    <t xml:space="preserve">5,4 cm</t>
  </si>
  <si>
    <t xml:space="preserve">4,6cm</t>
  </si>
  <si>
    <t xml:space="preserve">1283</t>
  </si>
  <si>
    <t xml:space="preserve">Retrato de Inocêncio XI ?</t>
  </si>
  <si>
    <t xml:space="preserve">10,5 x 9,3 cm - c/moldura: 27,4 x 21,8 cm</t>
  </si>
  <si>
    <t xml:space="preserve">10,5 cm</t>
  </si>
  <si>
    <t xml:space="preserve">9,3 cm</t>
  </si>
  <si>
    <t xml:space="preserve">27,4 cm</t>
  </si>
  <si>
    <t xml:space="preserve"> 21,8 cm</t>
  </si>
  <si>
    <t xml:space="preserve">1284</t>
  </si>
  <si>
    <t xml:space="preserve">Retrato de homem</t>
  </si>
  <si>
    <t xml:space="preserve">14,8 x 11,4 cm - c/moldura: 27,0 x 21,6 cm</t>
  </si>
  <si>
    <t xml:space="preserve">14,8 cm</t>
  </si>
  <si>
    <t xml:space="preserve">11,4 cm</t>
  </si>
  <si>
    <t xml:space="preserve">27,0 cm</t>
  </si>
  <si>
    <t xml:space="preserve"> 21,6 cm</t>
  </si>
  <si>
    <t xml:space="preserve">1285</t>
  </si>
  <si>
    <t xml:space="preserve">Retrato da rainha Hortência</t>
  </si>
  <si>
    <t xml:space="preserve">Pintura/porcelana</t>
  </si>
  <si>
    <t xml:space="preserve">14,6 x 12,0 cm (o) - c/moldura: 26,5 x 18,2 cm</t>
  </si>
  <si>
    <t xml:space="preserve">RT ARM2</t>
  </si>
  <si>
    <t xml:space="preserve">GIRARD (1ª metade do séc. XIX)</t>
  </si>
  <si>
    <t xml:space="preserve"> ebd</t>
  </si>
  <si>
    <t xml:space="preserve">14,6 cm</t>
  </si>
  <si>
    <t xml:space="preserve">26,5 cm</t>
  </si>
  <si>
    <t xml:space="preserve"> 18,2 cm</t>
  </si>
  <si>
    <t xml:space="preserve">1286</t>
  </si>
  <si>
    <t xml:space="preserve">Estudo para diploma</t>
  </si>
  <si>
    <t xml:space="preserve">66,0 x 89,9 cm</t>
  </si>
  <si>
    <t xml:space="preserve">BERNARDELLI, Henrique (1857-1936)</t>
  </si>
  <si>
    <t xml:space="preserve">89,9 cm</t>
  </si>
  <si>
    <t xml:space="preserve">1287</t>
  </si>
  <si>
    <t xml:space="preserve">Busto feminino</t>
  </si>
  <si>
    <t xml:space="preserve">66,0 x 51,5 cm</t>
  </si>
  <si>
    <t xml:space="preserve">51,5 cm</t>
  </si>
  <si>
    <t xml:space="preserve">1427</t>
  </si>
  <si>
    <t xml:space="preserve">Marinha (Manufatura de Delft - Holanda)</t>
  </si>
  <si>
    <t xml:space="preserve">Pintura/cerâmica</t>
  </si>
  <si>
    <t xml:space="preserve">9,0 x 13,5 cm</t>
  </si>
  <si>
    <t xml:space="preserve">S6 V3C</t>
  </si>
  <si>
    <t xml:space="preserve">9,0 cm</t>
  </si>
  <si>
    <t xml:space="preserve">13,5 cm</t>
  </si>
  <si>
    <t xml:space="preserve">2959</t>
  </si>
  <si>
    <t xml:space="preserve">Guerreiro vermelho</t>
  </si>
  <si>
    <t xml:space="preserve">1963</t>
  </si>
  <si>
    <t xml:space="preserve">Massa acrílica e tinta acrílica/eucatex</t>
  </si>
  <si>
    <t xml:space="preserve">92,0 x 73,0 cm</t>
  </si>
  <si>
    <t xml:space="preserve">RT EST 1A</t>
  </si>
  <si>
    <t xml:space="preserve">DIAS, Antônio (1944)</t>
  </si>
  <si>
    <t xml:space="preserve">92,0 cm</t>
  </si>
  <si>
    <t xml:space="preserve">73,0 cm</t>
  </si>
  <si>
    <t xml:space="preserve">1756</t>
  </si>
  <si>
    <t xml:space="preserve">A lagoa Rodrigo de Freitas vista do clube dos Caiçaras</t>
  </si>
  <si>
    <t xml:space="preserve">1943</t>
  </si>
  <si>
    <t xml:space="preserve">33,0 x 46,5 cm - c/moldura: 42,5 x 55,0 cm</t>
  </si>
  <si>
    <t xml:space="preserve">1757</t>
  </si>
  <si>
    <t xml:space="preserve">La bohemiene (cópia de Franz Hals)</t>
  </si>
  <si>
    <t xml:space="preserve">1930</t>
  </si>
  <si>
    <t xml:space="preserve">55,0 x 45,5 cm</t>
  </si>
  <si>
    <t xml:space="preserve">1758</t>
  </si>
  <si>
    <t xml:space="preserve">Guerra dos Farrapos (estudo)</t>
  </si>
  <si>
    <t xml:space="preserve">42,0 x 63,0 cm - c/moldura: 58,6 x 110,0 cm</t>
  </si>
  <si>
    <t xml:space="preserve">58,6 cm</t>
  </si>
  <si>
    <t xml:space="preserve">1759</t>
  </si>
  <si>
    <t xml:space="preserve">Jogo (composição alegórica)</t>
  </si>
  <si>
    <t xml:space="preserve">63,8 x 98,0 cm - c/moldura: 77,8 x 111,6 cm</t>
  </si>
  <si>
    <t xml:space="preserve">63,8 cm</t>
  </si>
  <si>
    <t xml:space="preserve">77,8 cm</t>
  </si>
  <si>
    <t xml:space="preserve">111,6 cm</t>
  </si>
  <si>
    <t xml:space="preserve">1761</t>
  </si>
  <si>
    <t xml:space="preserve">Menino (academia)</t>
  </si>
  <si>
    <t xml:space="preserve">73,3 x 40,0 cm - c/baguete: 75,2 x 42,0 cm</t>
  </si>
  <si>
    <t xml:space="preserve">73,3 cm</t>
  </si>
  <si>
    <t xml:space="preserve">75,2 cm</t>
  </si>
  <si>
    <t xml:space="preserve"> 42,0 cm</t>
  </si>
  <si>
    <t xml:space="preserve">1762</t>
  </si>
  <si>
    <t xml:space="preserve">Óleo/tela e cartão</t>
  </si>
  <si>
    <t xml:space="preserve">74,0 x 59,6 cm - c/moldura: 78,5 x 64,3 cm</t>
  </si>
  <si>
    <t xml:space="preserve">74,0 cm</t>
  </si>
  <si>
    <t xml:space="preserve">59,6 cm</t>
  </si>
  <si>
    <t xml:space="preserve">78,5 cm</t>
  </si>
  <si>
    <t xml:space="preserve">1763</t>
  </si>
  <si>
    <t xml:space="preserve">Oslo, fiord (paisagem)</t>
  </si>
  <si>
    <t xml:space="preserve">1980</t>
  </si>
  <si>
    <t xml:space="preserve">50,0 x 60,5 cm - c/moldura: 78,5 x 64,3 cm</t>
  </si>
  <si>
    <t xml:space="preserve">RESENDE, Galileu Campos de (1939)</t>
  </si>
  <si>
    <t xml:space="preserve">60,5 cm</t>
  </si>
  <si>
    <t xml:space="preserve">1764</t>
  </si>
  <si>
    <t xml:space="preserve">Busto de homem com cabelos longos</t>
  </si>
  <si>
    <t xml:space="preserve">46,0 x 38,0 cm</t>
  </si>
  <si>
    <t xml:space="preserve">1765</t>
  </si>
  <si>
    <t xml:space="preserve">Detalhe de interior (cópia de Chardin)</t>
  </si>
  <si>
    <t xml:space="preserve">30,5 x 38,0 cm - c/moldura: 37,3 x 44,6 cm</t>
  </si>
  <si>
    <t xml:space="preserve">30,5 cm</t>
  </si>
  <si>
    <t xml:space="preserve">37,3 cm</t>
  </si>
  <si>
    <t xml:space="preserve">1768</t>
  </si>
  <si>
    <t xml:space="preserve">1942</t>
  </si>
  <si>
    <t xml:space="preserve">41,0 x 33,0 cm</t>
  </si>
  <si>
    <t xml:space="preserve">1769</t>
  </si>
  <si>
    <t xml:space="preserve">32,0 x 30,4 cm - c/baguete: 33,5 x 31,7 cm</t>
  </si>
  <si>
    <t xml:space="preserve">OLIVEIRA, José Hallais de (ativo na 1ª metade do séc. XX)</t>
  </si>
  <si>
    <t xml:space="preserve">32,0 cm</t>
  </si>
  <si>
    <t xml:space="preserve">30,4 cm</t>
  </si>
  <si>
    <t xml:space="preserve">33,5 cm</t>
  </si>
  <si>
    <t xml:space="preserve"> 31,7 cm</t>
  </si>
  <si>
    <t xml:space="preserve">1771</t>
  </si>
  <si>
    <t xml:space="preserve">Retrato de José Mariano Filho</t>
  </si>
  <si>
    <t xml:space="preserve">46,5 x 38,0 cm - c/moldura: 65,0 x 57,0 cm</t>
  </si>
  <si>
    <t xml:space="preserve">ISMAILOVITCH, Dimitri (1892-1978)</t>
  </si>
  <si>
    <t xml:space="preserve"> 57,0 cm</t>
  </si>
  <si>
    <t xml:space="preserve">1772</t>
  </si>
  <si>
    <t xml:space="preserve">O despertar da Guanabara</t>
  </si>
  <si>
    <t xml:space="preserve">1965</t>
  </si>
  <si>
    <t xml:space="preserve">162,0 x 114,5 cm - c/moldura: 179,0 x 132,5 cm</t>
  </si>
  <si>
    <t xml:space="preserve">162,0 cm</t>
  </si>
  <si>
    <t xml:space="preserve">114,5cm</t>
  </si>
  <si>
    <t xml:space="preserve">179,0cm</t>
  </si>
  <si>
    <t xml:space="preserve">132,5 cm</t>
  </si>
  <si>
    <t xml:space="preserve">1773</t>
  </si>
  <si>
    <t xml:space="preserve">Retrato do Príncipe Regente D. João</t>
  </si>
  <si>
    <t xml:space="preserve">1803</t>
  </si>
  <si>
    <t xml:space="preserve">76,5 x 63,0 cm - c/moldura: 95,0 x 82,0 cm</t>
  </si>
  <si>
    <t xml:space="preserve">PELLEGRINI, Domenico (1759-1840)</t>
  </si>
  <si>
    <t xml:space="preserve">76,5 cm</t>
  </si>
  <si>
    <t xml:space="preserve">95,0 cm</t>
  </si>
  <si>
    <t xml:space="preserve">1774</t>
  </si>
  <si>
    <t xml:space="preserve">Nu masculino com turbante (academia)</t>
  </si>
  <si>
    <t xml:space="preserve">95,5 x 44,0 cm</t>
  </si>
  <si>
    <t xml:space="preserve">95,5 cm</t>
  </si>
  <si>
    <t xml:space="preserve">1775</t>
  </si>
  <si>
    <t xml:space="preserve">81,5 x 66,0 cm</t>
  </si>
  <si>
    <t xml:space="preserve">1776</t>
  </si>
  <si>
    <t xml:space="preserve">1968</t>
  </si>
  <si>
    <t xml:space="preserve">100,0 x 72,7 cm</t>
  </si>
  <si>
    <t xml:space="preserve">MATOS, Maria Lúcia Moreira Soares de (?)</t>
  </si>
  <si>
    <t xml:space="preserve">72,7 cm</t>
  </si>
  <si>
    <t xml:space="preserve">1777</t>
  </si>
  <si>
    <t xml:space="preserve">101,0 x 76,5 cm - c/baguete: 102,5 x 78,0 cm</t>
  </si>
  <si>
    <t xml:space="preserve">MARQUES JÚNIOR, Augusto José (1887-1960) - "PELÊO"</t>
  </si>
  <si>
    <t xml:space="preserve">101,0 cm</t>
  </si>
  <si>
    <t xml:space="preserve"> 78,0 cm</t>
  </si>
  <si>
    <t xml:space="preserve">1770</t>
  </si>
  <si>
    <t xml:space="preserve">35,0 x 26,5 cm</t>
  </si>
  <si>
    <t xml:space="preserve">MIRANDA JÚNIOR, Alcebíades Noronha (?)</t>
  </si>
  <si>
    <t xml:space="preserve">35,0 cm</t>
  </si>
  <si>
    <t xml:space="preserve">1778</t>
  </si>
  <si>
    <t xml:space="preserve">110,5 x 62,5 cm</t>
  </si>
  <si>
    <t xml:space="preserve">110,5 cm</t>
  </si>
  <si>
    <t xml:space="preserve">1779</t>
  </si>
  <si>
    <t xml:space="preserve">80,0 x 50,0 cm - c/baguete: 82,5 x 52,0 cm</t>
  </si>
  <si>
    <t xml:space="preserve">1782</t>
  </si>
  <si>
    <t xml:space="preserve">Cristo morto</t>
  </si>
  <si>
    <t xml:space="preserve">26,0 x 74,7 cm - c/moldura: 39,8 x 88,1 cm</t>
  </si>
  <si>
    <t xml:space="preserve">74,7 cm</t>
  </si>
  <si>
    <t xml:space="preserve"> 88,1 cm</t>
  </si>
  <si>
    <t xml:space="preserve">1783</t>
  </si>
  <si>
    <t xml:space="preserve">1966</t>
  </si>
  <si>
    <t xml:space="preserve">116,5 x 72,6 cm</t>
  </si>
  <si>
    <t xml:space="preserve">FERNANDES, B. da Costa (?)</t>
  </si>
  <si>
    <t xml:space="preserve">116,5 cm</t>
  </si>
  <si>
    <t xml:space="preserve">72,6 cm</t>
  </si>
  <si>
    <t xml:space="preserve">1784</t>
  </si>
  <si>
    <t xml:space="preserve">100,0 x 73,0 cm</t>
  </si>
  <si>
    <t xml:space="preserve">ROSA, Geni Morais (?)</t>
  </si>
  <si>
    <t xml:space="preserve">1785</t>
  </si>
  <si>
    <t xml:space="preserve">1961</t>
  </si>
  <si>
    <t xml:space="preserve">92,4 x 73,0 cm</t>
  </si>
  <si>
    <t xml:space="preserve">FERREIRA, Manuel Francisco Pereira (1935)</t>
  </si>
  <si>
    <t xml:space="preserve">92,4 cm</t>
  </si>
  <si>
    <t xml:space="preserve">1786</t>
  </si>
  <si>
    <t xml:space="preserve">1958</t>
  </si>
  <si>
    <t xml:space="preserve">100,0 x 72,9 cm</t>
  </si>
  <si>
    <t xml:space="preserve">QUEIRÓS, Araci Reis de (?)</t>
  </si>
  <si>
    <t xml:space="preserve">72,9 cm</t>
  </si>
  <si>
    <t xml:space="preserve">1787</t>
  </si>
  <si>
    <t xml:space="preserve">81,5 x 40,5 cm - c/baguete: 83,4 x 42,3 cm</t>
  </si>
  <si>
    <t xml:space="preserve">83,4 cm</t>
  </si>
  <si>
    <t xml:space="preserve"> 42,3 cm</t>
  </si>
  <si>
    <t xml:space="preserve">1788</t>
  </si>
  <si>
    <t xml:space="preserve">Figura fantástica</t>
  </si>
  <si>
    <t xml:space="preserve">1922</t>
  </si>
  <si>
    <t xml:space="preserve">Aquarela/papel</t>
  </si>
  <si>
    <t xml:space="preserve">31,5 x 74,5 cm - c/suporte: 36,7 x 78,7 cm</t>
  </si>
  <si>
    <t xml:space="preserve">RT MP3 G1</t>
  </si>
  <si>
    <t xml:space="preserve">PEDERNEIRAS, Raul Paranhos (1874-1953)</t>
  </si>
  <si>
    <t xml:space="preserve">31,5 cm</t>
  </si>
  <si>
    <t xml:space="preserve">c/suporte</t>
  </si>
  <si>
    <t xml:space="preserve"> 78,7 cm</t>
  </si>
  <si>
    <t xml:space="preserve">1789</t>
  </si>
  <si>
    <t xml:space="preserve">Prisão de Jesus</t>
  </si>
  <si>
    <t xml:space="preserve">Aguada, aquarela e giz/papel</t>
  </si>
  <si>
    <t xml:space="preserve">45,6 x 30,5 cm - c/suporte: 56,8 x 40,4 cm</t>
  </si>
  <si>
    <t xml:space="preserve">MARAZZONE (?)</t>
  </si>
  <si>
    <t xml:space="preserve"> ebc</t>
  </si>
  <si>
    <t xml:space="preserve">45,6 cm</t>
  </si>
  <si>
    <t xml:space="preserve"> 40,4 cm</t>
  </si>
  <si>
    <t xml:space="preserve">1790</t>
  </si>
  <si>
    <t xml:space="preserve">Ópera "Abul" - 1º ato (croqui - cenário)</t>
  </si>
  <si>
    <t xml:space="preserve">35,4 x 49,3 cm</t>
  </si>
  <si>
    <t xml:space="preserve">ROCHA, Francisco Pacheco da (1913)</t>
  </si>
  <si>
    <t xml:space="preserve">35,4 cm</t>
  </si>
  <si>
    <t xml:space="preserve">1791</t>
  </si>
  <si>
    <t xml:space="preserve">Ópera "Abul" - Rei Sacerdote</t>
  </si>
  <si>
    <t xml:space="preserve">34,5 x 16,4 cm</t>
  </si>
  <si>
    <t xml:space="preserve">16,4 cm</t>
  </si>
  <si>
    <t xml:space="preserve">1792</t>
  </si>
  <si>
    <t xml:space="preserve">Ópera "Abul" - Rainha (croqui - figurino)</t>
  </si>
  <si>
    <t xml:space="preserve">34,5 x 16,5 cm</t>
  </si>
  <si>
    <t xml:space="preserve">16,5 cm</t>
  </si>
  <si>
    <t xml:space="preserve">1793</t>
  </si>
  <si>
    <t xml:space="preserve">Ópera "Abul" - Soldado (croqui - figurino)</t>
  </si>
  <si>
    <t xml:space="preserve">34,5 x 16,0 cm</t>
  </si>
  <si>
    <t xml:space="preserve">s/a</t>
  </si>
  <si>
    <t xml:space="preserve">16,0 cm</t>
  </si>
  <si>
    <t xml:space="preserve">1781</t>
  </si>
  <si>
    <t xml:space="preserve">1901</t>
  </si>
  <si>
    <t xml:space="preserve">45,7 x 38,4 cm - c/baguete: 47,3 x 40,0 cm</t>
  </si>
  <si>
    <t xml:space="preserve">45,7 cm</t>
  </si>
  <si>
    <t xml:space="preserve">38,4 cm</t>
  </si>
  <si>
    <t xml:space="preserve">1760</t>
  </si>
  <si>
    <t xml:space="preserve">O laço azul</t>
  </si>
  <si>
    <t xml:space="preserve">65,3 x 50,0 cm</t>
  </si>
  <si>
    <t xml:space="preserve">  cie</t>
  </si>
  <si>
    <t xml:space="preserve">1766</t>
  </si>
  <si>
    <t xml:space="preserve">Busto feminino de perfil</t>
  </si>
  <si>
    <t xml:space="preserve">51,0 x 42,3 cm</t>
  </si>
  <si>
    <t xml:space="preserve">42,3 cm</t>
  </si>
  <si>
    <t xml:space="preserve">1780</t>
  </si>
  <si>
    <t xml:space="preserve">Pigmaleão e Galatéia</t>
  </si>
  <si>
    <t xml:space="preserve">120,0 x 71,0 cm</t>
  </si>
  <si>
    <t xml:space="preserve"> ileg. cie</t>
  </si>
  <si>
    <t xml:space="preserve">120,0 cm</t>
  </si>
  <si>
    <t xml:space="preserve">71,0 cm</t>
  </si>
  <si>
    <t xml:space="preserve">1794 A</t>
  </si>
  <si>
    <t xml:space="preserve">17,5 x 25,3 cm</t>
  </si>
  <si>
    <t xml:space="preserve">17,5 cm</t>
  </si>
  <si>
    <t xml:space="preserve">1800</t>
  </si>
  <si>
    <t xml:space="preserve">Episódio histórico</t>
  </si>
  <si>
    <t xml:space="preserve">65,0 x 54,0 cm</t>
  </si>
  <si>
    <t xml:space="preserve">1801</t>
  </si>
  <si>
    <t xml:space="preserve">56,5 x 45,0 cm</t>
  </si>
  <si>
    <t xml:space="preserve">WORMS, Berth Abraham (1868-1937)</t>
  </si>
  <si>
    <t xml:space="preserve">56,5 cm</t>
  </si>
  <si>
    <t xml:space="preserve">1802</t>
  </si>
  <si>
    <t xml:space="preserve">Santo Agostinho</t>
  </si>
  <si>
    <t xml:space="preserve">160,0 x 103,5 cm - c/moldura: 182,5 x 125,5 cm</t>
  </si>
  <si>
    <t xml:space="preserve">160,0 cm</t>
  </si>
  <si>
    <t xml:space="preserve">103,5cm</t>
  </si>
  <si>
    <t xml:space="preserve">182,5cm</t>
  </si>
  <si>
    <t xml:space="preserve">125,5 cm</t>
  </si>
  <si>
    <t xml:space="preserve">1804</t>
  </si>
  <si>
    <t xml:space="preserve">110,5 x 170,4 cm - c/baguete: 112,2 x 172,0 cm</t>
  </si>
  <si>
    <t xml:space="preserve">170,4cm</t>
  </si>
  <si>
    <t xml:space="preserve">112,2cm</t>
  </si>
  <si>
    <t xml:space="preserve">172,0 cm</t>
  </si>
  <si>
    <t xml:space="preserve">1798 A</t>
  </si>
  <si>
    <t xml:space="preserve">Composição com elementos de combate</t>
  </si>
  <si>
    <t xml:space="preserve">1923</t>
  </si>
  <si>
    <t xml:space="preserve">68,6 x 46,3 cm</t>
  </si>
  <si>
    <t xml:space="preserve">68,6 cm</t>
  </si>
  <si>
    <t xml:space="preserve">1795</t>
  </si>
  <si>
    <t xml:space="preserve">Ópera "Abul" - 2º ato (croqui - cenário)</t>
  </si>
  <si>
    <t xml:space="preserve">35,0 x 49,5 cm</t>
  </si>
  <si>
    <t xml:space="preserve">49,5 cm</t>
  </si>
  <si>
    <t xml:space="preserve">1796</t>
  </si>
  <si>
    <t xml:space="preserve">Ópera "Abul" - 3º ato  (croqui - cenário)</t>
  </si>
  <si>
    <t xml:space="preserve">34,8 x 49,3 cm</t>
  </si>
  <si>
    <t xml:space="preserve">34,8 cm</t>
  </si>
  <si>
    <t xml:space="preserve">1797</t>
  </si>
  <si>
    <t xml:space="preserve">Ópera "Abul" - 4º ato (croqui - cenário)</t>
  </si>
  <si>
    <t xml:space="preserve">35,3 x 49,6 cm</t>
  </si>
  <si>
    <t xml:space="preserve">35,3 cm</t>
  </si>
  <si>
    <t xml:space="preserve">49,6 cm</t>
  </si>
  <si>
    <t xml:space="preserve">1809</t>
  </si>
  <si>
    <t xml:space="preserve">24,3 x 21,3 cm - c/suporte: 36,0 x 53,2 cm</t>
  </si>
  <si>
    <t xml:space="preserve">RT MP4 G1</t>
  </si>
  <si>
    <t xml:space="preserve">Localização anterior RT MP2 G2. Peça cedida por empréstimo para a exposição Brasil Redescoberto realizada em Outubro de 1999 no Paço Imperial.</t>
  </si>
  <si>
    <t xml:space="preserve">CARVALHO, José dos Reis (ativo na 2ª metade do séc. XIX)</t>
  </si>
  <si>
    <t xml:space="preserve">24,3 cm</t>
  </si>
  <si>
    <t xml:space="preserve">21,3 cm</t>
  </si>
  <si>
    <t xml:space="preserve">36,0 cm</t>
  </si>
  <si>
    <t xml:space="preserve">1810</t>
  </si>
  <si>
    <t xml:space="preserve">Penitente</t>
  </si>
  <si>
    <t xml:space="preserve">1859</t>
  </si>
  <si>
    <t xml:space="preserve">21,5 x 17,0 cm - c/suporte: 36,0 x 53,2 cm</t>
  </si>
  <si>
    <t xml:space="preserve">RT MP2 G1</t>
  </si>
  <si>
    <t xml:space="preserve">21,5 cm</t>
  </si>
  <si>
    <t xml:space="preserve">17,0 cm</t>
  </si>
  <si>
    <t xml:space="preserve">1811</t>
  </si>
  <si>
    <t xml:space="preserve">Aquarela e pastel/papel</t>
  </si>
  <si>
    <t xml:space="preserve">42,5 x 27,2 cm - c/suporte: 53,2 x 36,0 cm</t>
  </si>
  <si>
    <t xml:space="preserve">53,2 cm</t>
  </si>
  <si>
    <t xml:space="preserve"> 36,0 cm</t>
  </si>
  <si>
    <t xml:space="preserve">1812</t>
  </si>
  <si>
    <t xml:space="preserve">Composição de flor</t>
  </si>
  <si>
    <t xml:space="preserve">39,4 x 27,1 cm - c/suporte: 53,2 x 36,0 cm</t>
  </si>
  <si>
    <t xml:space="preserve">39,4 cm</t>
  </si>
  <si>
    <t xml:space="preserve">27,1 cm</t>
  </si>
  <si>
    <t xml:space="preserve">1813</t>
  </si>
  <si>
    <t xml:space="preserve">Flor</t>
  </si>
  <si>
    <t xml:space="preserve">33,6 x 26,1 cm - c/suporte: 36,0 x 53,2 cm</t>
  </si>
  <si>
    <t xml:space="preserve">RT MP4 G2</t>
  </si>
  <si>
    <t xml:space="preserve">Localização anterior: RT MP2 G1.Peça cedida por empréstimo para a exposição Brasil Redescoberto realizada em outubro de 1999 no Paço Imperial.</t>
  </si>
  <si>
    <t xml:space="preserve">33,6 cm</t>
  </si>
  <si>
    <t xml:space="preserve">26,1 cm</t>
  </si>
  <si>
    <t xml:space="preserve">1814</t>
  </si>
  <si>
    <t xml:space="preserve">39,4 x 27,4 cm - c/suporte: 36,0 x 53,2 cm</t>
  </si>
  <si>
    <t xml:space="preserve">1815</t>
  </si>
  <si>
    <t xml:space="preserve">Natureza morta - flor</t>
  </si>
  <si>
    <t xml:space="preserve">42,5 x 27,1 cm - c/suporte: 36,0 x 53,2 cm</t>
  </si>
  <si>
    <t xml:space="preserve">Localização anterior: RT MP2 G1. Peça cedida por empréstimo para a exposição Brasil Redescoberto realizada em outubro de 1999 no Paço Imperial.</t>
  </si>
  <si>
    <t xml:space="preserve">1816</t>
  </si>
  <si>
    <t xml:space="preserve">Composição - flores</t>
  </si>
  <si>
    <t xml:space="preserve">26,3 x 24,3 cm - c/suporte: 36,0 x 53,2 cm</t>
  </si>
  <si>
    <t xml:space="preserve">26,3 cm</t>
  </si>
  <si>
    <t xml:space="preserve">1817</t>
  </si>
  <si>
    <t xml:space="preserve">Paisagem - Sobral, Ceará</t>
  </si>
  <si>
    <t xml:space="preserve">1860</t>
  </si>
  <si>
    <t xml:space="preserve">12,5 x 19,8 cm - c/suporte: 36,0 x 53,2 cm</t>
  </si>
  <si>
    <t xml:space="preserve">12,5 cm</t>
  </si>
  <si>
    <t xml:space="preserve">19,8 cm</t>
  </si>
  <si>
    <t xml:space="preserve">1818</t>
  </si>
  <si>
    <t xml:space="preserve">Cena de porto</t>
  </si>
  <si>
    <t xml:space="preserve">Carvão, grafite e aquarela/papel</t>
  </si>
  <si>
    <t xml:space="preserve">22,3 x 26,3 cm - c/suporte: 36,0 x 53,2 cm</t>
  </si>
  <si>
    <t xml:space="preserve">22,3 cm</t>
  </si>
  <si>
    <t xml:space="preserve">1819</t>
  </si>
  <si>
    <t xml:space="preserve">Viajantes com burros de carga</t>
  </si>
  <si>
    <t xml:space="preserve">23,0 x 20,0 cm - c/suporte: 36,0 x 53,2 cm</t>
  </si>
  <si>
    <t xml:space="preserve">23,0 cm</t>
  </si>
  <si>
    <t xml:space="preserve">20,0 cm</t>
  </si>
  <si>
    <t xml:space="preserve">1820</t>
  </si>
  <si>
    <t xml:space="preserve">1842</t>
  </si>
  <si>
    <t xml:space="preserve">14,1 x 21,2 cm - c/suporte: 36,0 x 53,2 cm</t>
  </si>
  <si>
    <t xml:space="preserve">14,1 cm</t>
  </si>
  <si>
    <t xml:space="preserve">21,2 cm</t>
  </si>
  <si>
    <t xml:space="preserve">1821</t>
  </si>
  <si>
    <t xml:space="preserve">Pórtico do hospício de Jerusalém</t>
  </si>
  <si>
    <t xml:space="preserve">17,0 x 21,5 cm - c/suporte: 36,0 x 53,2 cm</t>
  </si>
  <si>
    <t xml:space="preserve">1822</t>
  </si>
  <si>
    <t xml:space="preserve">Vista da matriz e do Santo Cruzeiro - Ceará</t>
  </si>
  <si>
    <t xml:space="preserve">24,3 x 41,2 cm - c/suporte: 36,0 x 53,2 cm</t>
  </si>
  <si>
    <t xml:space="preserve">41,2 cm</t>
  </si>
  <si>
    <t xml:space="preserve">1823</t>
  </si>
  <si>
    <t xml:space="preserve">Igreja do Menino Deus em Sobral</t>
  </si>
  <si>
    <t xml:space="preserve">22,0 x 26,0 cm - c/suporte: 36,0 x 53,2 cm</t>
  </si>
  <si>
    <t xml:space="preserve">22,0 cm</t>
  </si>
  <si>
    <t xml:space="preserve">1824</t>
  </si>
  <si>
    <t xml:space="preserve">Serra do Boqueirão de Lavras</t>
  </si>
  <si>
    <t xml:space="preserve">Ceará</t>
  </si>
  <si>
    <t xml:space="preserve">19,3 x 36,5 cm - c/suporte: 36,0 x 53,2 cm</t>
  </si>
  <si>
    <t xml:space="preserve">19,3 cm</t>
  </si>
  <si>
    <t xml:space="preserve">36,5 cm</t>
  </si>
  <si>
    <t xml:space="preserve">1825</t>
  </si>
  <si>
    <t xml:space="preserve">Maceió</t>
  </si>
  <si>
    <t xml:space="preserve">11,8 x 19,8 cm - c/suporte: 36,0 x 53,2 cm</t>
  </si>
  <si>
    <t xml:space="preserve">11,8 cm</t>
  </si>
  <si>
    <t xml:space="preserve">1826</t>
  </si>
  <si>
    <t xml:space="preserve">Composição - flor</t>
  </si>
  <si>
    <t xml:space="preserve">35,3 x 28,2 cm - c/suporte: 53,2 x 36,0 cm</t>
  </si>
  <si>
    <t xml:space="preserve">28,2 cm</t>
  </si>
  <si>
    <t xml:space="preserve">1827</t>
  </si>
  <si>
    <t xml:space="preserve">Forno de cal de pedra</t>
  </si>
  <si>
    <t xml:space="preserve">Sobral</t>
  </si>
  <si>
    <t xml:space="preserve">15,0 x 22,0 cm - c/suporte: 36,0 x 53,2 cm</t>
  </si>
  <si>
    <t xml:space="preserve">15,0 cm</t>
  </si>
  <si>
    <t xml:space="preserve">1828</t>
  </si>
  <si>
    <t xml:space="preserve">Forno de tijolo e forno de louça</t>
  </si>
  <si>
    <t xml:space="preserve">14,4 x 22,3 cm - c/suporte: 36,0 x 53,2 cm</t>
  </si>
  <si>
    <t xml:space="preserve">14,4 cm</t>
  </si>
  <si>
    <t xml:space="preserve">1829</t>
  </si>
  <si>
    <t xml:space="preserve">Redemoinho em Icó e Aracaty</t>
  </si>
  <si>
    <t xml:space="preserve">25,3 x 30,3 cm - c/suporte: 36,0 x 53,2 cm</t>
  </si>
  <si>
    <t xml:space="preserve">30,3 cm</t>
  </si>
  <si>
    <t xml:space="preserve">1830</t>
  </si>
  <si>
    <t xml:space="preserve">Cravo</t>
  </si>
  <si>
    <t xml:space="preserve">20,2 x 15,6 cm - c/suporte: 36,0 x 53,2 cm</t>
  </si>
  <si>
    <t xml:space="preserve">20,2 cm</t>
  </si>
  <si>
    <t xml:space="preserve">15,6 cm</t>
  </si>
  <si>
    <t xml:space="preserve">1831</t>
  </si>
  <si>
    <t xml:space="preserve">Cravos</t>
  </si>
  <si>
    <t xml:space="preserve">22,3 x 17,2 cm - c/suporte: 36,0 x 53,2 cm</t>
  </si>
  <si>
    <t xml:space="preserve">CARVALHO, Florinda Cândida dos Santos (séc.XIX)</t>
  </si>
  <si>
    <t xml:space="preserve">17,2 cm</t>
  </si>
  <si>
    <t xml:space="preserve">1832</t>
  </si>
  <si>
    <t xml:space="preserve">Lírio</t>
  </si>
  <si>
    <t xml:space="preserve">20,2 x 14,1 cm - c/suporte: 36,0 x 53,2 cm</t>
  </si>
  <si>
    <t xml:space="preserve">1833</t>
  </si>
  <si>
    <t xml:space="preserve">Rosa</t>
  </si>
  <si>
    <t xml:space="preserve">22,1 x 14,5 cm - c/suporte: 36,0 x 53,2 cm</t>
  </si>
  <si>
    <t xml:space="preserve">22,1 cm</t>
  </si>
  <si>
    <t xml:space="preserve">1834</t>
  </si>
  <si>
    <t xml:space="preserve">Composição com flores</t>
  </si>
  <si>
    <t xml:space="preserve">25,0 x 21,3 cm - c/suporte: 36,0 x 53,2 cm</t>
  </si>
  <si>
    <t xml:space="preserve">25,0 cm</t>
  </si>
  <si>
    <t xml:space="preserve">1835</t>
  </si>
  <si>
    <t xml:space="preserve">18,2 x 13,1 cm - c/suporte: 36,0 x 53,2 cm</t>
  </si>
  <si>
    <t xml:space="preserve">18,2 cm</t>
  </si>
  <si>
    <t xml:space="preserve">13,1 cm</t>
  </si>
  <si>
    <t xml:space="preserve">1836</t>
  </si>
  <si>
    <t xml:space="preserve">Composição de flores</t>
  </si>
  <si>
    <t xml:space="preserve">27,0 x 31,4 cm - c/suporte: 36,0 x 53,2 cm</t>
  </si>
  <si>
    <t xml:space="preserve">31,4 cm</t>
  </si>
  <si>
    <t xml:space="preserve">1837</t>
  </si>
  <si>
    <t xml:space="preserve">Paisagem - vegetação do Ceará</t>
  </si>
  <si>
    <t xml:space="preserve">21,4 x 14,0 cm - c/suporte: 36,0 x 53,2 cm</t>
  </si>
  <si>
    <t xml:space="preserve">21,4 cm</t>
  </si>
  <si>
    <t xml:space="preserve">1838</t>
  </si>
  <si>
    <t xml:space="preserve">Orquídea</t>
  </si>
  <si>
    <t xml:space="preserve">42,4 x 27,2 cm - c/suporte: 53,2 x 36,0 cm</t>
  </si>
  <si>
    <t xml:space="preserve">42,4 cm</t>
  </si>
  <si>
    <t xml:space="preserve">1839</t>
  </si>
  <si>
    <t xml:space="preserve">42,5 x 27,3 cm - c/suporte: 53,2 x 36,0 cm</t>
  </si>
  <si>
    <t xml:space="preserve">27,3 cm</t>
  </si>
  <si>
    <t xml:space="preserve">1840</t>
  </si>
  <si>
    <t xml:space="preserve">37,3 x 21,2 cm - c/suporte: 53,2 x 36,0 cm</t>
  </si>
  <si>
    <t xml:space="preserve">1841</t>
  </si>
  <si>
    <t xml:space="preserve">39,5 x 27,2 cm - c/suporte: 53,2 x 36,0 cm</t>
  </si>
  <si>
    <t xml:space="preserve">39,5 cm</t>
  </si>
  <si>
    <t xml:space="preserve">Borboletas</t>
  </si>
  <si>
    <t xml:space="preserve">16,1 x 10,5 cm - c/suporte: 36,0 x 53,2 cm</t>
  </si>
  <si>
    <t xml:space="preserve">Localização anterior RT MP 2 G1.Peça cedida por empréstimo para a exposição Brasil Redescoberto realizada em outubrode 1999 no Paço Imperial.</t>
  </si>
  <si>
    <t xml:space="preserve">16,1 cm</t>
  </si>
  <si>
    <t xml:space="preserve">1794 B</t>
  </si>
  <si>
    <t xml:space="preserve">Ópera "Abul" - 1º, 2º e 3º atos (croqui - cenário)</t>
  </si>
  <si>
    <t xml:space="preserve">34,6 x 49,2 cm</t>
  </si>
  <si>
    <t xml:space="preserve">34,6 cm</t>
  </si>
  <si>
    <t xml:space="preserve">49,2 cm</t>
  </si>
  <si>
    <t xml:space="preserve">1843</t>
  </si>
  <si>
    <t xml:space="preserve">1844</t>
  </si>
  <si>
    <t xml:space="preserve">15,3 x 12,5 cm - c/suporte: 36,0 x 53,2 cm</t>
  </si>
  <si>
    <t xml:space="preserve">1844_ReisCarvalho_Borboleta.jpg</t>
  </si>
  <si>
    <t xml:space="preserve">15,3 cm</t>
  </si>
  <si>
    <t xml:space="preserve">1806</t>
  </si>
  <si>
    <t xml:space="preserve">Habitações</t>
  </si>
  <si>
    <t xml:space="preserve">46,0 x 62,6 cm</t>
  </si>
  <si>
    <t xml:space="preserve">RIOS FILHO, Adolfo Morales de los (1887-?)</t>
  </si>
  <si>
    <t xml:space="preserve"> vc</t>
  </si>
  <si>
    <t xml:space="preserve">62,6 cm</t>
  </si>
  <si>
    <t xml:space="preserve">1807</t>
  </si>
  <si>
    <t xml:space="preserve">43,7 x 63,0 cm</t>
  </si>
  <si>
    <t xml:space="preserve">43,7 cm</t>
  </si>
  <si>
    <t xml:space="preserve">1808</t>
  </si>
  <si>
    <t xml:space="preserve">Sagrada Família e São João Batista entre santos (cópia de Veronese)</t>
  </si>
  <si>
    <t xml:space="preserve">45,4 x 26,0 cm - c/moldura: 61,0 x 42,5 cm</t>
  </si>
  <si>
    <t xml:space="preserve">45,4 cm</t>
  </si>
  <si>
    <t xml:space="preserve"> 42,5 cm</t>
  </si>
  <si>
    <t xml:space="preserve">1798 B</t>
  </si>
  <si>
    <t xml:space="preserve">68,5 x 41,3 cm</t>
  </si>
  <si>
    <t xml:space="preserve">41,3 cm</t>
  </si>
  <si>
    <t xml:space="preserve">1799</t>
  </si>
  <si>
    <t xml:space="preserve">Natureza morta</t>
  </si>
  <si>
    <t xml:space="preserve">1919</t>
  </si>
  <si>
    <t xml:space="preserve">49,5 x 76,5 cm</t>
  </si>
  <si>
    <t xml:space="preserve">2132</t>
  </si>
  <si>
    <t xml:space="preserve">67,5 x 41,5 cm</t>
  </si>
  <si>
    <t xml:space="preserve">67,5 cm</t>
  </si>
  <si>
    <t xml:space="preserve">1755</t>
  </si>
  <si>
    <t xml:space="preserve">Descanso do modelo</t>
  </si>
  <si>
    <t xml:space="preserve">1931</t>
  </si>
  <si>
    <t xml:space="preserve">92,2 x 73,3 cm - c/baguete: 94,7 x 76,2 cm</t>
  </si>
  <si>
    <t xml:space="preserve">92,2 cm</t>
  </si>
  <si>
    <t xml:space="preserve">94,7 cm</t>
  </si>
  <si>
    <t xml:space="preserve"> 76,2 cm</t>
  </si>
  <si>
    <t xml:space="preserve">1767</t>
  </si>
  <si>
    <t xml:space="preserve">Retrato feminino</t>
  </si>
  <si>
    <t xml:space="preserve">46,0 x 38,0 cm - c/baguete: 48,0 x 40,5 cm</t>
  </si>
  <si>
    <t xml:space="preserve"> ecd</t>
  </si>
  <si>
    <t xml:space="preserve"> 40,5 cm</t>
  </si>
  <si>
    <t xml:space="preserve">2317</t>
  </si>
  <si>
    <t xml:space="preserve">Figura feminina (2 esboços)</t>
  </si>
  <si>
    <t xml:space="preserve">32,3 x 23,2 cm</t>
  </si>
  <si>
    <t xml:space="preserve">32,3 cm</t>
  </si>
  <si>
    <t xml:space="preserve">23,2 cm</t>
  </si>
  <si>
    <t xml:space="preserve">2319</t>
  </si>
  <si>
    <t xml:space="preserve">Margaridas</t>
  </si>
  <si>
    <t xml:space="preserve">50,0 x 70,6 cm</t>
  </si>
  <si>
    <t xml:space="preserve">70,6 cm</t>
  </si>
  <si>
    <t xml:space="preserve">2322</t>
  </si>
  <si>
    <t xml:space="preserve">94,0 x 66,5 cm</t>
  </si>
  <si>
    <t xml:space="preserve">CAMPOFIORITO, Quirino (1902-1993)</t>
  </si>
  <si>
    <t xml:space="preserve">66,5 cm</t>
  </si>
  <si>
    <t xml:space="preserve">2323</t>
  </si>
  <si>
    <t xml:space="preserve">81,0 x 50,0 cm</t>
  </si>
  <si>
    <t xml:space="preserve"> ileg. cid</t>
  </si>
  <si>
    <t xml:space="preserve">2324</t>
  </si>
  <si>
    <t xml:space="preserve">191-</t>
  </si>
  <si>
    <t xml:space="preserve">95,0 x 65,0 cm</t>
  </si>
  <si>
    <t xml:space="preserve">2325</t>
  </si>
  <si>
    <t xml:space="preserve">2326</t>
  </si>
  <si>
    <t xml:space="preserve">1926</t>
  </si>
  <si>
    <t xml:space="preserve">96,0 x 70,0 cm</t>
  </si>
  <si>
    <t xml:space="preserve">96,0 cm</t>
  </si>
  <si>
    <t xml:space="preserve">2327</t>
  </si>
  <si>
    <t xml:space="preserve">2328</t>
  </si>
  <si>
    <t xml:space="preserve">95,0 x 68,0 cm</t>
  </si>
  <si>
    <t xml:space="preserve">68,0 cm</t>
  </si>
  <si>
    <t xml:space="preserve">2329</t>
  </si>
  <si>
    <t xml:space="preserve">70,0 x 41,0 cm</t>
  </si>
  <si>
    <t xml:space="preserve">2330</t>
  </si>
  <si>
    <t xml:space="preserve">1948</t>
  </si>
  <si>
    <t xml:space="preserve">80,0 x 53,0 cm</t>
  </si>
  <si>
    <t xml:space="preserve">TAVARES, Gerson (?)</t>
  </si>
  <si>
    <t xml:space="preserve">53,0 cm</t>
  </si>
  <si>
    <t xml:space="preserve">2331</t>
  </si>
  <si>
    <t xml:space="preserve">81,0 x 50,5 cm</t>
  </si>
  <si>
    <t xml:space="preserve">2332</t>
  </si>
  <si>
    <t xml:space="preserve">82,0 x 55,0 cm</t>
  </si>
  <si>
    <t xml:space="preserve">82,0 cm</t>
  </si>
  <si>
    <t xml:space="preserve">2333</t>
  </si>
  <si>
    <t xml:space="preserve">100,0 x 61,0 cm</t>
  </si>
  <si>
    <t xml:space="preserve">3041</t>
  </si>
  <si>
    <t xml:space="preserve">115,0 x 88,5 cm</t>
  </si>
  <si>
    <t xml:space="preserve">RT MP8 G2</t>
  </si>
  <si>
    <t xml:space="preserve">DEUZA, Chlau (1922)</t>
  </si>
  <si>
    <t xml:space="preserve">115,0 cm</t>
  </si>
  <si>
    <t xml:space="preserve">3042</t>
  </si>
  <si>
    <t xml:space="preserve">96,0 x 82,3 cm</t>
  </si>
  <si>
    <t xml:space="preserve">3043</t>
  </si>
  <si>
    <t xml:space="preserve">Nobre veneziano (cópia de Veronese)</t>
  </si>
  <si>
    <t xml:space="preserve">122,0 x 94,0 cm</t>
  </si>
  <si>
    <t xml:space="preserve">122,0 cm</t>
  </si>
  <si>
    <t xml:space="preserve">3044</t>
  </si>
  <si>
    <t xml:space="preserve">1969</t>
  </si>
  <si>
    <t xml:space="preserve">115,7 x 73,0 cm</t>
  </si>
  <si>
    <t xml:space="preserve">PEREIRA, Lidia da E. (?)</t>
  </si>
  <si>
    <t xml:space="preserve">115,7 cm</t>
  </si>
  <si>
    <t xml:space="preserve">3045</t>
  </si>
  <si>
    <t xml:space="preserve">Pedinte</t>
  </si>
  <si>
    <t xml:space="preserve">134,5 x 103,2 cm</t>
  </si>
  <si>
    <t xml:space="preserve">134,5 cm</t>
  </si>
  <si>
    <t xml:space="preserve">103,2cm</t>
  </si>
  <si>
    <t xml:space="preserve">3046</t>
  </si>
  <si>
    <t xml:space="preserve">Educação da Virgem (cópia ?)</t>
  </si>
  <si>
    <t xml:space="preserve">144,5 x 100,0 cm</t>
  </si>
  <si>
    <t xml:space="preserve">144,5 cm</t>
  </si>
  <si>
    <t xml:space="preserve">3047</t>
  </si>
  <si>
    <t xml:space="preserve">3048</t>
  </si>
  <si>
    <t xml:space="preserve">1949</t>
  </si>
  <si>
    <t xml:space="preserve">114,0 x 89,0 cm</t>
  </si>
  <si>
    <t xml:space="preserve">ÁVILA, José Silveira d' (1924)</t>
  </si>
  <si>
    <t xml:space="preserve">114,0 cm</t>
  </si>
  <si>
    <t xml:space="preserve">89,0 cm</t>
  </si>
  <si>
    <t xml:space="preserve">3049</t>
  </si>
  <si>
    <t xml:space="preserve">95,0 x 72,0 cm</t>
  </si>
  <si>
    <t xml:space="preserve">3050</t>
  </si>
  <si>
    <t xml:space="preserve">116,0 x 82,5 cm</t>
  </si>
  <si>
    <t xml:space="preserve">3051</t>
  </si>
  <si>
    <t xml:space="preserve">Retrato de Michelangelo</t>
  </si>
  <si>
    <t xml:space="preserve">62,0 x 62,0 cm</t>
  </si>
  <si>
    <t xml:space="preserve">3052</t>
  </si>
  <si>
    <t xml:space="preserve">Retrato de artista</t>
  </si>
  <si>
    <t xml:space="preserve">3053</t>
  </si>
  <si>
    <t xml:space="preserve">Retrato de comendador</t>
  </si>
  <si>
    <t xml:space="preserve">Fotopintura/tela</t>
  </si>
  <si>
    <t xml:space="preserve">75,0 x 59,0 cm</t>
  </si>
  <si>
    <t xml:space="preserve">RT MP9 G1</t>
  </si>
  <si>
    <t xml:space="preserve">HENSCHEL, Alberto (?)</t>
  </si>
  <si>
    <t xml:space="preserve">3054</t>
  </si>
  <si>
    <t xml:space="preserve">Prisão de Cristo</t>
  </si>
  <si>
    <t xml:space="preserve">1885</t>
  </si>
  <si>
    <t xml:space="preserve">129,0 x 96,0 cm</t>
  </si>
  <si>
    <t xml:space="preserve">SÁ, Eduardo de (1866-1940)</t>
  </si>
  <si>
    <t xml:space="preserve">3055</t>
  </si>
  <si>
    <t xml:space="preserve">115,5 x 89,0 cm</t>
  </si>
  <si>
    <t xml:space="preserve">LIMA, José Correia de (1814-1857)</t>
  </si>
  <si>
    <t xml:space="preserve">s/a (atrib.)</t>
  </si>
  <si>
    <t xml:space="preserve">115,5 cm</t>
  </si>
  <si>
    <t xml:space="preserve">3056</t>
  </si>
  <si>
    <t xml:space="preserve">115,5 x 88,5 cm</t>
  </si>
  <si>
    <t xml:space="preserve">3057</t>
  </si>
  <si>
    <t xml:space="preserve">Santo</t>
  </si>
  <si>
    <t xml:space="preserve">114,0 x 88,7 cm</t>
  </si>
  <si>
    <t xml:space="preserve">JOSÉ LUIS (?)</t>
  </si>
  <si>
    <t xml:space="preserve">88,7 cm</t>
  </si>
  <si>
    <t xml:space="preserve">3058</t>
  </si>
  <si>
    <t xml:space="preserve">Batismo de Cristo</t>
  </si>
  <si>
    <t xml:space="preserve">116,0 x 89,0 cm</t>
  </si>
  <si>
    <t xml:space="preserve">MONDAINI, Cândido (?)</t>
  </si>
  <si>
    <t xml:space="preserve">3059</t>
  </si>
  <si>
    <t xml:space="preserve">Velho</t>
  </si>
  <si>
    <t xml:space="preserve">73,0 x 99,0 cm</t>
  </si>
  <si>
    <t xml:space="preserve">3060</t>
  </si>
  <si>
    <t xml:space="preserve">80,5 x 65,0 cm</t>
  </si>
  <si>
    <t xml:space="preserve">CELA, Raimundo Brandão (1890-1954)</t>
  </si>
  <si>
    <t xml:space="preserve">3061</t>
  </si>
  <si>
    <t xml:space="preserve">96,0 x 65,0 cm</t>
  </si>
  <si>
    <t xml:space="preserve">3062</t>
  </si>
  <si>
    <t xml:space="preserve">95,6 x 60,5 cm</t>
  </si>
  <si>
    <t xml:space="preserve">ALMEIDA JÚNIOR, José Ferraz de (1850-1899)</t>
  </si>
  <si>
    <t xml:space="preserve">95,6 cm</t>
  </si>
  <si>
    <t xml:space="preserve">3063</t>
  </si>
  <si>
    <t xml:space="preserve">1939</t>
  </si>
  <si>
    <t xml:space="preserve">125,0 x 71,0 cm</t>
  </si>
  <si>
    <t xml:space="preserve">BAVA, Ubi (1915-1988)</t>
  </si>
  <si>
    <t xml:space="preserve">125,0 cm</t>
  </si>
  <si>
    <t xml:space="preserve">3064</t>
  </si>
  <si>
    <t xml:space="preserve">3065</t>
  </si>
  <si>
    <t xml:space="preserve">100,0 x 68,5 cm</t>
  </si>
  <si>
    <t xml:space="preserve">3066</t>
  </si>
  <si>
    <t xml:space="preserve">100,0 x 69,0 cm</t>
  </si>
  <si>
    <t xml:space="preserve">69,0 cm</t>
  </si>
  <si>
    <t xml:space="preserve">3067</t>
  </si>
  <si>
    <t xml:space="preserve">92,5 x 65,5 cm</t>
  </si>
  <si>
    <t xml:space="preserve">FERNANDIS, L. (?)</t>
  </si>
  <si>
    <t xml:space="preserve">3068</t>
  </si>
  <si>
    <t xml:space="preserve">95,0 x 73,0 cm</t>
  </si>
  <si>
    <t xml:space="preserve">MARTINS, Afonso Dias (?)</t>
  </si>
  <si>
    <t xml:space="preserve">3069</t>
  </si>
  <si>
    <t xml:space="preserve">98,5 x 66,0 cm</t>
  </si>
  <si>
    <t xml:space="preserve">ANTEU (?)</t>
  </si>
  <si>
    <t xml:space="preserve">3070</t>
  </si>
  <si>
    <t xml:space="preserve">95,0 x 64,0 cm</t>
  </si>
  <si>
    <t xml:space="preserve">MIRANDA (?)</t>
  </si>
  <si>
    <t xml:space="preserve">3071</t>
  </si>
  <si>
    <t xml:space="preserve">95,5 x 60,0 cm</t>
  </si>
  <si>
    <t xml:space="preserve">AFONSO (?)</t>
  </si>
  <si>
    <t xml:space="preserve">60,0 cm</t>
  </si>
  <si>
    <t xml:space="preserve">3072</t>
  </si>
  <si>
    <t xml:space="preserve">1892</t>
  </si>
  <si>
    <t xml:space="preserve">3073</t>
  </si>
  <si>
    <t xml:space="preserve">77,0 x 47,0 cm</t>
  </si>
  <si>
    <t xml:space="preserve">77,0 cm</t>
  </si>
  <si>
    <t xml:space="preserve">3074</t>
  </si>
  <si>
    <t xml:space="preserve">60,5 x 54,5 cm</t>
  </si>
  <si>
    <t xml:space="preserve">ADELAIDE (?)</t>
  </si>
  <si>
    <t xml:space="preserve">3075</t>
  </si>
  <si>
    <t xml:space="preserve">186,0 x 121,0 cm</t>
  </si>
  <si>
    <t xml:space="preserve">186,0 cm</t>
  </si>
  <si>
    <t xml:space="preserve">121,0cm</t>
  </si>
  <si>
    <t xml:space="preserve">3076</t>
  </si>
  <si>
    <t xml:space="preserve">Nossa Senhora com o Menino, Santa Isabel e São João Batista (cópia ?)</t>
  </si>
  <si>
    <t xml:space="preserve">136,5 x 99,7 cm - c/baguete: 138,5 x 102,0 cm</t>
  </si>
  <si>
    <t xml:space="preserve">136,5 cm</t>
  </si>
  <si>
    <t xml:space="preserve">99,7 cm</t>
  </si>
  <si>
    <t xml:space="preserve">102,0 cm</t>
  </si>
  <si>
    <t xml:space="preserve">3077</t>
  </si>
  <si>
    <t xml:space="preserve">Cabeça de freira</t>
  </si>
  <si>
    <t xml:space="preserve">48,0 x 39,5 cm</t>
  </si>
  <si>
    <t xml:space="preserve">VIANA, Armando Martins (1897-1992)</t>
  </si>
  <si>
    <t xml:space="preserve">3078</t>
  </si>
  <si>
    <t xml:space="preserve">Contador de porcos</t>
  </si>
  <si>
    <t xml:space="preserve">33,0 x 46,0 cm - c/moldura: 40,5 x 33,2 cm</t>
  </si>
  <si>
    <t xml:space="preserve"> 33,2 cm</t>
  </si>
  <si>
    <t xml:space="preserve">3079</t>
  </si>
  <si>
    <t xml:space="preserve">41,5 x 34,0 cm - c/moldura: 58,2 x 50,5 cm</t>
  </si>
  <si>
    <t xml:space="preserve">PIEDADE, Emília da (1919)</t>
  </si>
  <si>
    <t xml:space="preserve">34,0 cm</t>
  </si>
  <si>
    <t xml:space="preserve">58,2 cm</t>
  </si>
  <si>
    <t xml:space="preserve"> 50,5 cm</t>
  </si>
  <si>
    <t xml:space="preserve">3080</t>
  </si>
  <si>
    <t xml:space="preserve">Cabeça de menino</t>
  </si>
  <si>
    <t xml:space="preserve">55,3 x 46,0 cm</t>
  </si>
  <si>
    <t xml:space="preserve">3081</t>
  </si>
  <si>
    <t xml:space="preserve">53,4 x 35,5 cm - c/baguete: 56,0 x 37,7 cm</t>
  </si>
  <si>
    <t xml:space="preserve">53,4 cm</t>
  </si>
  <si>
    <t xml:space="preserve">35,5 cm</t>
  </si>
  <si>
    <t xml:space="preserve">56,0 cm</t>
  </si>
  <si>
    <t xml:space="preserve"> 37,7 cm</t>
  </si>
  <si>
    <t xml:space="preserve">3082</t>
  </si>
  <si>
    <t xml:space="preserve">Retrato de Alfredo Galvão</t>
  </si>
  <si>
    <t xml:space="preserve">46,2 x 37,8 cm - c/baguete: 47,2 x 39,2 cm</t>
  </si>
  <si>
    <t xml:space="preserve">AZEVEDO, Querubina de, dita Querubina (1894-?)</t>
  </si>
  <si>
    <t xml:space="preserve">46,2 cm</t>
  </si>
  <si>
    <t xml:space="preserve">37,8 cm</t>
  </si>
  <si>
    <t xml:space="preserve">47,2 cm</t>
  </si>
  <si>
    <t xml:space="preserve"> 39,2 cm</t>
  </si>
  <si>
    <t xml:space="preserve">3083</t>
  </si>
  <si>
    <t xml:space="preserve">68,3 x 60,0 cm</t>
  </si>
  <si>
    <t xml:space="preserve">68,3 cm</t>
  </si>
  <si>
    <t xml:space="preserve">3084</t>
  </si>
  <si>
    <t xml:space="preserve">99,0 x 65,0 cm</t>
  </si>
  <si>
    <t xml:space="preserve">3085</t>
  </si>
  <si>
    <t xml:space="preserve">93,7 x 68,0 cm - c/baguete: 95,5 x 69,8 cm</t>
  </si>
  <si>
    <t xml:space="preserve">93,7 cm</t>
  </si>
  <si>
    <t xml:space="preserve">3086</t>
  </si>
  <si>
    <t xml:space="preserve">100,0 x 71,0 cm - c/baguete: 102,0 x 72,8 cm</t>
  </si>
  <si>
    <t xml:space="preserve">3087</t>
  </si>
  <si>
    <t xml:space="preserve">Retrato de Papa (cópia)</t>
  </si>
  <si>
    <t xml:space="preserve">73,0 x 60,0 cm</t>
  </si>
  <si>
    <t xml:space="preserve">3088</t>
  </si>
  <si>
    <t xml:space="preserve">92,0 x 65,3 cm - c/baguete: 97,5 x 70,5 cm</t>
  </si>
  <si>
    <t xml:space="preserve">CASTRO, Claudio Correia e (1928)</t>
  </si>
  <si>
    <t xml:space="preserve">97,5 cm</t>
  </si>
  <si>
    <t xml:space="preserve"> 70,5 cm</t>
  </si>
  <si>
    <t xml:space="preserve">3089</t>
  </si>
  <si>
    <t xml:space="preserve">92,0 x 60,0 cm - c/baguete: 98,0 x 66,0 cm</t>
  </si>
  <si>
    <t xml:space="preserve">SOARES, Délia I. Viana (?)</t>
  </si>
  <si>
    <t xml:space="preserve"> 66,0 cm</t>
  </si>
  <si>
    <t xml:space="preserve">3090</t>
  </si>
  <si>
    <t xml:space="preserve">Retrato de Maurício de Nassau (cópia)</t>
  </si>
  <si>
    <t xml:space="preserve">115,5 x 94,0 cm - c/moldura: 127,5 x 107,0 cm</t>
  </si>
  <si>
    <t xml:space="preserve">127,5cm</t>
  </si>
  <si>
    <t xml:space="preserve">3091</t>
  </si>
  <si>
    <t xml:space="preserve">Retrato de homem (cópia)</t>
  </si>
  <si>
    <t xml:space="preserve">124,0 x 86,5 cm</t>
  </si>
  <si>
    <t xml:space="preserve">124,0 cm</t>
  </si>
  <si>
    <t xml:space="preserve">3092</t>
  </si>
  <si>
    <t xml:space="preserve">82,0 x 65,0 cm</t>
  </si>
  <si>
    <t xml:space="preserve">3093</t>
  </si>
  <si>
    <t xml:space="preserve">Retrato de menino (cópia ?)</t>
  </si>
  <si>
    <t xml:space="preserve">81,0 x 63,0 cm - c/moldura: 94,5 x 77,4 cm</t>
  </si>
  <si>
    <t xml:space="preserve"> 77,4 cm</t>
  </si>
  <si>
    <t xml:space="preserve">3094</t>
  </si>
  <si>
    <t xml:space="preserve">Estaleiro (Caju)</t>
  </si>
  <si>
    <t xml:space="preserve">99,0 x 82,0 cm</t>
  </si>
  <si>
    <t xml:space="preserve">MATOS, Waldir (1916)</t>
  </si>
  <si>
    <t xml:space="preserve">3095</t>
  </si>
  <si>
    <t xml:space="preserve">100,0 x 89,5 cm</t>
  </si>
  <si>
    <t xml:space="preserve">3096</t>
  </si>
  <si>
    <t xml:space="preserve">O velho</t>
  </si>
  <si>
    <t xml:space="preserve">150,5 x 110,0 cm</t>
  </si>
  <si>
    <t xml:space="preserve">150,5 cm</t>
  </si>
  <si>
    <t xml:space="preserve">3097</t>
  </si>
  <si>
    <t xml:space="preserve">Retrato de Papa</t>
  </si>
  <si>
    <t xml:space="preserve">125,5 x 92,3 cm</t>
  </si>
  <si>
    <t xml:space="preserve">92,3 cm</t>
  </si>
  <si>
    <t xml:space="preserve">3098</t>
  </si>
  <si>
    <t xml:space="preserve">Figura feminina envolta em véu</t>
  </si>
  <si>
    <t xml:space="preserve">Florença</t>
  </si>
  <si>
    <t xml:space="preserve">176,0 x 83,0 cm - c/moldura: 215,0 x 101,0 cm</t>
  </si>
  <si>
    <t xml:space="preserve">ANGELI, F. (?)</t>
  </si>
  <si>
    <t xml:space="preserve">176,0 cm</t>
  </si>
  <si>
    <t xml:space="preserve">83,0 cm</t>
  </si>
  <si>
    <t xml:space="preserve">215,0cm</t>
  </si>
  <si>
    <t xml:space="preserve">3099</t>
  </si>
  <si>
    <t xml:space="preserve">Figura feminina sentada</t>
  </si>
  <si>
    <t xml:space="preserve">100,0 x 64,5 cm - c/baguete: 102,6 x 67,5 cm</t>
  </si>
  <si>
    <t xml:space="preserve">102,6cm</t>
  </si>
  <si>
    <t xml:space="preserve">3100</t>
  </si>
  <si>
    <t xml:space="preserve">Camponeses</t>
  </si>
  <si>
    <t xml:space="preserve">38,0 x 45,5 cm</t>
  </si>
  <si>
    <t xml:space="preserve">CIPRIANO, Plínio Lopes (1925)</t>
  </si>
  <si>
    <t xml:space="preserve">3101</t>
  </si>
  <si>
    <t xml:space="preserve">Figura feminina de costas</t>
  </si>
  <si>
    <t xml:space="preserve">92,3 x 73,5 cm</t>
  </si>
  <si>
    <t xml:space="preserve">NAIR (?)</t>
  </si>
  <si>
    <t xml:space="preserve">3188</t>
  </si>
  <si>
    <t xml:space="preserve">100,5 x 82,2 cm - c/baguete: 102,6 x 84,2 cm</t>
  </si>
  <si>
    <t xml:space="preserve">SANTOS, Sadi Casemiro dos (1927)</t>
  </si>
  <si>
    <t xml:space="preserve"> 84,2 cm</t>
  </si>
  <si>
    <t xml:space="preserve">3189</t>
  </si>
  <si>
    <t xml:space="preserve">Tronco feminino (academia)</t>
  </si>
  <si>
    <t xml:space="preserve">100,6 x 81,3 cm</t>
  </si>
  <si>
    <t xml:space="preserve">100,6 cm</t>
  </si>
  <si>
    <t xml:space="preserve">3190</t>
  </si>
  <si>
    <t xml:space="preserve">1954</t>
  </si>
  <si>
    <t xml:space="preserve">92,5 x 73,4 cm - c/ baguete: 95,0 x 75,3 cm</t>
  </si>
  <si>
    <t xml:space="preserve">FONSECA JÚNIOR, João Batista de Paula (1917)</t>
  </si>
  <si>
    <t xml:space="preserve">c/ baguete</t>
  </si>
  <si>
    <t xml:space="preserve"> 75,3 cm</t>
  </si>
  <si>
    <t xml:space="preserve">3191</t>
  </si>
  <si>
    <t xml:space="preserve">Quatro figuras</t>
  </si>
  <si>
    <t xml:space="preserve">1985</t>
  </si>
  <si>
    <t xml:space="preserve">54,5 x 65,0 cm</t>
  </si>
  <si>
    <t xml:space="preserve">MEDEIROS, Liz (?)</t>
  </si>
  <si>
    <t xml:space="preserve">3192</t>
  </si>
  <si>
    <t xml:space="preserve">Pedinte (estudo)</t>
  </si>
  <si>
    <t xml:space="preserve">3193</t>
  </si>
  <si>
    <t xml:space="preserve">Favela</t>
  </si>
  <si>
    <t xml:space="preserve">1983</t>
  </si>
  <si>
    <t xml:space="preserve">81,0 x 65,5 cm</t>
  </si>
  <si>
    <t xml:space="preserve">ROSSI, Aldair Silva (1929)</t>
  </si>
  <si>
    <t xml:space="preserve">3194</t>
  </si>
  <si>
    <t xml:space="preserve">Cactos em flor</t>
  </si>
  <si>
    <t xml:space="preserve">70,0 x 47,0 cm - c/baguete: 71,5 x 39,0 cm</t>
  </si>
  <si>
    <t xml:space="preserve">GOLTZ, Hilda (1908)</t>
  </si>
  <si>
    <t xml:space="preserve">71,5 cm</t>
  </si>
  <si>
    <t xml:space="preserve">3195</t>
  </si>
  <si>
    <t xml:space="preserve">81,0 x 65,2 cm</t>
  </si>
  <si>
    <t xml:space="preserve">3196</t>
  </si>
  <si>
    <t xml:space="preserve">1933</t>
  </si>
  <si>
    <t xml:space="preserve">100,5 x 75,0 cm</t>
  </si>
  <si>
    <t xml:space="preserve">3197</t>
  </si>
  <si>
    <t xml:space="preserve">GALLUZZI, Salvador (?)</t>
  </si>
  <si>
    <t xml:space="preserve">3198</t>
  </si>
  <si>
    <t xml:space="preserve">incorporação</t>
  </si>
  <si>
    <t xml:space="preserve">ZALUAR, Aloisio Emílio (1937)</t>
  </si>
  <si>
    <t xml:space="preserve">3199</t>
  </si>
  <si>
    <t xml:space="preserve">MELO, Lídio Introcasso Bandeira de (1929)</t>
  </si>
  <si>
    <t xml:space="preserve">3200</t>
  </si>
  <si>
    <t xml:space="preserve">Retrato de homem do século XVI (cópia ?)</t>
  </si>
  <si>
    <t xml:space="preserve">115,0 x 89,5 cm</t>
  </si>
  <si>
    <t xml:space="preserve">3201</t>
  </si>
  <si>
    <t xml:space="preserve">Retrato de velho</t>
  </si>
  <si>
    <t xml:space="preserve">80,7 x 59,2 cm - c/ baguete: 82,3 x 61,0 cm</t>
  </si>
  <si>
    <t xml:space="preserve"> ce</t>
  </si>
  <si>
    <t xml:space="preserve">59,2 cm</t>
  </si>
  <si>
    <t xml:space="preserve">3202</t>
  </si>
  <si>
    <t xml:space="preserve">Sansão e Dalila (cópia ?)</t>
  </si>
  <si>
    <t xml:space="preserve">145,5 x 183,3 cm - c/moldura: 159,0 x 196,8 cm</t>
  </si>
  <si>
    <t xml:space="preserve">145,5 cm</t>
  </si>
  <si>
    <t xml:space="preserve">183,3cm</t>
  </si>
  <si>
    <t xml:space="preserve">159,0cm</t>
  </si>
  <si>
    <t xml:space="preserve">196,8 cm</t>
  </si>
  <si>
    <t xml:space="preserve">3203</t>
  </si>
  <si>
    <t xml:space="preserve">92,0 x 60,0 cm</t>
  </si>
  <si>
    <t xml:space="preserve">VIANA, Délia Junqueira (?)</t>
  </si>
  <si>
    <t xml:space="preserve">3204</t>
  </si>
  <si>
    <t xml:space="preserve">100,2 x 73,0 cm</t>
  </si>
  <si>
    <t xml:space="preserve">ELOISA (?)</t>
  </si>
  <si>
    <t xml:space="preserve">100,2 cm</t>
  </si>
  <si>
    <t xml:space="preserve">3205</t>
  </si>
  <si>
    <t xml:space="preserve">1986</t>
  </si>
  <si>
    <t xml:space="preserve">116,0 x 81,2 cm</t>
  </si>
  <si>
    <t xml:space="preserve">GRACIEMA (?)</t>
  </si>
  <si>
    <t xml:space="preserve">3206</t>
  </si>
  <si>
    <t xml:space="preserve">1994</t>
  </si>
  <si>
    <t xml:space="preserve">150,0 x 100,0 cm</t>
  </si>
  <si>
    <t xml:space="preserve">DUPRATT, M. (?)</t>
  </si>
  <si>
    <t xml:space="preserve">150,0 cm</t>
  </si>
  <si>
    <t xml:space="preserve">3207</t>
  </si>
  <si>
    <t xml:space="preserve">Nu feminino sentado com cesta de frutas (academia)</t>
  </si>
  <si>
    <t xml:space="preserve">130,0 x 97,0 cm</t>
  </si>
  <si>
    <t xml:space="preserve">130,0 cm</t>
  </si>
  <si>
    <t xml:space="preserve">3208</t>
  </si>
  <si>
    <t xml:space="preserve">3209</t>
  </si>
  <si>
    <t xml:space="preserve">1946</t>
  </si>
  <si>
    <t xml:space="preserve">111,0 x 83,5 cm - c/baguete: 112,2 x 84,5 cm</t>
  </si>
  <si>
    <t xml:space="preserve">111,0 cm</t>
  </si>
  <si>
    <t xml:space="preserve"> 84,5 cm</t>
  </si>
  <si>
    <t xml:space="preserve">3210</t>
  </si>
  <si>
    <t xml:space="preserve">130,0 x 97,5 cm - c/baguete: 131,5 x 99,0 cm</t>
  </si>
  <si>
    <t xml:space="preserve">131,5cm</t>
  </si>
  <si>
    <t xml:space="preserve">3211</t>
  </si>
  <si>
    <t xml:space="preserve">A Virgem de Foligno (cópia de Rafael)</t>
  </si>
  <si>
    <t xml:space="preserve">165,0 x 108,0 cm - c/ baguete: 168,0 x 111,0 cm</t>
  </si>
  <si>
    <t xml:space="preserve">165,0 cm</t>
  </si>
  <si>
    <t xml:space="preserve">108,0cm</t>
  </si>
  <si>
    <t xml:space="preserve">168,0cm</t>
  </si>
  <si>
    <t xml:space="preserve">3212</t>
  </si>
  <si>
    <t xml:space="preserve">Busto feminino com colar de pérolas</t>
  </si>
  <si>
    <t xml:space="preserve">1915</t>
  </si>
  <si>
    <t xml:space="preserve">57,0 x 46,0 cm - c/moldura: 72,0 x 62,0 cm</t>
  </si>
  <si>
    <t xml:space="preserve">3213</t>
  </si>
  <si>
    <t xml:space="preserve">Retrato de Murillo ?</t>
  </si>
  <si>
    <t xml:space="preserve">63,0 x 63,0 cm - c/moldura: 73,5 x 73,5 cm</t>
  </si>
  <si>
    <t xml:space="preserve">3214</t>
  </si>
  <si>
    <t xml:space="preserve">Folhas (estudo para painel)</t>
  </si>
  <si>
    <t xml:space="preserve">Óleo/tela e papelão</t>
  </si>
  <si>
    <t xml:space="preserve">116,0 x 81,0 cm</t>
  </si>
  <si>
    <t xml:space="preserve">LACERDA, Luis Carlos Antonelli (1956)</t>
  </si>
  <si>
    <t xml:space="preserve">3215</t>
  </si>
  <si>
    <t xml:space="preserve">116,5 x 81,0 cm</t>
  </si>
  <si>
    <t xml:space="preserve">HAGUENAUER, Wanda Maria Jasbinschek, dita Yvanna (1938)</t>
  </si>
  <si>
    <t xml:space="preserve">3216</t>
  </si>
  <si>
    <t xml:space="preserve">117,0 x 81,5 cm</t>
  </si>
  <si>
    <t xml:space="preserve">ALVIM, Noemi (?)</t>
  </si>
  <si>
    <t xml:space="preserve">3217</t>
  </si>
  <si>
    <t xml:space="preserve">Acrílica/tela</t>
  </si>
  <si>
    <t xml:space="preserve">NERI, Aurélio Cardoso (1948)</t>
  </si>
  <si>
    <t xml:space="preserve">3218</t>
  </si>
  <si>
    <t xml:space="preserve">MACHADO, Vladimir José (1951)</t>
  </si>
  <si>
    <t xml:space="preserve">3219</t>
  </si>
  <si>
    <t xml:space="preserve">Três figuras</t>
  </si>
  <si>
    <t xml:space="preserve">3220</t>
  </si>
  <si>
    <t xml:space="preserve">SANTOS FILHA, Maria de Lourdes Barreto (1956)</t>
  </si>
  <si>
    <t xml:space="preserve">3221</t>
  </si>
  <si>
    <t xml:space="preserve">198-</t>
  </si>
  <si>
    <t xml:space="preserve">Acrílica/madeira</t>
  </si>
  <si>
    <t xml:space="preserve"> verso</t>
  </si>
  <si>
    <t xml:space="preserve">3222</t>
  </si>
  <si>
    <t xml:space="preserve">Figura de costas (detalhe de painel)</t>
  </si>
  <si>
    <t xml:space="preserve">Acrílica/eucatex</t>
  </si>
  <si>
    <t xml:space="preserve"> vebc</t>
  </si>
  <si>
    <t xml:space="preserve">3223</t>
  </si>
  <si>
    <t xml:space="preserve">Sinais II (abstração)</t>
  </si>
  <si>
    <t xml:space="preserve">1982</t>
  </si>
  <si>
    <t xml:space="preserve">Óleo/eucatex</t>
  </si>
  <si>
    <t xml:space="preserve">50,0 x 73,0 cm - c/moldura: 55,5 x 77,5 cm</t>
  </si>
  <si>
    <t xml:space="preserve">GADELHA, Almir de Gouveia (1925-1989)</t>
  </si>
  <si>
    <t xml:space="preserve">3224</t>
  </si>
  <si>
    <t xml:space="preserve">Detalhe de figura (projeto para mural)</t>
  </si>
  <si>
    <t xml:space="preserve">81,0 x 116,0 cm</t>
  </si>
  <si>
    <t xml:space="preserve">116,0cm</t>
  </si>
  <si>
    <t xml:space="preserve">3225</t>
  </si>
  <si>
    <t xml:space="preserve">Detalhe de painel</t>
  </si>
  <si>
    <t xml:space="preserve">REYES, Glaucia (1954)</t>
  </si>
  <si>
    <t xml:space="preserve">3226</t>
  </si>
  <si>
    <t xml:space="preserve">A morte de Sócrates (cópia)</t>
  </si>
  <si>
    <t xml:space="preserve">97,0 x 129,0 cm - c/moldura: 108,0 x 140,0 cm</t>
  </si>
  <si>
    <t xml:space="preserve">129,0cm</t>
  </si>
  <si>
    <t xml:space="preserve">3227</t>
  </si>
  <si>
    <t xml:space="preserve">Organo III</t>
  </si>
  <si>
    <t xml:space="preserve">1972</t>
  </si>
  <si>
    <t xml:space="preserve">140,5 x 120,0 cm - c/baguete: 142,3 x 122,5 cm</t>
  </si>
  <si>
    <t xml:space="preserve">120,0cm</t>
  </si>
  <si>
    <t xml:space="preserve">142,3cm</t>
  </si>
  <si>
    <t xml:space="preserve">122,5 cm</t>
  </si>
  <si>
    <t xml:space="preserve">3228</t>
  </si>
  <si>
    <t xml:space="preserve">Detalhe de mural</t>
  </si>
  <si>
    <t xml:space="preserve">81,0 x 116,5 cm</t>
  </si>
  <si>
    <t xml:space="preserve">116,5cm</t>
  </si>
  <si>
    <t xml:space="preserve">3229</t>
  </si>
  <si>
    <t xml:space="preserve">A Virgem, o Menino e São João Batista (cópia)</t>
  </si>
  <si>
    <t xml:space="preserve">84,0 x 65,0 cm</t>
  </si>
  <si>
    <t xml:space="preserve">84,0 cm</t>
  </si>
  <si>
    <t xml:space="preserve">3230</t>
  </si>
  <si>
    <t xml:space="preserve">Cavalos I</t>
  </si>
  <si>
    <t xml:space="preserve">1967</t>
  </si>
  <si>
    <t xml:space="preserve">60,0 x 82,0 cm - c/baguete: 61,5 x 83,5 cm</t>
  </si>
  <si>
    <t xml:space="preserve">VAcANI, Celita (1913)</t>
  </si>
  <si>
    <t xml:space="preserve">61,5 cm</t>
  </si>
  <si>
    <t xml:space="preserve"> 83,5 cm</t>
  </si>
  <si>
    <t xml:space="preserve">3231</t>
  </si>
  <si>
    <t xml:space="preserve">Dois azuis</t>
  </si>
  <si>
    <t xml:space="preserve">1984</t>
  </si>
  <si>
    <t xml:space="preserve">Vinílica/tela e madeira</t>
  </si>
  <si>
    <t xml:space="preserve">100,0 x 100,0 cm</t>
  </si>
  <si>
    <t xml:space="preserve">ZALUAR, Abelardo (1924-1987)</t>
  </si>
  <si>
    <t xml:space="preserve">3232</t>
  </si>
  <si>
    <t xml:space="preserve">Paisagem do monte</t>
  </si>
  <si>
    <t xml:space="preserve">Laca e folha de ouro/madeira</t>
  </si>
  <si>
    <t xml:space="preserve">60,5 x 72,5 cm - c/moldura: 79,2 x 91,2 cm</t>
  </si>
  <si>
    <t xml:space="preserve">72,5 cm</t>
  </si>
  <si>
    <t xml:space="preserve">79,2 cm</t>
  </si>
  <si>
    <t xml:space="preserve"> 91,2 cm</t>
  </si>
  <si>
    <t xml:space="preserve">3233</t>
  </si>
  <si>
    <t xml:space="preserve">73,5 x 43,0 cm</t>
  </si>
  <si>
    <t xml:space="preserve">43,0 cm</t>
  </si>
  <si>
    <t xml:space="preserve">3234</t>
  </si>
  <si>
    <t xml:space="preserve">Óleo e carvão/tela e papelão</t>
  </si>
  <si>
    <t xml:space="preserve">3235</t>
  </si>
  <si>
    <t xml:space="preserve">Excomunhão de Roberto, o piedoso (cópia de Jean Paul Laurens)</t>
  </si>
  <si>
    <t xml:space="preserve">79,5 x 115,0 cm - c/moldura: 92,5 x 128,0 cm</t>
  </si>
  <si>
    <t xml:space="preserve">79,5 cm</t>
  </si>
  <si>
    <t xml:space="preserve">115,0cm</t>
  </si>
  <si>
    <t xml:space="preserve">128,0 cm</t>
  </si>
  <si>
    <t xml:space="preserve">3236</t>
  </si>
  <si>
    <t xml:space="preserve">92,5 x 65,0 cm</t>
  </si>
  <si>
    <t xml:space="preserve">SANTOS, Carlota Martins (1916)</t>
  </si>
  <si>
    <t xml:space="preserve">3240</t>
  </si>
  <si>
    <t xml:space="preserve">Urânia ?</t>
  </si>
  <si>
    <t xml:space="preserve">Óleo/tela (marruflagem)</t>
  </si>
  <si>
    <t xml:space="preserve">262,5 x 181,0 cm</t>
  </si>
  <si>
    <t xml:space="preserve">262,5 cm</t>
  </si>
  <si>
    <t xml:space="preserve">181,0cm</t>
  </si>
  <si>
    <t xml:space="preserve">3241</t>
  </si>
  <si>
    <t xml:space="preserve">1950</t>
  </si>
  <si>
    <t xml:space="preserve">145,1 x 114,0 cm</t>
  </si>
  <si>
    <t xml:space="preserve">RT ROLO EST</t>
  </si>
  <si>
    <t xml:space="preserve">145,1 cm</t>
  </si>
  <si>
    <t xml:space="preserve">3242</t>
  </si>
  <si>
    <t xml:space="preserve">Retrato de D. João VI com Baía de Guanabara ao fundo</t>
  </si>
  <si>
    <t xml:space="preserve">213,0 x 307,0 cm</t>
  </si>
  <si>
    <t xml:space="preserve">FERNANDES, Antônio A. (?)</t>
  </si>
  <si>
    <t xml:space="preserve">213,0 cm</t>
  </si>
  <si>
    <t xml:space="preserve">307,0cm</t>
  </si>
  <si>
    <t xml:space="preserve">3243</t>
  </si>
  <si>
    <t xml:space="preserve">1870</t>
  </si>
  <si>
    <t xml:space="preserve">108,0 x 86,7 cm</t>
  </si>
  <si>
    <t xml:space="preserve">108,0 cm</t>
  </si>
  <si>
    <t xml:space="preserve">86,7 cm</t>
  </si>
  <si>
    <t xml:space="preserve">3244</t>
  </si>
  <si>
    <t xml:space="preserve">Flora</t>
  </si>
  <si>
    <t xml:space="preserve">63,3 x 49,5 cm - c/baguete: 65,5 x 52,0 cm</t>
  </si>
  <si>
    <t xml:space="preserve">63,3 cm</t>
  </si>
  <si>
    <t xml:space="preserve">3245</t>
  </si>
  <si>
    <t xml:space="preserve">94,5 x 67,5 cm -  c/baguete: 96,1 x 69,5 cm</t>
  </si>
  <si>
    <t xml:space="preserve"> c/baguete</t>
  </si>
  <si>
    <t xml:space="preserve">96,1 cm</t>
  </si>
  <si>
    <t xml:space="preserve"> 69,5 cm</t>
  </si>
  <si>
    <t xml:space="preserve">3246</t>
  </si>
  <si>
    <t xml:space="preserve">Caramuru</t>
  </si>
  <si>
    <t xml:space="preserve">130,0 x 97,2 cm -  c/baguete: 132,0 x 99,1 cm</t>
  </si>
  <si>
    <t xml:space="preserve">97,2 cm</t>
  </si>
  <si>
    <t xml:space="preserve">132,0cm</t>
  </si>
  <si>
    <t xml:space="preserve"> 99,1 cm</t>
  </si>
  <si>
    <t xml:space="preserve">3247</t>
  </si>
  <si>
    <t xml:space="preserve">Retrato do Prof. Rodolfo Amoedo</t>
  </si>
  <si>
    <t xml:space="preserve">1936</t>
  </si>
  <si>
    <t xml:space="preserve">95,5 x 90,5 cm - c/moldura: 116,0 x 111,0 cm</t>
  </si>
  <si>
    <t xml:space="preserve">3248</t>
  </si>
  <si>
    <t xml:space="preserve">Santo Agostinho e Santa Mônica (cópia de Ary Scheffer)</t>
  </si>
  <si>
    <t xml:space="preserve">147,0 x 115,2 cm</t>
  </si>
  <si>
    <t xml:space="preserve"> cd</t>
  </si>
  <si>
    <t xml:space="preserve">147,0 cm</t>
  </si>
  <si>
    <t xml:space="preserve">115,2cm</t>
  </si>
  <si>
    <t xml:space="preserve">3252</t>
  </si>
  <si>
    <t xml:space="preserve">162,0 x 114,0 cm</t>
  </si>
  <si>
    <t xml:space="preserve">NAVARRO, Cordélia Eloi de Andrade (1914)</t>
  </si>
  <si>
    <t xml:space="preserve">3253</t>
  </si>
  <si>
    <t xml:space="preserve">110,0 x 77,0 cm</t>
  </si>
  <si>
    <t xml:space="preserve">3254</t>
  </si>
  <si>
    <t xml:space="preserve">3256</t>
  </si>
  <si>
    <t xml:space="preserve">Nu feminino de pé (academia)</t>
  </si>
  <si>
    <t xml:space="preserve">81,0 x 44,0 cm</t>
  </si>
  <si>
    <t xml:space="preserve">3257</t>
  </si>
  <si>
    <t xml:space="preserve">94,5 x 60,0 cm</t>
  </si>
  <si>
    <t xml:space="preserve">3258</t>
  </si>
  <si>
    <t xml:space="preserve">84,5 x 49,0 cm</t>
  </si>
  <si>
    <t xml:space="preserve">84,5 cm</t>
  </si>
  <si>
    <t xml:space="preserve">49,0 cm</t>
  </si>
  <si>
    <t xml:space="preserve">3260</t>
  </si>
  <si>
    <t xml:space="preserve">Nu masculino de pé com bastão (academia)</t>
  </si>
  <si>
    <t xml:space="preserve">1890</t>
  </si>
  <si>
    <t xml:space="preserve">61,5 x 37,5 cm</t>
  </si>
  <si>
    <t xml:space="preserve">3261</t>
  </si>
  <si>
    <t xml:space="preserve">3262</t>
  </si>
  <si>
    <t xml:space="preserve">Nu feminino de pé com mãos nos seios (academia)</t>
  </si>
  <si>
    <t xml:space="preserve">80,0 x 31,0 cm</t>
  </si>
  <si>
    <t xml:space="preserve">31,0 cm</t>
  </si>
  <si>
    <t xml:space="preserve">3263</t>
  </si>
  <si>
    <t xml:space="preserve">Nu masculino de pé com braço direito levantado (academia)</t>
  </si>
  <si>
    <t xml:space="preserve">83,0 x 51,0 cm</t>
  </si>
  <si>
    <t xml:space="preserve">3266</t>
  </si>
  <si>
    <t xml:space="preserve">S. Roque ?</t>
  </si>
  <si>
    <t xml:space="preserve">53,0 x 42,5 cm</t>
  </si>
  <si>
    <t xml:space="preserve">3267</t>
  </si>
  <si>
    <t xml:space="preserve">Busto de homem com capa vermelha</t>
  </si>
  <si>
    <t xml:space="preserve">55,0 x 49,0 cm</t>
  </si>
  <si>
    <t xml:space="preserve">3268</t>
  </si>
  <si>
    <t xml:space="preserve">Mulher com mãos em prece (cópia)</t>
  </si>
  <si>
    <t xml:space="preserve">56,5 x 44,5 cm</t>
  </si>
  <si>
    <t xml:space="preserve">44,5 cm</t>
  </si>
  <si>
    <t xml:space="preserve">3264</t>
  </si>
  <si>
    <t xml:space="preserve">3265</t>
  </si>
  <si>
    <t xml:space="preserve">1913</t>
  </si>
  <si>
    <t xml:space="preserve">81,1 x 65,2 cm</t>
  </si>
  <si>
    <t xml:space="preserve">81,1 cm</t>
  </si>
  <si>
    <t xml:space="preserve">3270</t>
  </si>
  <si>
    <t xml:space="preserve">Cleópatra</t>
  </si>
  <si>
    <t xml:space="preserve">85,0 x 68,3 cm</t>
  </si>
  <si>
    <t xml:space="preserve">85,0 cm</t>
  </si>
  <si>
    <t xml:space="preserve">3251</t>
  </si>
  <si>
    <t xml:space="preserve">80,0 x 46,0 cm</t>
  </si>
  <si>
    <t xml:space="preserve">3255</t>
  </si>
  <si>
    <t xml:space="preserve">80,0 x 45,0 cm</t>
  </si>
  <si>
    <t xml:space="preserve">3259</t>
  </si>
  <si>
    <t xml:space="preserve">74,0 x 49,8 cm</t>
  </si>
  <si>
    <t xml:space="preserve">3269</t>
  </si>
  <si>
    <t xml:space="preserve">74,0 x 50,5 cm</t>
  </si>
  <si>
    <t xml:space="preserve">3249</t>
  </si>
  <si>
    <t xml:space="preserve">Retrato de bispo</t>
  </si>
  <si>
    <t xml:space="preserve">72,5 x 52,0 cm</t>
  </si>
  <si>
    <t xml:space="preserve">52,0 cm</t>
  </si>
  <si>
    <t xml:space="preserve">3250</t>
  </si>
  <si>
    <t xml:space="preserve">Alegoria feminina - renascentista</t>
  </si>
  <si>
    <t xml:space="preserve">14--</t>
  </si>
  <si>
    <t xml:space="preserve">149,0 x 64,5 cm</t>
  </si>
  <si>
    <t xml:space="preserve">3271</t>
  </si>
  <si>
    <t xml:space="preserve">Busto de homem velho</t>
  </si>
  <si>
    <t xml:space="preserve">53,5 x 45,0 cm</t>
  </si>
  <si>
    <t xml:space="preserve">53,5 cm</t>
  </si>
  <si>
    <t xml:space="preserve">3272</t>
  </si>
  <si>
    <t xml:space="preserve">Fuga para o Egito</t>
  </si>
  <si>
    <t xml:space="preserve">47,3 x 70,3 cm</t>
  </si>
  <si>
    <t xml:space="preserve">3273</t>
  </si>
  <si>
    <t xml:space="preserve">Retrato de Pedro Américo (cópia de auto retrato de 1895)</t>
  </si>
  <si>
    <t xml:space="preserve">70,0 x 55,5 cm</t>
  </si>
  <si>
    <t xml:space="preserve">BIANCHINI, E. (?)</t>
  </si>
  <si>
    <t xml:space="preserve">3274</t>
  </si>
  <si>
    <t xml:space="preserve">Nu masculino deitado de costas (academia)</t>
  </si>
  <si>
    <t xml:space="preserve">47,5 x 79,0 cm</t>
  </si>
  <si>
    <t xml:space="preserve">47,5 cm</t>
  </si>
  <si>
    <t xml:space="preserve">3275</t>
  </si>
  <si>
    <t xml:space="preserve">Retrato de homem do século XVIII (cópia de Thomas Gainsborough)</t>
  </si>
  <si>
    <t xml:space="preserve">43,0 x 72,7 cm</t>
  </si>
  <si>
    <t xml:space="preserve">3276</t>
  </si>
  <si>
    <t xml:space="preserve">Nu feminino recostado (academia)</t>
  </si>
  <si>
    <t xml:space="preserve">110,0 x 84,5 cm</t>
  </si>
  <si>
    <t xml:space="preserve">3277</t>
  </si>
  <si>
    <t xml:space="preserve">Retrato de Ticiano</t>
  </si>
  <si>
    <t xml:space="preserve">63,0 x 63,0 cm</t>
  </si>
  <si>
    <t xml:space="preserve">3278</t>
  </si>
  <si>
    <t xml:space="preserve">Retrato de artista (Fídias ?)</t>
  </si>
  <si>
    <t xml:space="preserve">3280</t>
  </si>
  <si>
    <t xml:space="preserve">69,0 x 108,5 cm</t>
  </si>
  <si>
    <t xml:space="preserve">108,5cm</t>
  </si>
  <si>
    <t xml:space="preserve">3281</t>
  </si>
  <si>
    <t xml:space="preserve">Menino com gato tocando harpa</t>
  </si>
  <si>
    <t xml:space="preserve">99,0 x 74,0 cm</t>
  </si>
  <si>
    <t xml:space="preserve">3282</t>
  </si>
  <si>
    <t xml:space="preserve">Nu feminino de lado (academia)</t>
  </si>
  <si>
    <t xml:space="preserve">80,3 x 45,3 cm</t>
  </si>
  <si>
    <t xml:space="preserve">80,3 cm</t>
  </si>
  <si>
    <t xml:space="preserve">45,3 cm</t>
  </si>
  <si>
    <t xml:space="preserve">3283</t>
  </si>
  <si>
    <t xml:space="preserve">Nu masculino de pé com braço flexionado (academia)</t>
  </si>
  <si>
    <t xml:space="preserve">67,0 x 23,0 cm</t>
  </si>
  <si>
    <t xml:space="preserve">67,0 cm</t>
  </si>
  <si>
    <t xml:space="preserve">3284</t>
  </si>
  <si>
    <t xml:space="preserve">Paisagem com embarcações</t>
  </si>
  <si>
    <t xml:space="preserve">33,5 x 39,0 cm</t>
  </si>
  <si>
    <t xml:space="preserve">3285</t>
  </si>
  <si>
    <t xml:space="preserve">3500</t>
  </si>
  <si>
    <t xml:space="preserve">"Mulher do povo - Crato"</t>
  </si>
  <si>
    <t xml:space="preserve">Aquarela e lápis de cor/papel</t>
  </si>
  <si>
    <t xml:space="preserve">15,3 x 8,5 cm</t>
  </si>
  <si>
    <t xml:space="preserve">8,5 cm</t>
  </si>
  <si>
    <t xml:space="preserve">3501</t>
  </si>
  <si>
    <t xml:space="preserve">"Azeite de carrapato"</t>
  </si>
  <si>
    <t xml:space="preserve">3502</t>
  </si>
  <si>
    <t xml:space="preserve">"Um inocente"</t>
  </si>
  <si>
    <t xml:space="preserve">15,3 x 9,1 cm</t>
  </si>
  <si>
    <t xml:space="preserve">9,1 cm</t>
  </si>
  <si>
    <t xml:space="preserve">3503</t>
  </si>
  <si>
    <t xml:space="preserve">"Pescador de tarrafa"</t>
  </si>
  <si>
    <t xml:space="preserve">15,2 x 9,5 cm</t>
  </si>
  <si>
    <t xml:space="preserve">15,2 cm</t>
  </si>
  <si>
    <t xml:space="preserve">9,5 cm</t>
  </si>
  <si>
    <t xml:space="preserve">3504</t>
  </si>
  <si>
    <t xml:space="preserve">"Família em viagem"</t>
  </si>
  <si>
    <t xml:space="preserve">15,3 x 11,5 cm</t>
  </si>
  <si>
    <t xml:space="preserve">11,5 cm</t>
  </si>
  <si>
    <t xml:space="preserve">3505</t>
  </si>
  <si>
    <t xml:space="preserve">"Trabalhos de laberinto"</t>
  </si>
  <si>
    <t xml:space="preserve">15,3 x 11,6 cm</t>
  </si>
  <si>
    <t xml:space="preserve">11,6 cm</t>
  </si>
  <si>
    <t xml:space="preserve">3506</t>
  </si>
  <si>
    <t xml:space="preserve">18,5 x 11,3 cm</t>
  </si>
  <si>
    <t xml:space="preserve">18,5 cm</t>
  </si>
  <si>
    <t xml:space="preserve">11,3 cm</t>
  </si>
  <si>
    <t xml:space="preserve">3507</t>
  </si>
  <si>
    <t xml:space="preserve">16,5 x 11,2 cm</t>
  </si>
  <si>
    <t xml:space="preserve">Localização anterior: RT MP2 G1_x005F_x005F_x000D_
Peça cedida por empréstimo para a exposição Brasil Redescoberto realizada em outubro de 1999 no Paço Imperial.</t>
  </si>
  <si>
    <t xml:space="preserve">11,2 cm</t>
  </si>
  <si>
    <t xml:space="preserve">3508</t>
  </si>
  <si>
    <t xml:space="preserve">17,3 x 11,2 cm</t>
  </si>
  <si>
    <t xml:space="preserve">17,3 cm</t>
  </si>
  <si>
    <t xml:space="preserve">3509</t>
  </si>
  <si>
    <t xml:space="preserve">Margarida</t>
  </si>
  <si>
    <t xml:space="preserve">18,5 x 11,2 cm</t>
  </si>
  <si>
    <t xml:space="preserve">3510</t>
  </si>
  <si>
    <t xml:space="preserve">17,5 x 11,2 cm</t>
  </si>
  <si>
    <t xml:space="preserve">3511</t>
  </si>
  <si>
    <t xml:space="preserve">3512</t>
  </si>
  <si>
    <t xml:space="preserve">3513</t>
  </si>
  <si>
    <t xml:space="preserve">17,5 x 11,3 cm</t>
  </si>
  <si>
    <t xml:space="preserve">3514</t>
  </si>
  <si>
    <t xml:space="preserve">17,2 x 11,2 cm</t>
  </si>
  <si>
    <t xml:space="preserve">3515</t>
  </si>
  <si>
    <t xml:space="preserve">3516</t>
  </si>
  <si>
    <t xml:space="preserve">Begônia</t>
  </si>
  <si>
    <t xml:space="preserve">Corcovado</t>
  </si>
  <si>
    <t xml:space="preserve">26,5 x 20,5 cm</t>
  </si>
  <si>
    <t xml:space="preserve">20,5 cm</t>
  </si>
  <si>
    <t xml:space="preserve">3517</t>
  </si>
  <si>
    <t xml:space="preserve">Borboleta</t>
  </si>
  <si>
    <t xml:space="preserve">19,1 x 11,2 cm</t>
  </si>
  <si>
    <t xml:space="preserve">19,1 cm</t>
  </si>
  <si>
    <t xml:space="preserve">3518</t>
  </si>
  <si>
    <t xml:space="preserve">"Vaqueiro"</t>
  </si>
  <si>
    <t xml:space="preserve">15,2 x 14,5 cm</t>
  </si>
  <si>
    <t xml:space="preserve">3519</t>
  </si>
  <si>
    <t xml:space="preserve">"Farol Mocuripe"</t>
  </si>
  <si>
    <t xml:space="preserve">15,2 x 16,0 cm</t>
  </si>
  <si>
    <t xml:space="preserve">3520</t>
  </si>
  <si>
    <t xml:space="preserve">Cerimônia religiosa</t>
  </si>
  <si>
    <t xml:space="preserve">1853</t>
  </si>
  <si>
    <t xml:space="preserve">13,2 x 16,0 cm</t>
  </si>
  <si>
    <t xml:space="preserve">13,2 cm</t>
  </si>
  <si>
    <t xml:space="preserve">3521</t>
  </si>
  <si>
    <t xml:space="preserve">"Mecejana"</t>
  </si>
  <si>
    <t xml:space="preserve">14,0 x 22,5 cm</t>
  </si>
  <si>
    <t xml:space="preserve">3522</t>
  </si>
  <si>
    <t xml:space="preserve">"Farol do Mucuripe - Jangada"</t>
  </si>
  <si>
    <t xml:space="preserve">14,2 x 23,6 cm</t>
  </si>
  <si>
    <t xml:space="preserve">14,2 cm</t>
  </si>
  <si>
    <t xml:space="preserve">23,6 cm</t>
  </si>
  <si>
    <t xml:space="preserve">3523</t>
  </si>
  <si>
    <t xml:space="preserve">"Costumes populares"</t>
  </si>
  <si>
    <t xml:space="preserve">15,3 x 21,1 cm</t>
  </si>
  <si>
    <t xml:space="preserve"> ec</t>
  </si>
  <si>
    <t xml:space="preserve">21,1 cm</t>
  </si>
  <si>
    <t xml:space="preserve">3524</t>
  </si>
  <si>
    <t xml:space="preserve">Vendedor de sapatos, Crato, e mulher de lençol</t>
  </si>
  <si>
    <t xml:space="preserve">15,3 x 17,2 cm</t>
  </si>
  <si>
    <t xml:space="preserve">3525</t>
  </si>
  <si>
    <t xml:space="preserve">"Venda de garapa"</t>
  </si>
  <si>
    <t xml:space="preserve">15,2 x 23,2 cm</t>
  </si>
  <si>
    <t xml:space="preserve">3526</t>
  </si>
  <si>
    <t xml:space="preserve">"Aguadeiro limoeiro em Icó e Lavras"</t>
  </si>
  <si>
    <t xml:space="preserve">15,2 x 23,1 cm</t>
  </si>
  <si>
    <t xml:space="preserve">23,1 cm</t>
  </si>
  <si>
    <t xml:space="preserve">3527</t>
  </si>
  <si>
    <t xml:space="preserve">"Aula de primeiras letras no certão"</t>
  </si>
  <si>
    <t xml:space="preserve">15,3 x 23,0 cm</t>
  </si>
  <si>
    <t xml:space="preserve">3528</t>
  </si>
  <si>
    <t xml:space="preserve">"Ruças e Aracaty"</t>
  </si>
  <si>
    <t xml:space="preserve">3529</t>
  </si>
  <si>
    <t xml:space="preserve">"Soldado em marcha para o destacamento..."</t>
  </si>
  <si>
    <t xml:space="preserve">Icó para o Crato</t>
  </si>
  <si>
    <t xml:space="preserve">15,3 x 22,0 cm</t>
  </si>
  <si>
    <t xml:space="preserve">3530</t>
  </si>
  <si>
    <t xml:space="preserve">"Cassimbas do rio Acaracú"</t>
  </si>
  <si>
    <t xml:space="preserve">15,3 x 23,1 cm</t>
  </si>
  <si>
    <t xml:space="preserve">3531</t>
  </si>
  <si>
    <t xml:space="preserve">"Esmola para o Senhor do Bonfim"</t>
  </si>
  <si>
    <t xml:space="preserve">Crato, Assaré, Quixamorobin</t>
  </si>
  <si>
    <t xml:space="preserve">15,3 x 23,5 cm</t>
  </si>
  <si>
    <t xml:space="preserve">23,5 cm</t>
  </si>
  <si>
    <t xml:space="preserve">3532</t>
  </si>
  <si>
    <t xml:space="preserve">"Samba"</t>
  </si>
  <si>
    <t xml:space="preserve">15,3 x 23,2 cm</t>
  </si>
  <si>
    <t xml:space="preserve">3533</t>
  </si>
  <si>
    <t xml:space="preserve">"Igreja matriz na Vila de Aquiras"</t>
  </si>
  <si>
    <t xml:space="preserve">3534</t>
  </si>
  <si>
    <t xml:space="preserve">Cavalo com soldado</t>
  </si>
  <si>
    <t xml:space="preserve">16,2 x 20,4 cm</t>
  </si>
  <si>
    <t xml:space="preserve">16,2 cm</t>
  </si>
  <si>
    <t xml:space="preserve">20,4 cm</t>
  </si>
  <si>
    <t xml:space="preserve">3535</t>
  </si>
  <si>
    <t xml:space="preserve">"Interior de um rancho"</t>
  </si>
  <si>
    <t xml:space="preserve">16,0 x 22,8 cm</t>
  </si>
  <si>
    <t xml:space="preserve">22,8 cm</t>
  </si>
  <si>
    <t xml:space="preserve">3536</t>
  </si>
  <si>
    <t xml:space="preserve">Paisagem rural</t>
  </si>
  <si>
    <t xml:space="preserve">1861</t>
  </si>
  <si>
    <t xml:space="preserve">12,4 x 24,0 cm</t>
  </si>
  <si>
    <t xml:space="preserve">12,4 cm</t>
  </si>
  <si>
    <t xml:space="preserve">24,0 cm</t>
  </si>
  <si>
    <t xml:space="preserve">3537</t>
  </si>
  <si>
    <t xml:space="preserve">"Arronches"</t>
  </si>
  <si>
    <t xml:space="preserve">17,2 x 25,6 cm</t>
  </si>
  <si>
    <t xml:space="preserve">25,6 cm</t>
  </si>
  <si>
    <t xml:space="preserve">3538</t>
  </si>
  <si>
    <t xml:space="preserve">Mulher com lençol</t>
  </si>
  <si>
    <t xml:space="preserve">23,8 x 19,2 cm</t>
  </si>
  <si>
    <t xml:space="preserve">23,8 cm</t>
  </si>
  <si>
    <t xml:space="preserve">19,2 cm</t>
  </si>
  <si>
    <t xml:space="preserve">3539</t>
  </si>
  <si>
    <t xml:space="preserve">Igreja de N. S. da Conceição do Monte</t>
  </si>
  <si>
    <t xml:space="preserve">Icó</t>
  </si>
  <si>
    <t xml:space="preserve">10,7 x 32,5 cm</t>
  </si>
  <si>
    <t xml:space="preserve">10,7 cm</t>
  </si>
  <si>
    <t xml:space="preserve">3540</t>
  </si>
  <si>
    <t xml:space="preserve">Correio do Ceará</t>
  </si>
  <si>
    <t xml:space="preserve">27,5 x 20,8 cm</t>
  </si>
  <si>
    <t xml:space="preserve">3541</t>
  </si>
  <si>
    <t xml:space="preserve">Acampamento de expedição científica</t>
  </si>
  <si>
    <t xml:space="preserve">20,9 x 32,8 cm</t>
  </si>
  <si>
    <t xml:space="preserve">20,9 cm</t>
  </si>
  <si>
    <t xml:space="preserve">32,8 cm</t>
  </si>
  <si>
    <t xml:space="preserve">3542</t>
  </si>
  <si>
    <t xml:space="preserve">Pescaria de piranhas com jiqui</t>
  </si>
  <si>
    <t xml:space="preserve">18,1 x 27,6 cm</t>
  </si>
  <si>
    <t xml:space="preserve">18,1 cm</t>
  </si>
  <si>
    <t xml:space="preserve">27,6 cm</t>
  </si>
  <si>
    <t xml:space="preserve">3543</t>
  </si>
  <si>
    <t xml:space="preserve">Corte da carnaúba</t>
  </si>
  <si>
    <t xml:space="preserve">24,2 x 31,9 cm</t>
  </si>
  <si>
    <t xml:space="preserve">24,2 cm</t>
  </si>
  <si>
    <t xml:space="preserve">31,9 cm</t>
  </si>
  <si>
    <t xml:space="preserve">3544</t>
  </si>
  <si>
    <t xml:space="preserve">Casal em viagem</t>
  </si>
  <si>
    <t xml:space="preserve">20,9 x 35,8 cm</t>
  </si>
  <si>
    <t xml:space="preserve">35,8 cm</t>
  </si>
  <si>
    <t xml:space="preserve">3545</t>
  </si>
  <si>
    <t xml:space="preserve">Vista da cidade do Icó</t>
  </si>
  <si>
    <t xml:space="preserve">17,9 x 37,1 cm</t>
  </si>
  <si>
    <t xml:space="preserve">17,9 cm</t>
  </si>
  <si>
    <t xml:space="preserve">37,1 cm</t>
  </si>
  <si>
    <t xml:space="preserve">3546</t>
  </si>
  <si>
    <t xml:space="preserve">"Cerra de Tauá"</t>
  </si>
  <si>
    <t xml:space="preserve">17,0 x 37,8 cm</t>
  </si>
  <si>
    <t xml:space="preserve">3547</t>
  </si>
  <si>
    <t xml:space="preserve">Vista panorâmica de Olinda</t>
  </si>
  <si>
    <t xml:space="preserve">9,0 x 40,7 cm</t>
  </si>
  <si>
    <t xml:space="preserve">3548</t>
  </si>
  <si>
    <t xml:space="preserve">"Passagem do Rio Madeira"</t>
  </si>
  <si>
    <t xml:space="preserve">25,3 x 35,1 cm</t>
  </si>
  <si>
    <t xml:space="preserve">35,1 cm</t>
  </si>
  <si>
    <t xml:space="preserve">3549</t>
  </si>
  <si>
    <t xml:space="preserve">"Vista do farol da baia vinda do norte"</t>
  </si>
  <si>
    <t xml:space="preserve">16,5 x 41,0 cm</t>
  </si>
  <si>
    <t xml:space="preserve">3550</t>
  </si>
  <si>
    <t xml:space="preserve">"Praitinga, ponte do Rio Paraíba"</t>
  </si>
  <si>
    <t xml:space="preserve">1856</t>
  </si>
  <si>
    <t xml:space="preserve">21,1 x 39,8 cm</t>
  </si>
  <si>
    <t xml:space="preserve">3552</t>
  </si>
  <si>
    <t xml:space="preserve">1903</t>
  </si>
  <si>
    <t xml:space="preserve">86,2 x 66,2 cm</t>
  </si>
  <si>
    <t xml:space="preserve">COSTA, Artur Timóteo da (1882-1923)</t>
  </si>
  <si>
    <t xml:space="preserve">86,2 cm</t>
  </si>
  <si>
    <t xml:space="preserve">66,2 cm</t>
  </si>
  <si>
    <t xml:space="preserve">3553</t>
  </si>
  <si>
    <t xml:space="preserve">1897</t>
  </si>
  <si>
    <t xml:space="preserve">Encáustica/cartão</t>
  </si>
  <si>
    <t xml:space="preserve">85,5 x 66,0 cm</t>
  </si>
  <si>
    <t xml:space="preserve">AGOSTINI, Carlos Alberto de (?)</t>
  </si>
  <si>
    <t xml:space="preserve">3554</t>
  </si>
  <si>
    <t xml:space="preserve">Têmpera/cartão</t>
  </si>
  <si>
    <t xml:space="preserve">99,5 x 55,7 cm</t>
  </si>
  <si>
    <t xml:space="preserve">99,5 cm</t>
  </si>
  <si>
    <t xml:space="preserve">55,7 cm</t>
  </si>
  <si>
    <t xml:space="preserve">3555</t>
  </si>
  <si>
    <t xml:space="preserve">86,0 x 46,3 cm</t>
  </si>
  <si>
    <t xml:space="preserve">MACEDO, João Moreira de Araripe (1877-1934)</t>
  </si>
  <si>
    <t xml:space="preserve">3556</t>
  </si>
  <si>
    <t xml:space="preserve">Natureza morta (flores)</t>
  </si>
  <si>
    <t xml:space="preserve">63,0 x 490,0 cm</t>
  </si>
  <si>
    <t xml:space="preserve">490,0cm</t>
  </si>
  <si>
    <t xml:space="preserve">3557</t>
  </si>
  <si>
    <t xml:space="preserve">62,5 x 490,0 cm</t>
  </si>
  <si>
    <t xml:space="preserve">3558</t>
  </si>
  <si>
    <t xml:space="preserve">MARIA CAROLINA (?)</t>
  </si>
  <si>
    <t xml:space="preserve">3559</t>
  </si>
  <si>
    <t xml:space="preserve">1426</t>
  </si>
  <si>
    <t xml:space="preserve">Marinha (manufatura de Delft - Holanda)</t>
  </si>
  <si>
    <t xml:space="preserve">3660 A</t>
  </si>
  <si>
    <t xml:space="preserve">Mulher sentada</t>
  </si>
  <si>
    <t xml:space="preserve">60,4 x 52,5 cm - c/baguete: 62,0 x 54,7 cm</t>
  </si>
  <si>
    <t xml:space="preserve">60,4 cm</t>
  </si>
  <si>
    <t xml:space="preserve">52,5 cm</t>
  </si>
  <si>
    <t xml:space="preserve"> 54,7 cm</t>
  </si>
  <si>
    <t xml:space="preserve">3702</t>
  </si>
  <si>
    <t xml:space="preserve">Mulheres de Nazaré</t>
  </si>
  <si>
    <t xml:space="preserve">107,0 x 139,5 cm - c/baguete: 109,0 x 141,7 cm</t>
  </si>
  <si>
    <t xml:space="preserve">GAB DIR EBA</t>
  </si>
  <si>
    <t xml:space="preserve">OSWALD, Jacira de Carvalho (1929)</t>
  </si>
  <si>
    <t xml:space="preserve">109,0cm</t>
  </si>
  <si>
    <t xml:space="preserve">141,7 cm</t>
  </si>
  <si>
    <t xml:space="preserve">2</t>
  </si>
  <si>
    <t xml:space="preserve">Telêmaco ouvindo as aventuras de Filocteles</t>
  </si>
  <si>
    <t xml:space="preserve">100,0 x 138,0 cm - c/moldura: 125,0 x 165,0 cm</t>
  </si>
  <si>
    <t xml:space="preserve">125,0cm</t>
  </si>
  <si>
    <t xml:space="preserve">1</t>
  </si>
  <si>
    <t xml:space="preserve">Busto de homem</t>
  </si>
  <si>
    <t xml:space="preserve">1918</t>
  </si>
  <si>
    <t xml:space="preserve">55,0 x 46,0 cm - c/baguete: 57,2 x 48,0 cm</t>
  </si>
  <si>
    <t xml:space="preserve"> 48,0 cm</t>
  </si>
  <si>
    <t xml:space="preserve">10</t>
  </si>
  <si>
    <t xml:space="preserve">Menino tirando espinho do pé (academia)</t>
  </si>
  <si>
    <t xml:space="preserve">105,5 x 60,0 cm - c/baguete: 107,4 x 62,3 cm</t>
  </si>
  <si>
    <t xml:space="preserve">107,4cm</t>
  </si>
  <si>
    <t xml:space="preserve"> 62,3 cm</t>
  </si>
  <si>
    <t xml:space="preserve">76</t>
  </si>
  <si>
    <t xml:space="preserve">81,5 x 50,0 cm - c/ baguete: 83,5 x 52,2 cm</t>
  </si>
  <si>
    <t xml:space="preserve"> 52,2 cm</t>
  </si>
  <si>
    <t xml:space="preserve">3660 B</t>
  </si>
  <si>
    <t xml:space="preserve">Retrato de mulher</t>
  </si>
  <si>
    <t xml:space="preserve">60,4 x 52,5 cm - c/baguete: 62,7 x 54,5 cm</t>
  </si>
  <si>
    <t xml:space="preserve">62,7 cm</t>
  </si>
  <si>
    <t xml:space="preserve"> 54,5 cm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</si>
</sst>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1" xfId="20" builtinId="53" customBuiltin="true"/>
    <cellStyle name="Normal 2" xfId="21" builtinId="53" customBuiltin="true"/>
    <cellStyle name="Result" xfId="22" builtinId="53" customBuiltin="true"/>
    <cellStyle name="Result2" xfId="23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60" activeCellId="0" sqref="B460"/>
    </sheetView>
  </sheetViews>
  <sheetFormatPr defaultRowHeight="15" zeroHeight="false" outlineLevelRow="0" outlineLevelCol="0"/>
  <cols>
    <col collapsed="false" customWidth="true" hidden="false" outlineLevel="0" max="1" min="1" style="0" width="20.99"/>
    <col collapsed="false" customWidth="true" hidden="false" outlineLevel="0" max="2" min="2" style="0" width="10.99"/>
    <col collapsed="false" customWidth="true" hidden="false" outlineLevel="0" max="3" min="3" style="0" width="45.42"/>
    <col collapsed="false" customWidth="true" hidden="false" outlineLevel="0" max="4" min="4" style="0" width="36.14"/>
    <col collapsed="false" customWidth="true" hidden="false" outlineLevel="0" max="5" min="5" style="0" width="46.29"/>
    <col collapsed="false" customWidth="true" hidden="false" outlineLevel="0" max="6" min="6" style="0" width="15.42"/>
    <col collapsed="false" customWidth="true" hidden="false" outlineLevel="0" max="7" min="7" style="0" width="26.85"/>
    <col collapsed="false" customWidth="true" hidden="false" outlineLevel="0" max="8" min="8" style="0" width="34.14"/>
    <col collapsed="false" customWidth="true" hidden="false" outlineLevel="0" max="10" min="9" style="0" width="8.86"/>
    <col collapsed="false" customWidth="true" hidden="false" outlineLevel="0" max="11" min="11" style="0" width="55.57"/>
    <col collapsed="false" customWidth="true" hidden="false" outlineLevel="0" max="12" min="12" style="0" width="17"/>
    <col collapsed="false" customWidth="true" hidden="false" outlineLevel="0" max="13" min="13" style="0" width="8.86"/>
    <col collapsed="false" customWidth="true" hidden="false" outlineLevel="0" max="14" min="14" style="0" width="7.42"/>
    <col collapsed="false" customWidth="true" hidden="false" outlineLevel="0" max="15" min="15" style="0" width="9.85"/>
    <col collapsed="false" customWidth="true" hidden="false" outlineLevel="0" max="16" min="16" style="0" width="10.42"/>
    <col collapsed="false" customWidth="true" hidden="false" outlineLevel="0" max="17" min="17" style="0" width="25.57"/>
    <col collapsed="false" customWidth="true" hidden="false" outlineLevel="0" max="18" min="18" style="0" width="11.14"/>
    <col collapsed="false" customWidth="true" hidden="false" outlineLevel="0" max="19" min="19" style="0" width="15.71"/>
    <col collapsed="false" customWidth="true" hidden="false" outlineLevel="0" max="1025" min="20" style="0" width="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3" t="s">
        <v>24</v>
      </c>
      <c r="AE1" s="3" t="s">
        <v>25</v>
      </c>
    </row>
    <row r="2" customFormat="false" ht="15" hidden="false" customHeight="false" outlineLevel="0" collapsed="false">
      <c r="A2" s="0" t="n">
        <v>3</v>
      </c>
      <c r="B2" s="0" t="s">
        <v>26</v>
      </c>
      <c r="C2" s="0" t="s">
        <v>27</v>
      </c>
      <c r="D2" s="0" t="s">
        <v>28</v>
      </c>
      <c r="E2" s="0" t="s">
        <v>29</v>
      </c>
      <c r="F2" s="0" t="s">
        <v>30</v>
      </c>
      <c r="G2" s="0" t="s">
        <v>31</v>
      </c>
      <c r="H2" s="0" t="s">
        <v>32</v>
      </c>
      <c r="K2" s="0" t="s">
        <v>33</v>
      </c>
      <c r="L2" s="0" t="s">
        <v>34</v>
      </c>
      <c r="M2" s="0" t="s">
        <v>35</v>
      </c>
      <c r="N2" s="0" t="s">
        <v>36</v>
      </c>
      <c r="O2" s="0" t="s">
        <v>37</v>
      </c>
      <c r="Q2" s="0" t="s">
        <v>38</v>
      </c>
      <c r="R2" s="0" t="s">
        <v>39</v>
      </c>
      <c r="T2" s="2" t="str">
        <f aca="false">IFERROR(LEFT(K2,SEARCH("x",K2)-1),"")&amp;"cm"</f>
        <v>37,5 cm</v>
      </c>
      <c r="U2" s="2" t="str">
        <f aca="false">MID(K2,LEN(T2)+1,5)&amp;"cm"</f>
        <v>34,5 cm</v>
      </c>
      <c r="V2" s="2" t="str">
        <f aca="false">MID(K2,SEARCH("-",K2)+2,SEARCH(":",K2)-SEARCH("-",K2)-2)</f>
        <v>c/baguete</v>
      </c>
      <c r="W2" s="2" t="str">
        <f aca="false">MID(K2,SEARCH(":",K2)+2,5)&amp;"cm"</f>
        <v>39,6 cm</v>
      </c>
      <c r="X2" s="2" t="str">
        <f aca="false">RIGHT(K2,8)</f>
        <v> 36,8 cm</v>
      </c>
      <c r="Y2" s="2" t="s">
        <v>40</v>
      </c>
      <c r="Z2" s="2" t="s">
        <v>41</v>
      </c>
      <c r="AA2" s="2" t="s">
        <v>42</v>
      </c>
      <c r="AB2" s="2" t="s">
        <v>43</v>
      </c>
      <c r="AC2" s="2" t="s">
        <v>44</v>
      </c>
    </row>
    <row r="3" customFormat="false" ht="15" hidden="false" customHeight="false" outlineLevel="0" collapsed="false">
      <c r="A3" s="0" t="n">
        <v>4</v>
      </c>
      <c r="B3" s="0" t="s">
        <v>45</v>
      </c>
      <c r="C3" s="0" t="s">
        <v>27</v>
      </c>
      <c r="D3" s="0" t="s">
        <v>28</v>
      </c>
      <c r="E3" s="0" t="s">
        <v>46</v>
      </c>
      <c r="F3" s="0" t="s">
        <v>47</v>
      </c>
      <c r="G3" s="0" t="s">
        <v>31</v>
      </c>
      <c r="H3" s="0" t="s">
        <v>48</v>
      </c>
      <c r="K3" s="0" t="s">
        <v>49</v>
      </c>
      <c r="L3" s="0" t="s">
        <v>34</v>
      </c>
      <c r="M3" s="0" t="s">
        <v>35</v>
      </c>
      <c r="N3" s="0" t="s">
        <v>50</v>
      </c>
      <c r="O3" s="0" t="s">
        <v>37</v>
      </c>
      <c r="Q3" s="0" t="s">
        <v>51</v>
      </c>
      <c r="R3" s="0" t="s">
        <v>52</v>
      </c>
      <c r="T3" s="2" t="str">
        <f aca="false">IFERROR(LEFT(K3,SEARCH("x",K3)-1),"")&amp;"cm"</f>
        <v>103,0 cm</v>
      </c>
      <c r="U3" s="2" t="str">
        <f aca="false">MID(K3,LEN(T3)+1,5)&amp;"cm"</f>
        <v>88,0 cm</v>
      </c>
      <c r="V3" s="2" t="str">
        <f aca="false">MID(K3,SEARCH("-",K3)+2,SEARCH(":",K3)-SEARCH("-",K3)-2)</f>
        <v>c/moldura</v>
      </c>
      <c r="W3" s="2" t="str">
        <f aca="false">MID(K3,SEARCH(":",K3)+2,5)&amp;"cm"</f>
        <v>115,5cm</v>
      </c>
      <c r="X3" s="2" t="str">
        <f aca="false">RIGHT(K3,8)</f>
        <v> 96,5 cm</v>
      </c>
      <c r="Y3" s="0" t="s">
        <v>53</v>
      </c>
      <c r="Z3" s="0" t="s">
        <v>54</v>
      </c>
      <c r="AA3" s="0" t="s">
        <v>55</v>
      </c>
      <c r="AB3" s="0" t="s">
        <v>56</v>
      </c>
      <c r="AC3" s="0" t="s">
        <v>57</v>
      </c>
    </row>
    <row r="4" customFormat="false" ht="15" hidden="false" customHeight="false" outlineLevel="0" collapsed="false">
      <c r="A4" s="0" t="n">
        <v>5</v>
      </c>
      <c r="B4" s="0" t="s">
        <v>58</v>
      </c>
      <c r="C4" s="0" t="s">
        <v>27</v>
      </c>
      <c r="D4" s="0" t="s">
        <v>28</v>
      </c>
      <c r="E4" s="0" t="s">
        <v>59</v>
      </c>
      <c r="F4" s="0" t="s">
        <v>60</v>
      </c>
      <c r="G4" s="0" t="s">
        <v>31</v>
      </c>
      <c r="H4" s="0" t="s">
        <v>32</v>
      </c>
      <c r="K4" s="0" t="s">
        <v>61</v>
      </c>
      <c r="L4" s="0" t="s">
        <v>34</v>
      </c>
      <c r="M4" s="0" t="s">
        <v>35</v>
      </c>
      <c r="N4" s="0" t="s">
        <v>50</v>
      </c>
      <c r="O4" s="0" t="s">
        <v>37</v>
      </c>
      <c r="Q4" s="0" t="s">
        <v>62</v>
      </c>
      <c r="R4" s="0" t="s">
        <v>63</v>
      </c>
      <c r="T4" s="2" t="str">
        <f aca="false">IFERROR(LEFT(K4,SEARCH("x",K4)-1),"")&amp;"cm"</f>
        <v>89,5 cm</v>
      </c>
      <c r="U4" s="2" t="str">
        <f aca="false">MID(K4,LEN(T4)+1,5)&amp;"cm"</f>
        <v>72,0 cm</v>
      </c>
      <c r="V4" s="2" t="str">
        <f aca="false">MID(K4,SEARCH("-",K4)+2,SEARCH(":",K4)-SEARCH("-",K4)-2)</f>
        <v>c/baguete</v>
      </c>
      <c r="W4" s="2" t="str">
        <f aca="false">MID(K4,SEARCH(":",K4)+2,5)&amp;"cm"</f>
        <v>92,5 cm</v>
      </c>
      <c r="X4" s="2" t="str">
        <f aca="false">RIGHT(K4,8)</f>
        <v> 74,0 cm</v>
      </c>
      <c r="Y4" s="0" t="s">
        <v>64</v>
      </c>
      <c r="Z4" s="0" t="s">
        <v>65</v>
      </c>
      <c r="AA4" s="0" t="s">
        <v>42</v>
      </c>
      <c r="AB4" s="0" t="s">
        <v>66</v>
      </c>
      <c r="AC4" s="0" t="s">
        <v>67</v>
      </c>
    </row>
    <row r="5" customFormat="false" ht="15" hidden="false" customHeight="false" outlineLevel="0" collapsed="false">
      <c r="A5" s="0" t="n">
        <v>6</v>
      </c>
      <c r="B5" s="0" t="s">
        <v>68</v>
      </c>
      <c r="C5" s="0" t="s">
        <v>27</v>
      </c>
      <c r="D5" s="0" t="s">
        <v>28</v>
      </c>
      <c r="E5" s="0" t="s">
        <v>69</v>
      </c>
      <c r="F5" s="0" t="s">
        <v>70</v>
      </c>
      <c r="G5" s="0" t="s">
        <v>31</v>
      </c>
      <c r="H5" s="0" t="s">
        <v>32</v>
      </c>
      <c r="K5" s="0" t="s">
        <v>71</v>
      </c>
      <c r="L5" s="0" t="s">
        <v>34</v>
      </c>
      <c r="M5" s="0" t="s">
        <v>35</v>
      </c>
      <c r="N5" s="0" t="s">
        <v>50</v>
      </c>
      <c r="O5" s="0" t="s">
        <v>37</v>
      </c>
      <c r="Q5" s="0" t="s">
        <v>72</v>
      </c>
      <c r="R5" s="0" t="s">
        <v>39</v>
      </c>
      <c r="T5" s="2" t="str">
        <f aca="false">IFERROR(LEFT(K5,SEARCH("x",K5)-1),"")&amp;"cm"</f>
        <v>116,4 cm</v>
      </c>
      <c r="U5" s="2" t="str">
        <f aca="false">MID(K5,LEN(T5)+1,5)&amp;"cm"</f>
        <v>89,5 cm</v>
      </c>
      <c r="V5" s="2" t="str">
        <f aca="false">MID(K5,SEARCH("-",K5)+2,SEARCH(":",K5)-SEARCH("-",K5)-2)</f>
        <v>c/moldura</v>
      </c>
      <c r="W5" s="2" t="str">
        <f aca="false">MID(K5,SEARCH(":",K5)+2,5)&amp;"cm"</f>
        <v>137,7cm</v>
      </c>
      <c r="X5" s="2" t="str">
        <f aca="false">RIGHT(K5,8)</f>
        <v>110,6 cm</v>
      </c>
      <c r="Y5" s="0" t="s">
        <v>73</v>
      </c>
      <c r="Z5" s="0" t="s">
        <v>64</v>
      </c>
      <c r="AA5" s="0" t="s">
        <v>55</v>
      </c>
      <c r="AB5" s="0" t="s">
        <v>74</v>
      </c>
      <c r="AC5" s="0" t="s">
        <v>75</v>
      </c>
    </row>
    <row r="6" customFormat="false" ht="15" hidden="false" customHeight="false" outlineLevel="0" collapsed="false">
      <c r="A6" s="0" t="n">
        <v>7</v>
      </c>
      <c r="B6" s="0" t="s">
        <v>76</v>
      </c>
      <c r="C6" s="0" t="s">
        <v>27</v>
      </c>
      <c r="D6" s="0" t="s">
        <v>28</v>
      </c>
      <c r="E6" s="0" t="s">
        <v>77</v>
      </c>
      <c r="F6" s="0" t="s">
        <v>78</v>
      </c>
      <c r="G6" s="0" t="s">
        <v>79</v>
      </c>
      <c r="H6" s="0" t="s">
        <v>32</v>
      </c>
      <c r="K6" s="0" t="s">
        <v>80</v>
      </c>
      <c r="L6" s="0" t="s">
        <v>34</v>
      </c>
      <c r="M6" s="0" t="s">
        <v>35</v>
      </c>
      <c r="N6" s="0" t="s">
        <v>50</v>
      </c>
      <c r="O6" s="0" t="s">
        <v>37</v>
      </c>
      <c r="R6" s="0" t="s">
        <v>81</v>
      </c>
      <c r="T6" s="2" t="str">
        <f aca="false">IFERROR(LEFT(K6,SEARCH("x",K6)-1),"")&amp;"cm"</f>
        <v>76,3 cm</v>
      </c>
      <c r="U6" s="2" t="str">
        <f aca="false">MID(K6,LEN(T6)+1,5)&amp;"cm"</f>
        <v>43,5 cm</v>
      </c>
      <c r="V6" s="2" t="str">
        <f aca="false">MID(K6,SEARCH("-",K6)+2,SEARCH(":",K6)-SEARCH("-",K6)-2)</f>
        <v>c/baguete</v>
      </c>
      <c r="W6" s="2" t="str">
        <f aca="false">MID(K6,SEARCH(":",K6)+2,5)&amp;"cm"</f>
        <v>78,7 cm</v>
      </c>
      <c r="X6" s="2" t="str">
        <f aca="false">RIGHT(K6,8)</f>
        <v> 45,7 cm</v>
      </c>
      <c r="Y6" s="0" t="s">
        <v>82</v>
      </c>
      <c r="Z6" s="0" t="s">
        <v>83</v>
      </c>
      <c r="AA6" s="0" t="s">
        <v>42</v>
      </c>
      <c r="AB6" s="0" t="s">
        <v>84</v>
      </c>
      <c r="AC6" s="0" t="s">
        <v>85</v>
      </c>
    </row>
    <row r="7" customFormat="false" ht="15" hidden="false" customHeight="false" outlineLevel="0" collapsed="false">
      <c r="A7" s="0" t="n">
        <v>9</v>
      </c>
      <c r="B7" s="0" t="s">
        <v>86</v>
      </c>
      <c r="C7" s="0" t="s">
        <v>27</v>
      </c>
      <c r="D7" s="0" t="s">
        <v>28</v>
      </c>
      <c r="E7" s="0" t="s">
        <v>87</v>
      </c>
      <c r="F7" s="0" t="s">
        <v>88</v>
      </c>
      <c r="G7" s="0" t="s">
        <v>89</v>
      </c>
      <c r="H7" s="0" t="s">
        <v>32</v>
      </c>
      <c r="K7" s="0" t="s">
        <v>90</v>
      </c>
      <c r="L7" s="0" t="s">
        <v>34</v>
      </c>
      <c r="M7" s="0" t="s">
        <v>35</v>
      </c>
      <c r="N7" s="0" t="s">
        <v>36</v>
      </c>
      <c r="O7" s="0" t="s">
        <v>37</v>
      </c>
      <c r="Q7" s="0" t="s">
        <v>91</v>
      </c>
      <c r="R7" s="0" t="s">
        <v>39</v>
      </c>
      <c r="T7" s="2" t="str">
        <f aca="false">IFERROR(LEFT(K7,SEARCH("x",K7)-1),"")&amp;"cm"</f>
        <v>61,0 cm</v>
      </c>
      <c r="U7" s="2" t="str">
        <f aca="false">MID(K7,LEN(T7)+1,5)&amp;"cm"</f>
        <v>50,0 cm</v>
      </c>
      <c r="V7" s="2" t="str">
        <f aca="false">MID(K7,SEARCH("-",K7)+2,SEARCH(":",K7)-SEARCH("-",K7)-2)</f>
        <v>c/baguete</v>
      </c>
      <c r="W7" s="2" t="str">
        <f aca="false">MID(K7,SEARCH(":",K7)+2,5)&amp;"cm"</f>
        <v>63,0 cm</v>
      </c>
      <c r="X7" s="2" t="str">
        <f aca="false">RIGHT(K7,8)</f>
        <v> 52,0 cm</v>
      </c>
      <c r="Y7" s="0" t="s">
        <v>92</v>
      </c>
      <c r="Z7" s="0" t="s">
        <v>93</v>
      </c>
      <c r="AA7" s="0" t="s">
        <v>42</v>
      </c>
      <c r="AB7" s="0" t="s">
        <v>94</v>
      </c>
      <c r="AC7" s="0" t="s">
        <v>95</v>
      </c>
    </row>
    <row r="8" customFormat="false" ht="15" hidden="false" customHeight="false" outlineLevel="0" collapsed="false">
      <c r="A8" s="0" t="n">
        <v>8</v>
      </c>
      <c r="B8" s="0" t="s">
        <v>96</v>
      </c>
      <c r="C8" s="0" t="s">
        <v>27</v>
      </c>
      <c r="D8" s="0" t="s">
        <v>28</v>
      </c>
      <c r="E8" s="0" t="s">
        <v>97</v>
      </c>
      <c r="F8" s="0" t="s">
        <v>30</v>
      </c>
      <c r="H8" s="0" t="s">
        <v>32</v>
      </c>
      <c r="K8" s="0" t="s">
        <v>98</v>
      </c>
      <c r="L8" s="0" t="s">
        <v>34</v>
      </c>
      <c r="M8" s="0" t="s">
        <v>35</v>
      </c>
      <c r="N8" s="0" t="s">
        <v>50</v>
      </c>
      <c r="O8" s="0" t="s">
        <v>99</v>
      </c>
      <c r="Q8" s="0" t="s">
        <v>100</v>
      </c>
      <c r="R8" s="0" t="s">
        <v>39</v>
      </c>
      <c r="T8" s="2" t="str">
        <f aca="false">IFERROR(LEFT(K8,SEARCH("x",K8)-1),"")&amp;"cm"</f>
        <v>117,0 cm</v>
      </c>
      <c r="U8" s="2" t="str">
        <f aca="false">MID(K8,LEN(T8)+1,5)&amp;"cm"</f>
        <v>89,5 cm</v>
      </c>
      <c r="V8" s="2" t="str">
        <f aca="false">MID(K8,SEARCH("-",K8)+2,SEARCH(":",K8)-SEARCH("-",K8)-2)</f>
        <v>c/moldura</v>
      </c>
      <c r="W8" s="2" t="str">
        <f aca="false">MID(K8,SEARCH(":",K8)+2,5)&amp;"cm"</f>
        <v>124,0cm</v>
      </c>
      <c r="X8" s="2" t="str">
        <f aca="false">RIGHT(K8,8)</f>
        <v> 97,0 cm</v>
      </c>
      <c r="Y8" s="0" t="s">
        <v>101</v>
      </c>
      <c r="Z8" s="0" t="s">
        <v>64</v>
      </c>
      <c r="AA8" s="0" t="s">
        <v>55</v>
      </c>
      <c r="AB8" s="0" t="s">
        <v>102</v>
      </c>
      <c r="AC8" s="0" t="s">
        <v>103</v>
      </c>
    </row>
    <row r="9" customFormat="false" ht="15" hidden="false" customHeight="false" outlineLevel="0" collapsed="false">
      <c r="A9" s="0" t="n">
        <v>11</v>
      </c>
      <c r="B9" s="0" t="s">
        <v>104</v>
      </c>
      <c r="C9" s="0" t="s">
        <v>27</v>
      </c>
      <c r="D9" s="0" t="s">
        <v>28</v>
      </c>
      <c r="E9" s="0" t="s">
        <v>105</v>
      </c>
      <c r="F9" s="0" t="s">
        <v>88</v>
      </c>
      <c r="G9" s="0" t="s">
        <v>89</v>
      </c>
      <c r="H9" s="0" t="s">
        <v>32</v>
      </c>
      <c r="K9" s="0" t="s">
        <v>106</v>
      </c>
      <c r="L9" s="0" t="s">
        <v>34</v>
      </c>
      <c r="M9" s="0" t="s">
        <v>35</v>
      </c>
      <c r="N9" s="0" t="s">
        <v>36</v>
      </c>
      <c r="O9" s="0" t="s">
        <v>37</v>
      </c>
      <c r="Q9" s="0" t="s">
        <v>91</v>
      </c>
      <c r="R9" s="0" t="s">
        <v>39</v>
      </c>
      <c r="T9" s="2" t="str">
        <f aca="false">IFERROR(LEFT(K9,SEARCH("x",K9)-1),"")&amp;"cm"</f>
        <v>80,0 cm</v>
      </c>
      <c r="U9" s="2" t="str">
        <f aca="false">MID(K9,LEN(T9)+1,5)&amp;"cm"</f>
        <v>58,5 cm</v>
      </c>
      <c r="V9" s="2" t="str">
        <f aca="false">MID(K9,SEARCH("-",K9)+2,SEARCH(":",K9)-SEARCH("-",K9)-2)</f>
        <v>c/baguete</v>
      </c>
      <c r="W9" s="2" t="str">
        <f aca="false">MID(K9,SEARCH(":",K9)+2,5)&amp;"cm"</f>
        <v>82,5 cm</v>
      </c>
      <c r="X9" s="2" t="str">
        <f aca="false">RIGHT(K9,8)</f>
        <v> 61,0 cm</v>
      </c>
      <c r="Y9" s="0" t="s">
        <v>107</v>
      </c>
      <c r="Z9" s="0" t="s">
        <v>108</v>
      </c>
      <c r="AA9" s="0" t="s">
        <v>42</v>
      </c>
      <c r="AB9" s="0" t="s">
        <v>109</v>
      </c>
      <c r="AC9" s="0" t="s">
        <v>110</v>
      </c>
    </row>
    <row r="10" customFormat="false" ht="15" hidden="false" customHeight="false" outlineLevel="0" collapsed="false">
      <c r="A10" s="0" t="n">
        <v>12</v>
      </c>
      <c r="B10" s="0" t="s">
        <v>111</v>
      </c>
      <c r="C10" s="0" t="s">
        <v>27</v>
      </c>
      <c r="D10" s="0" t="s">
        <v>28</v>
      </c>
      <c r="E10" s="0" t="s">
        <v>112</v>
      </c>
      <c r="F10" s="0" t="s">
        <v>113</v>
      </c>
      <c r="G10" s="0" t="s">
        <v>89</v>
      </c>
      <c r="H10" s="0" t="s">
        <v>32</v>
      </c>
      <c r="K10" s="0" t="s">
        <v>114</v>
      </c>
      <c r="L10" s="0" t="s">
        <v>34</v>
      </c>
      <c r="M10" s="0" t="s">
        <v>35</v>
      </c>
      <c r="N10" s="0" t="s">
        <v>36</v>
      </c>
      <c r="O10" s="0" t="s">
        <v>37</v>
      </c>
      <c r="Q10" s="0" t="s">
        <v>91</v>
      </c>
      <c r="R10" s="0" t="s">
        <v>39</v>
      </c>
      <c r="T10" s="2" t="str">
        <f aca="false">IFERROR(LEFT(K10,SEARCH("x",K10)-1),"")&amp;"cm"</f>
        <v>81,0 cm</v>
      </c>
      <c r="U10" s="2" t="str">
        <f aca="false">MID(K10,LEN(T10)+1,5)&amp;"cm"</f>
        <v>66,0 cm</v>
      </c>
      <c r="V10" s="2" t="str">
        <f aca="false">MID(K10,SEARCH("-",K10)+2,SEARCH(":",K10)-SEARCH("-",K10)-2)</f>
        <v>c/baguete</v>
      </c>
      <c r="W10" s="2" t="str">
        <f aca="false">MID(K10,SEARCH(":",K10)+2,5)&amp;"cm"</f>
        <v>83,5 cm</v>
      </c>
      <c r="X10" s="2" t="str">
        <f aca="false">RIGHT(K10,8)</f>
        <v> 67,5 cm</v>
      </c>
      <c r="Y10" s="0" t="s">
        <v>115</v>
      </c>
      <c r="Z10" s="0" t="s">
        <v>116</v>
      </c>
      <c r="AA10" s="0" t="s">
        <v>42</v>
      </c>
      <c r="AB10" s="0" t="s">
        <v>117</v>
      </c>
      <c r="AC10" s="0" t="s">
        <v>118</v>
      </c>
    </row>
    <row r="11" customFormat="false" ht="15" hidden="false" customHeight="false" outlineLevel="0" collapsed="false">
      <c r="A11" s="0" t="n">
        <v>13</v>
      </c>
      <c r="B11" s="0" t="s">
        <v>119</v>
      </c>
      <c r="C11" s="0" t="s">
        <v>27</v>
      </c>
      <c r="D11" s="0" t="s">
        <v>28</v>
      </c>
      <c r="E11" s="0" t="s">
        <v>59</v>
      </c>
      <c r="F11" s="0" t="s">
        <v>113</v>
      </c>
      <c r="G11" s="0" t="s">
        <v>89</v>
      </c>
      <c r="H11" s="0" t="s">
        <v>32</v>
      </c>
      <c r="K11" s="0" t="s">
        <v>120</v>
      </c>
      <c r="L11" s="0" t="s">
        <v>34</v>
      </c>
      <c r="M11" s="0" t="s">
        <v>35</v>
      </c>
      <c r="N11" s="0" t="s">
        <v>36</v>
      </c>
      <c r="O11" s="0" t="s">
        <v>37</v>
      </c>
      <c r="Q11" s="0" t="s">
        <v>91</v>
      </c>
      <c r="R11" s="0" t="s">
        <v>81</v>
      </c>
      <c r="T11" s="2" t="str">
        <f aca="false">IFERROR(LEFT(K11,SEARCH("x",K11)-1),"")&amp;"cm"</f>
        <v>81,3 cm</v>
      </c>
      <c r="U11" s="2" t="str">
        <f aca="false">MID(K11,LEN(T11)+1,5)&amp;"cm"</f>
        <v>45,0 cm</v>
      </c>
      <c r="V11" s="2" t="str">
        <f aca="false">MID(K11,SEARCH("-",K11)+2,SEARCH(":",K11)-SEARCH("-",K11)-2)</f>
        <v>c/baguete</v>
      </c>
      <c r="W11" s="2" t="str">
        <f aca="false">MID(K11,SEARCH(":",K11)+2,5)&amp;"cm"</f>
        <v>83,3 cm</v>
      </c>
      <c r="X11" s="2" t="str">
        <f aca="false">RIGHT(K11,8)</f>
        <v> 47,3 cm</v>
      </c>
      <c r="Y11" s="0" t="s">
        <v>121</v>
      </c>
      <c r="Z11" s="0" t="s">
        <v>122</v>
      </c>
      <c r="AA11" s="0" t="s">
        <v>42</v>
      </c>
      <c r="AB11" s="0" t="s">
        <v>123</v>
      </c>
      <c r="AC11" s="0" t="s">
        <v>124</v>
      </c>
    </row>
    <row r="12" customFormat="false" ht="15" hidden="false" customHeight="false" outlineLevel="0" collapsed="false">
      <c r="A12" s="0" t="n">
        <v>14</v>
      </c>
      <c r="B12" s="0" t="s">
        <v>125</v>
      </c>
      <c r="C12" s="0" t="s">
        <v>27</v>
      </c>
      <c r="D12" s="0" t="s">
        <v>28</v>
      </c>
      <c r="E12" s="0" t="s">
        <v>126</v>
      </c>
      <c r="F12" s="0" t="s">
        <v>127</v>
      </c>
      <c r="G12" s="0" t="s">
        <v>31</v>
      </c>
      <c r="H12" s="0" t="s">
        <v>32</v>
      </c>
      <c r="K12" s="0" t="s">
        <v>128</v>
      </c>
      <c r="L12" s="0" t="s">
        <v>34</v>
      </c>
      <c r="M12" s="0" t="s">
        <v>35</v>
      </c>
      <c r="N12" s="0" t="s">
        <v>50</v>
      </c>
      <c r="O12" s="0" t="s">
        <v>37</v>
      </c>
      <c r="Q12" s="0" t="s">
        <v>129</v>
      </c>
      <c r="R12" s="0" t="s">
        <v>39</v>
      </c>
      <c r="T12" s="2" t="str">
        <f aca="false">IFERROR(LEFT(K12,SEARCH("x",K12)-1),"")&amp;"cm"</f>
        <v>46,0 cm</v>
      </c>
      <c r="U12" s="2" t="str">
        <f aca="false">MID(K12,LEN(T12)+1,5)&amp;"cm"</f>
        <v>55,5 cm</v>
      </c>
      <c r="V12" s="2" t="str">
        <f aca="false">MID(K12,SEARCH("-",K12)+2,SEARCH(":",K12)-SEARCH("-",K12)-2)</f>
        <v>c/baguete</v>
      </c>
      <c r="W12" s="2" t="str">
        <f aca="false">MID(K12,SEARCH(":",K12)+2,5)&amp;"cm"</f>
        <v>48,2 cm</v>
      </c>
      <c r="X12" s="2" t="str">
        <f aca="false">RIGHT(K12,8)</f>
        <v> 57,5 cm</v>
      </c>
      <c r="Y12" s="0" t="s">
        <v>130</v>
      </c>
      <c r="Z12" s="0" t="s">
        <v>131</v>
      </c>
      <c r="AA12" s="0" t="s">
        <v>42</v>
      </c>
      <c r="AB12" s="0" t="s">
        <v>132</v>
      </c>
      <c r="AC12" s="0" t="s">
        <v>133</v>
      </c>
    </row>
    <row r="13" customFormat="false" ht="15" hidden="false" customHeight="false" outlineLevel="0" collapsed="false">
      <c r="A13" s="0" t="n">
        <v>15</v>
      </c>
      <c r="B13" s="0" t="s">
        <v>134</v>
      </c>
      <c r="C13" s="0" t="s">
        <v>27</v>
      </c>
      <c r="D13" s="0" t="s">
        <v>28</v>
      </c>
      <c r="E13" s="0" t="s">
        <v>135</v>
      </c>
      <c r="F13" s="0" t="s">
        <v>127</v>
      </c>
      <c r="G13" s="0" t="s">
        <v>31</v>
      </c>
      <c r="H13" s="0" t="s">
        <v>32</v>
      </c>
      <c r="K13" s="0" t="s">
        <v>136</v>
      </c>
      <c r="L13" s="0" t="s">
        <v>34</v>
      </c>
      <c r="M13" s="0" t="s">
        <v>35</v>
      </c>
      <c r="N13" s="0" t="s">
        <v>50</v>
      </c>
      <c r="O13" s="0" t="s">
        <v>37</v>
      </c>
      <c r="Q13" s="0" t="s">
        <v>129</v>
      </c>
      <c r="R13" s="0" t="s">
        <v>81</v>
      </c>
      <c r="T13" s="2" t="str">
        <f aca="false">IFERROR(LEFT(K13,SEARCH("x",K13)-1),"")&amp;"cm"</f>
        <v>38,5 cm</v>
      </c>
      <c r="U13" s="2" t="str">
        <f aca="false">MID(K13,LEN(T13)+1,5)&amp;"cm"</f>
        <v>46,5 cm</v>
      </c>
      <c r="V13" s="2" t="str">
        <f aca="false">MID(K13,SEARCH("-",K13)+2,SEARCH(":",K13)-SEARCH("-",K13)-2)</f>
        <v>c/baguete</v>
      </c>
      <c r="W13" s="2" t="str">
        <f aca="false">MID(K13,SEARCH(":",K13)+2,5)&amp;"cm"</f>
        <v>40,5 cm</v>
      </c>
      <c r="X13" s="2" t="str">
        <f aca="false">RIGHT(K13,8)</f>
        <v> 48,3 cm</v>
      </c>
      <c r="Y13" s="0" t="s">
        <v>137</v>
      </c>
      <c r="Z13" s="0" t="s">
        <v>138</v>
      </c>
      <c r="AA13" s="0" t="s">
        <v>42</v>
      </c>
      <c r="AB13" s="0" t="s">
        <v>139</v>
      </c>
      <c r="AC13" s="0" t="s">
        <v>140</v>
      </c>
    </row>
    <row r="14" customFormat="false" ht="15" hidden="false" customHeight="false" outlineLevel="0" collapsed="false">
      <c r="A14" s="0" t="n">
        <v>16</v>
      </c>
      <c r="B14" s="0" t="s">
        <v>141</v>
      </c>
      <c r="C14" s="0" t="s">
        <v>27</v>
      </c>
      <c r="D14" s="0" t="s">
        <v>28</v>
      </c>
      <c r="E14" s="0" t="s">
        <v>142</v>
      </c>
      <c r="F14" s="0" t="s">
        <v>143</v>
      </c>
      <c r="G14" s="0" t="s">
        <v>31</v>
      </c>
      <c r="H14" s="0" t="s">
        <v>32</v>
      </c>
      <c r="K14" s="0" t="s">
        <v>144</v>
      </c>
      <c r="L14" s="0" t="s">
        <v>34</v>
      </c>
      <c r="M14" s="0" t="s">
        <v>35</v>
      </c>
      <c r="N14" s="0" t="s">
        <v>36</v>
      </c>
      <c r="O14" s="0" t="s">
        <v>37</v>
      </c>
      <c r="Q14" s="0" t="s">
        <v>145</v>
      </c>
      <c r="R14" s="0" t="s">
        <v>39</v>
      </c>
      <c r="T14" s="2" t="str">
        <f aca="false">IFERROR(LEFT(K14,SEARCH("x",K14)-1),"")&amp;"cm"</f>
        <v>100,5 cm</v>
      </c>
      <c r="U14" s="2" t="str">
        <f aca="false">MID(K14,LEN(T14)+1,5)&amp;"cm"</f>
        <v>125,8cm</v>
      </c>
      <c r="V14" s="2" t="str">
        <f aca="false">MID(K14,SEARCH("-",K14)+2,SEARCH(":",K14)-SEARCH("-",K14)-2)</f>
        <v>c/baguete</v>
      </c>
      <c r="W14" s="2" t="str">
        <f aca="false">MID(K14,SEARCH(":",K14)+2,5)&amp;"cm"</f>
        <v>102,5cm</v>
      </c>
      <c r="X14" s="2" t="str">
        <f aca="false">RIGHT(K14,8)</f>
        <v>127,8 cm</v>
      </c>
      <c r="Y14" s="0" t="s">
        <v>146</v>
      </c>
      <c r="Z14" s="0" t="s">
        <v>147</v>
      </c>
      <c r="AA14" s="0" t="s">
        <v>42</v>
      </c>
      <c r="AB14" s="0" t="s">
        <v>148</v>
      </c>
      <c r="AC14" s="0" t="s">
        <v>149</v>
      </c>
    </row>
    <row r="15" customFormat="false" ht="15" hidden="false" customHeight="false" outlineLevel="0" collapsed="false">
      <c r="A15" s="0" t="n">
        <v>17</v>
      </c>
      <c r="B15" s="0" t="s">
        <v>150</v>
      </c>
      <c r="C15" s="0" t="s">
        <v>27</v>
      </c>
      <c r="D15" s="0" t="s">
        <v>28</v>
      </c>
      <c r="E15" s="0" t="s">
        <v>151</v>
      </c>
      <c r="F15" s="0" t="s">
        <v>152</v>
      </c>
      <c r="G15" s="0" t="s">
        <v>31</v>
      </c>
      <c r="H15" s="0" t="s">
        <v>32</v>
      </c>
      <c r="K15" s="0" t="s">
        <v>153</v>
      </c>
      <c r="L15" s="0" t="s">
        <v>34</v>
      </c>
      <c r="M15" s="0" t="s">
        <v>35</v>
      </c>
      <c r="N15" s="0" t="s">
        <v>50</v>
      </c>
      <c r="O15" s="0" t="s">
        <v>37</v>
      </c>
      <c r="Q15" s="0" t="s">
        <v>129</v>
      </c>
      <c r="R15" s="0" t="s">
        <v>81</v>
      </c>
      <c r="T15" s="2" t="str">
        <f aca="false">IFERROR(LEFT(K15,SEARCH("x",K15)-1),"")&amp;"cm"</f>
        <v>53,8 cm</v>
      </c>
      <c r="U15" s="2" t="str">
        <f aca="false">MID(K15,LEN(T15)+1,5)&amp;"cm"</f>
        <v>64,9 cm</v>
      </c>
      <c r="V15" s="2" t="str">
        <f aca="false">MID(K15,SEARCH("-",K15)+2,SEARCH(":",K15)-SEARCH("-",K15)-2)</f>
        <v>c/baguete</v>
      </c>
      <c r="W15" s="2" t="str">
        <f aca="false">MID(K15,SEARCH(":",K15)+2,5)&amp;"cm"</f>
        <v>56,1 cm</v>
      </c>
      <c r="X15" s="2" t="str">
        <f aca="false">RIGHT(K15,8)</f>
        <v> 67,5 cm</v>
      </c>
      <c r="Y15" s="0" t="s">
        <v>154</v>
      </c>
      <c r="Z15" s="0" t="s">
        <v>155</v>
      </c>
      <c r="AA15" s="0" t="s">
        <v>42</v>
      </c>
      <c r="AB15" s="0" t="s">
        <v>156</v>
      </c>
      <c r="AC15" s="0" t="s">
        <v>118</v>
      </c>
    </row>
    <row r="16" customFormat="false" ht="15" hidden="false" customHeight="false" outlineLevel="0" collapsed="false">
      <c r="A16" s="0" t="n">
        <v>18</v>
      </c>
      <c r="B16" s="0" t="s">
        <v>157</v>
      </c>
      <c r="C16" s="0" t="s">
        <v>27</v>
      </c>
      <c r="D16" s="0" t="s">
        <v>28</v>
      </c>
      <c r="E16" s="0" t="s">
        <v>77</v>
      </c>
      <c r="F16" s="0" t="s">
        <v>88</v>
      </c>
      <c r="G16" s="0" t="s">
        <v>89</v>
      </c>
      <c r="H16" s="0" t="s">
        <v>32</v>
      </c>
      <c r="K16" s="0" t="s">
        <v>158</v>
      </c>
      <c r="L16" s="0" t="s">
        <v>34</v>
      </c>
      <c r="M16" s="0" t="s">
        <v>35</v>
      </c>
      <c r="N16" s="0" t="s">
        <v>50</v>
      </c>
      <c r="O16" s="0" t="s">
        <v>37</v>
      </c>
      <c r="Q16" s="0" t="s">
        <v>91</v>
      </c>
      <c r="R16" s="0" t="s">
        <v>81</v>
      </c>
      <c r="T16" s="2" t="str">
        <f aca="false">IFERROR(LEFT(K16,SEARCH("x",K16)-1),"")&amp;"cm"</f>
        <v>80,6 cm</v>
      </c>
      <c r="U16" s="2" t="str">
        <f aca="false">MID(K16,LEN(T16)+1,5)&amp;"cm"</f>
        <v>49,3 cm</v>
      </c>
      <c r="V16" s="2" t="str">
        <f aca="false">MID(K16,SEARCH("-",K16)+2,SEARCH(":",K16)-SEARCH("-",K16)-2)</f>
        <v>c/baguete</v>
      </c>
      <c r="W16" s="2" t="str">
        <f aca="false">MID(K16,SEARCH(":",K16)+2,5)&amp;"cm"</f>
        <v>82,5 cm</v>
      </c>
      <c r="X16" s="2" t="str">
        <f aca="false">RIGHT(K16,8)</f>
        <v> 51,5 cm</v>
      </c>
      <c r="Y16" s="0" t="s">
        <v>159</v>
      </c>
      <c r="Z16" s="0" t="s">
        <v>160</v>
      </c>
      <c r="AA16" s="0" t="s">
        <v>42</v>
      </c>
      <c r="AB16" s="0" t="s">
        <v>109</v>
      </c>
      <c r="AC16" s="0" t="s">
        <v>161</v>
      </c>
    </row>
    <row r="17" customFormat="false" ht="15" hidden="false" customHeight="false" outlineLevel="0" collapsed="false">
      <c r="A17" s="0" t="n">
        <v>19</v>
      </c>
      <c r="B17" s="0" t="s">
        <v>162</v>
      </c>
      <c r="C17" s="0" t="s">
        <v>27</v>
      </c>
      <c r="D17" s="0" t="s">
        <v>28</v>
      </c>
      <c r="E17" s="0" t="s">
        <v>163</v>
      </c>
      <c r="F17" s="0" t="s">
        <v>164</v>
      </c>
      <c r="G17" s="0" t="s">
        <v>31</v>
      </c>
      <c r="H17" s="0" t="s">
        <v>32</v>
      </c>
      <c r="K17" s="0" t="s">
        <v>165</v>
      </c>
      <c r="L17" s="0" t="s">
        <v>34</v>
      </c>
      <c r="M17" s="0" t="s">
        <v>35</v>
      </c>
      <c r="N17" s="0" t="s">
        <v>50</v>
      </c>
      <c r="O17" s="0" t="s">
        <v>37</v>
      </c>
      <c r="Q17" s="0" t="s">
        <v>166</v>
      </c>
      <c r="R17" s="0" t="s">
        <v>39</v>
      </c>
      <c r="T17" s="2" t="str">
        <f aca="false">IFERROR(LEFT(K17,SEARCH("x",K17)-1),"")&amp;"cm"</f>
        <v>113,0 cm</v>
      </c>
      <c r="U17" s="2" t="str">
        <f aca="false">MID(K17,LEN(T17)+1,5)&amp;"cm"</f>
        <v>83,5 cm</v>
      </c>
      <c r="V17" s="2" t="str">
        <f aca="false">MID(K17,SEARCH("-",K17)+2,SEARCH(":",K17)-SEARCH("-",K17)-2)</f>
        <v>c/moldura</v>
      </c>
      <c r="W17" s="2" t="str">
        <f aca="false">MID(K17,SEARCH(":",K17)+2,5)&amp;"cm"</f>
        <v>139,0cm</v>
      </c>
      <c r="X17" s="2" t="str">
        <f aca="false">RIGHT(K17,8)</f>
        <v>109,0 cm</v>
      </c>
      <c r="Y17" s="0" t="s">
        <v>167</v>
      </c>
      <c r="Z17" s="0" t="s">
        <v>117</v>
      </c>
      <c r="AA17" s="0" t="s">
        <v>55</v>
      </c>
      <c r="AB17" s="0" t="s">
        <v>168</v>
      </c>
      <c r="AC17" s="0" t="s">
        <v>169</v>
      </c>
    </row>
    <row r="18" customFormat="false" ht="15" hidden="false" customHeight="false" outlineLevel="0" collapsed="false">
      <c r="A18" s="0" t="n">
        <v>20</v>
      </c>
      <c r="B18" s="0" t="s">
        <v>170</v>
      </c>
      <c r="C18" s="0" t="s">
        <v>27</v>
      </c>
      <c r="D18" s="0" t="s">
        <v>28</v>
      </c>
      <c r="E18" s="0" t="s">
        <v>171</v>
      </c>
      <c r="F18" s="0" t="s">
        <v>172</v>
      </c>
      <c r="G18" s="0" t="s">
        <v>31</v>
      </c>
      <c r="H18" s="0" t="s">
        <v>32</v>
      </c>
      <c r="K18" s="0" t="s">
        <v>173</v>
      </c>
      <c r="L18" s="0" t="s">
        <v>34</v>
      </c>
      <c r="M18" s="0" t="s">
        <v>35</v>
      </c>
      <c r="N18" s="0" t="s">
        <v>50</v>
      </c>
      <c r="O18" s="0" t="s">
        <v>37</v>
      </c>
      <c r="Q18" s="0" t="s">
        <v>174</v>
      </c>
      <c r="R18" s="0" t="s">
        <v>81</v>
      </c>
      <c r="S18" s="0" t="s">
        <v>175</v>
      </c>
      <c r="T18" s="2" t="str">
        <f aca="false">IFERROR(LEFT(K18,SEARCH("x",K18)-1),"")&amp;"cm"</f>
        <v>159,5 cm</v>
      </c>
      <c r="U18" s="2" t="str">
        <f aca="false">MID(K18,LEN(T18)+1,5)&amp;"cm"</f>
        <v>139,5cm</v>
      </c>
      <c r="V18" s="2" t="str">
        <f aca="false">MID(K18,SEARCH("-",K18)+2,SEARCH(":",K18)-SEARCH("-",K18)-2)</f>
        <v>c/baguete</v>
      </c>
      <c r="W18" s="2" t="str">
        <f aca="false">MID(K18,SEARCH(":",K18)+2,5)&amp;"cm"</f>
        <v>169,0cm</v>
      </c>
      <c r="X18" s="2" t="str">
        <f aca="false">RIGHT(K18,8)</f>
        <v>142,0 cm</v>
      </c>
      <c r="Y18" s="0" t="s">
        <v>176</v>
      </c>
      <c r="Z18" s="0" t="s">
        <v>177</v>
      </c>
      <c r="AA18" s="0" t="s">
        <v>42</v>
      </c>
      <c r="AB18" s="0" t="s">
        <v>178</v>
      </c>
      <c r="AC18" s="0" t="s">
        <v>179</v>
      </c>
    </row>
    <row r="19" customFormat="false" ht="15" hidden="false" customHeight="false" outlineLevel="0" collapsed="false">
      <c r="A19" s="0" t="n">
        <v>21</v>
      </c>
      <c r="B19" s="0" t="s">
        <v>180</v>
      </c>
      <c r="C19" s="0" t="s">
        <v>27</v>
      </c>
      <c r="D19" s="0" t="s">
        <v>28</v>
      </c>
      <c r="E19" s="0" t="s">
        <v>181</v>
      </c>
      <c r="F19" s="0" t="s">
        <v>182</v>
      </c>
      <c r="G19" s="0" t="s">
        <v>31</v>
      </c>
      <c r="H19" s="0" t="s">
        <v>32</v>
      </c>
      <c r="K19" s="0" t="s">
        <v>183</v>
      </c>
      <c r="L19" s="0" t="s">
        <v>34</v>
      </c>
      <c r="M19" s="0" t="s">
        <v>35</v>
      </c>
      <c r="N19" s="0" t="s">
        <v>50</v>
      </c>
      <c r="O19" s="0" t="s">
        <v>37</v>
      </c>
      <c r="Q19" s="0" t="s">
        <v>184</v>
      </c>
      <c r="R19" s="0" t="s">
        <v>39</v>
      </c>
      <c r="S19" s="0" t="s">
        <v>185</v>
      </c>
      <c r="T19" s="2" t="str">
        <f aca="false">IFERROR(LEFT(K19,SEARCH("x",K19)-1),"")&amp;"cm"</f>
        <v>32,1 cm</v>
      </c>
      <c r="U19" s="2" t="str">
        <f aca="false">MID(K19,LEN(T19)+1,5)&amp;"cm"</f>
        <v>40,0 cm</v>
      </c>
      <c r="V19" s="2" t="str">
        <f aca="false">MID(K19,SEARCH("-",K19)+2,SEARCH(":",K19)-SEARCH("-",K19)-2)</f>
        <v>c/moldura</v>
      </c>
      <c r="W19" s="2" t="str">
        <f aca="false">MID(K19,SEARCH(":",K19)+2,5)&amp;"cm"</f>
        <v>41,6 cm</v>
      </c>
      <c r="X19" s="2" t="str">
        <f aca="false">RIGHT(K19,8)</f>
        <v> 50,0 cm</v>
      </c>
      <c r="Y19" s="0" t="s">
        <v>186</v>
      </c>
      <c r="Z19" s="0" t="s">
        <v>187</v>
      </c>
      <c r="AA19" s="0" t="s">
        <v>55</v>
      </c>
      <c r="AB19" s="0" t="s">
        <v>188</v>
      </c>
      <c r="AC19" s="0" t="s">
        <v>189</v>
      </c>
    </row>
    <row r="20" customFormat="false" ht="15" hidden="false" customHeight="false" outlineLevel="0" collapsed="false">
      <c r="A20" s="0" t="n">
        <v>22</v>
      </c>
      <c r="B20" s="0" t="s">
        <v>190</v>
      </c>
      <c r="C20" s="0" t="s">
        <v>27</v>
      </c>
      <c r="D20" s="0" t="s">
        <v>28</v>
      </c>
      <c r="E20" s="0" t="s">
        <v>191</v>
      </c>
      <c r="F20" s="0" t="s">
        <v>192</v>
      </c>
      <c r="G20" s="0" t="s">
        <v>79</v>
      </c>
      <c r="H20" s="0" t="s">
        <v>32</v>
      </c>
      <c r="K20" s="0" t="s">
        <v>193</v>
      </c>
      <c r="L20" s="0" t="s">
        <v>34</v>
      </c>
      <c r="M20" s="0" t="s">
        <v>35</v>
      </c>
      <c r="N20" s="0" t="s">
        <v>50</v>
      </c>
      <c r="O20" s="0" t="s">
        <v>37</v>
      </c>
      <c r="Q20" s="0" t="s">
        <v>194</v>
      </c>
      <c r="R20" s="0" t="s">
        <v>52</v>
      </c>
      <c r="T20" s="2" t="str">
        <f aca="false">IFERROR(LEFT(K20,SEARCH("x",K20)-1),"")&amp;"cm"</f>
        <v>45,5 cm</v>
      </c>
      <c r="U20" s="2" t="str">
        <f aca="false">MID(K20,LEN(T20)+1,5)&amp;"cm"</f>
        <v>32,5 cm</v>
      </c>
      <c r="V20" s="2" t="str">
        <f aca="false">MID(K20,SEARCH("-",K20)+2,SEARCH(":",K20)-SEARCH("-",K20)-2)</f>
        <v>c/baguete</v>
      </c>
      <c r="W20" s="2" t="str">
        <f aca="false">MID(K20,SEARCH(":",K20)+2,5)&amp;"cm"</f>
        <v>48,0 cm</v>
      </c>
      <c r="X20" s="2" t="str">
        <f aca="false">RIGHT(K20,8)</f>
        <v> 35,0 cm</v>
      </c>
      <c r="Y20" s="0" t="s">
        <v>195</v>
      </c>
      <c r="Z20" s="0" t="s">
        <v>196</v>
      </c>
      <c r="AA20" s="0" t="s">
        <v>42</v>
      </c>
      <c r="AB20" s="0" t="s">
        <v>197</v>
      </c>
      <c r="AC20" s="0" t="s">
        <v>198</v>
      </c>
    </row>
    <row r="21" customFormat="false" ht="15" hidden="false" customHeight="false" outlineLevel="0" collapsed="false">
      <c r="A21" s="0" t="n">
        <v>23</v>
      </c>
      <c r="B21" s="0" t="s">
        <v>199</v>
      </c>
      <c r="C21" s="0" t="s">
        <v>27</v>
      </c>
      <c r="D21" s="0" t="s">
        <v>28</v>
      </c>
      <c r="E21" s="0" t="s">
        <v>200</v>
      </c>
      <c r="F21" s="0" t="s">
        <v>201</v>
      </c>
      <c r="G21" s="0" t="s">
        <v>202</v>
      </c>
      <c r="H21" s="0" t="s">
        <v>32</v>
      </c>
      <c r="K21" s="0" t="s">
        <v>203</v>
      </c>
      <c r="L21" s="0" t="s">
        <v>34</v>
      </c>
      <c r="M21" s="0" t="s">
        <v>35</v>
      </c>
      <c r="N21" s="0" t="s">
        <v>50</v>
      </c>
      <c r="O21" s="0" t="s">
        <v>99</v>
      </c>
      <c r="Q21" s="0" t="s">
        <v>72</v>
      </c>
      <c r="R21" s="0" t="s">
        <v>63</v>
      </c>
      <c r="T21" s="2" t="str">
        <f aca="false">IFERROR(LEFT(K21,SEARCH("x",K21)-1),"")&amp;"cm"</f>
        <v>80,5 cm</v>
      </c>
      <c r="U21" s="2" t="str">
        <f aca="false">MID(K21,LEN(T21)+1,5)&amp;"cm"</f>
        <v>65,5 cm</v>
      </c>
      <c r="V21" s="2" t="str">
        <f aca="false">MID(K21,SEARCH("-",K21)+2,SEARCH(":",K21)-SEARCH("-",K21)-2)</f>
        <v>c/moldura</v>
      </c>
      <c r="W21" s="2" t="str">
        <f aca="false">MID(K21,SEARCH(":",K21)+2,5)&amp;"cm"</f>
        <v>96,5 cm</v>
      </c>
      <c r="X21" s="2" t="str">
        <f aca="false">RIGHT(K21,8)</f>
        <v> 82,0 cm</v>
      </c>
      <c r="Y21" s="0" t="s">
        <v>204</v>
      </c>
      <c r="Z21" s="0" t="s">
        <v>205</v>
      </c>
      <c r="AA21" s="0" t="s">
        <v>55</v>
      </c>
      <c r="AB21" s="0" t="s">
        <v>206</v>
      </c>
      <c r="AC21" s="0" t="s">
        <v>207</v>
      </c>
    </row>
    <row r="22" customFormat="false" ht="15" hidden="false" customHeight="false" outlineLevel="0" collapsed="false">
      <c r="A22" s="0" t="n">
        <v>24</v>
      </c>
      <c r="B22" s="0" t="s">
        <v>208</v>
      </c>
      <c r="C22" s="0" t="s">
        <v>27</v>
      </c>
      <c r="D22" s="0" t="s">
        <v>28</v>
      </c>
      <c r="E22" s="0" t="s">
        <v>209</v>
      </c>
      <c r="F22" s="0" t="s">
        <v>210</v>
      </c>
      <c r="G22" s="0" t="s">
        <v>31</v>
      </c>
      <c r="H22" s="0" t="s">
        <v>32</v>
      </c>
      <c r="K22" s="0" t="s">
        <v>211</v>
      </c>
      <c r="L22" s="0" t="s">
        <v>34</v>
      </c>
      <c r="M22" s="0" t="s">
        <v>35</v>
      </c>
      <c r="N22" s="0" t="s">
        <v>50</v>
      </c>
      <c r="O22" s="0" t="s">
        <v>37</v>
      </c>
      <c r="Q22" s="0" t="s">
        <v>212</v>
      </c>
      <c r="R22" s="0" t="s">
        <v>81</v>
      </c>
      <c r="T22" s="2" t="str">
        <f aca="false">IFERROR(LEFT(K22,SEARCH("x",K22)-1),"")&amp;"cm"</f>
        <v>81,0 cm</v>
      </c>
      <c r="U22" s="2" t="str">
        <f aca="false">MID(K22,LEN(T22)+1,5)&amp;"cm"</f>
        <v>65,0 cm</v>
      </c>
      <c r="V22" s="2" t="str">
        <f aca="false">MID(K22,SEARCH("-",K22)+2,SEARCH(":",K22)-SEARCH("-",K22)-2)</f>
        <v>c/moldura</v>
      </c>
      <c r="W22" s="2" t="str">
        <f aca="false">MID(K22,SEARCH(":",K22)+2,5)&amp;"cm"</f>
        <v> 93,3cm</v>
      </c>
      <c r="X22" s="2" t="str">
        <f aca="false">RIGHT(K22,8)</f>
        <v> 77,5 cm</v>
      </c>
      <c r="Y22" s="0" t="s">
        <v>115</v>
      </c>
      <c r="Z22" s="0" t="s">
        <v>213</v>
      </c>
      <c r="AA22" s="0" t="s">
        <v>55</v>
      </c>
      <c r="AB22" s="0" t="s">
        <v>214</v>
      </c>
      <c r="AC22" s="0" t="s">
        <v>215</v>
      </c>
    </row>
    <row r="23" customFormat="false" ht="15" hidden="false" customHeight="false" outlineLevel="0" collapsed="false">
      <c r="A23" s="0" t="n">
        <v>25</v>
      </c>
      <c r="B23" s="0" t="s">
        <v>216</v>
      </c>
      <c r="C23" s="0" t="s">
        <v>27</v>
      </c>
      <c r="D23" s="0" t="s">
        <v>28</v>
      </c>
      <c r="E23" s="0" t="s">
        <v>217</v>
      </c>
      <c r="F23" s="0" t="s">
        <v>218</v>
      </c>
      <c r="G23" s="0" t="s">
        <v>31</v>
      </c>
      <c r="H23" s="0" t="s">
        <v>32</v>
      </c>
      <c r="K23" s="0" t="s">
        <v>219</v>
      </c>
      <c r="L23" s="0" t="s">
        <v>34</v>
      </c>
      <c r="M23" s="0" t="s">
        <v>35</v>
      </c>
      <c r="N23" s="0" t="s">
        <v>50</v>
      </c>
      <c r="O23" s="0" t="s">
        <v>37</v>
      </c>
      <c r="Q23" s="0" t="s">
        <v>220</v>
      </c>
      <c r="R23" s="0" t="s">
        <v>81</v>
      </c>
      <c r="S23" s="0" t="s">
        <v>221</v>
      </c>
      <c r="T23" s="2" t="str">
        <f aca="false">IFERROR(LEFT(K23,SEARCH("x",K23)-1),"")&amp;"cm"</f>
        <v>100,5 cm</v>
      </c>
      <c r="U23" s="2" t="str">
        <f aca="false">MID(K23,LEN(T23)+1,5)&amp;"cm"</f>
        <v>81,3 cm</v>
      </c>
      <c r="V23" s="2" t="str">
        <f aca="false">MID(K23,SEARCH("-",K23)+2,SEARCH(":",K23)-SEARCH("-",K23)-2)</f>
        <v>c/moldura</v>
      </c>
      <c r="W23" s="2" t="str">
        <f aca="false">MID(K23,SEARCH(":",K23)+2,5)&amp;"cm"</f>
        <v>117,0cm</v>
      </c>
      <c r="X23" s="2" t="str">
        <f aca="false">RIGHT(K23,8)</f>
        <v> 98,0 cm</v>
      </c>
      <c r="Y23" s="0" t="s">
        <v>146</v>
      </c>
      <c r="Z23" s="0" t="s">
        <v>121</v>
      </c>
      <c r="AA23" s="0" t="s">
        <v>55</v>
      </c>
      <c r="AB23" s="0" t="s">
        <v>222</v>
      </c>
      <c r="AC23" s="0" t="s">
        <v>223</v>
      </c>
    </row>
    <row r="24" customFormat="false" ht="15" hidden="false" customHeight="false" outlineLevel="0" collapsed="false">
      <c r="A24" s="0" t="n">
        <v>26</v>
      </c>
      <c r="B24" s="0" t="s">
        <v>224</v>
      </c>
      <c r="C24" s="0" t="s">
        <v>27</v>
      </c>
      <c r="D24" s="0" t="s">
        <v>28</v>
      </c>
      <c r="E24" s="0" t="s">
        <v>225</v>
      </c>
      <c r="F24" s="0" t="s">
        <v>226</v>
      </c>
      <c r="G24" s="0" t="s">
        <v>31</v>
      </c>
      <c r="H24" s="0" t="s">
        <v>32</v>
      </c>
      <c r="K24" s="0" t="s">
        <v>227</v>
      </c>
      <c r="L24" s="0" t="s">
        <v>34</v>
      </c>
      <c r="M24" s="0" t="s">
        <v>35</v>
      </c>
      <c r="N24" s="0" t="s">
        <v>50</v>
      </c>
      <c r="O24" s="0" t="s">
        <v>37</v>
      </c>
      <c r="Q24" s="0" t="s">
        <v>228</v>
      </c>
      <c r="R24" s="0" t="s">
        <v>39</v>
      </c>
      <c r="T24" s="2" t="str">
        <f aca="false">IFERROR(LEFT(K24,SEARCH("x",K24)-1),"")&amp;"cm"</f>
        <v>39,0 cm</v>
      </c>
      <c r="U24" s="2" t="str">
        <f aca="false">MID(K24,LEN(T24)+1,5)&amp;"cm"</f>
        <v>50,2 cm</v>
      </c>
      <c r="V24" s="2" t="str">
        <f aca="false">MID(K24,SEARCH("-",K24)+2,SEARCH(":",K24)-SEARCH("-",K24)-2)</f>
        <v>c/moldura</v>
      </c>
      <c r="W24" s="2" t="str">
        <f aca="false">MID(K24,SEARCH(":",K24)+2,5)&amp;"cm"</f>
        <v>58,5 cm</v>
      </c>
      <c r="X24" s="2" t="str">
        <f aca="false">RIGHT(K24,8)</f>
        <v> 69,8 cm</v>
      </c>
      <c r="Y24" s="0" t="s">
        <v>229</v>
      </c>
      <c r="Z24" s="0" t="s">
        <v>230</v>
      </c>
      <c r="AA24" s="0" t="s">
        <v>55</v>
      </c>
      <c r="AB24" s="0" t="s">
        <v>108</v>
      </c>
      <c r="AC24" s="0" t="s">
        <v>231</v>
      </c>
    </row>
    <row r="25" customFormat="false" ht="15" hidden="false" customHeight="false" outlineLevel="0" collapsed="false">
      <c r="A25" s="0" t="n">
        <v>27</v>
      </c>
      <c r="B25" s="0" t="s">
        <v>232</v>
      </c>
      <c r="C25" s="0" t="s">
        <v>27</v>
      </c>
      <c r="D25" s="0" t="s">
        <v>28</v>
      </c>
      <c r="E25" s="0" t="s">
        <v>59</v>
      </c>
      <c r="F25" s="0" t="s">
        <v>233</v>
      </c>
      <c r="G25" s="0" t="s">
        <v>31</v>
      </c>
      <c r="H25" s="0" t="s">
        <v>32</v>
      </c>
      <c r="K25" s="0" t="s">
        <v>234</v>
      </c>
      <c r="L25" s="0" t="s">
        <v>34</v>
      </c>
      <c r="M25" s="0" t="s">
        <v>35</v>
      </c>
      <c r="N25" s="0" t="s">
        <v>50</v>
      </c>
      <c r="O25" s="0" t="s">
        <v>37</v>
      </c>
      <c r="Q25" s="0" t="s">
        <v>184</v>
      </c>
      <c r="R25" s="0" t="s">
        <v>39</v>
      </c>
      <c r="S25" s="0" t="s">
        <v>235</v>
      </c>
      <c r="T25" s="2" t="str">
        <f aca="false">IFERROR(LEFT(K25,SEARCH("x",K25)-1),"")&amp;"cm"</f>
        <v>162,5 cm</v>
      </c>
      <c r="U25" s="2" t="str">
        <f aca="false">MID(K25,LEN(T25)+1,5)&amp;"cm"</f>
        <v>114,0cm</v>
      </c>
      <c r="V25" s="2" t="str">
        <f aca="false">MID(K25,SEARCH("-",K25)+2,SEARCH(":",K25)-SEARCH("-",K25)-2)</f>
        <v>c/baguete</v>
      </c>
      <c r="W25" s="2" t="str">
        <f aca="false">MID(K25,SEARCH(":",K25)+2,5)&amp;"cm"</f>
        <v>165,0cm</v>
      </c>
      <c r="X25" s="2" t="str">
        <f aca="false">RIGHT(K25,8)</f>
        <v>116,0 cm</v>
      </c>
      <c r="Y25" s="0" t="s">
        <v>236</v>
      </c>
      <c r="Z25" s="0" t="s">
        <v>237</v>
      </c>
      <c r="AA25" s="0" t="s">
        <v>42</v>
      </c>
      <c r="AB25" s="0" t="s">
        <v>238</v>
      </c>
      <c r="AC25" s="0" t="s">
        <v>239</v>
      </c>
    </row>
    <row r="26" customFormat="false" ht="15" hidden="false" customHeight="false" outlineLevel="0" collapsed="false">
      <c r="A26" s="0" t="n">
        <v>28</v>
      </c>
      <c r="B26" s="0" t="s">
        <v>240</v>
      </c>
      <c r="C26" s="0" t="s">
        <v>27</v>
      </c>
      <c r="D26" s="0" t="s">
        <v>28</v>
      </c>
      <c r="E26" s="0" t="s">
        <v>241</v>
      </c>
      <c r="F26" s="0" t="s">
        <v>242</v>
      </c>
      <c r="G26" s="0" t="s">
        <v>31</v>
      </c>
      <c r="H26" s="0" t="s">
        <v>32</v>
      </c>
      <c r="K26" s="0" t="s">
        <v>243</v>
      </c>
      <c r="L26" s="0" t="s">
        <v>34</v>
      </c>
      <c r="M26" s="0" t="s">
        <v>35</v>
      </c>
      <c r="N26" s="0" t="s">
        <v>50</v>
      </c>
      <c r="O26" s="0" t="s">
        <v>37</v>
      </c>
      <c r="Q26" s="0" t="s">
        <v>244</v>
      </c>
      <c r="R26" s="0" t="s">
        <v>245</v>
      </c>
      <c r="T26" s="2" t="str">
        <f aca="false">IFERROR(LEFT(K26,SEARCH("x",K26)-1),"")&amp;"cm"</f>
        <v>61,3 cm</v>
      </c>
      <c r="U26" s="2" t="str">
        <f aca="false">MID(K26,LEN(T26)+1,5)&amp;"cm"</f>
        <v>50,4ccm</v>
      </c>
      <c r="V26" s="2" t="str">
        <f aca="false">MID(K26,SEARCH("-",K26)+2,SEARCH(":",K26)-SEARCH("-",K26)-2)</f>
        <v>c/baguete</v>
      </c>
      <c r="W26" s="2" t="str">
        <f aca="false">MID(K26,SEARCH(":",K26)+2,5)&amp;"cm"</f>
        <v>61,4 cm</v>
      </c>
      <c r="X26" s="2" t="str">
        <f aca="false">RIGHT(K26,8)</f>
        <v> 52,3 cm</v>
      </c>
      <c r="Y26" s="0" t="s">
        <v>246</v>
      </c>
      <c r="Z26" s="0" t="s">
        <v>247</v>
      </c>
      <c r="AA26" s="0" t="s">
        <v>42</v>
      </c>
      <c r="AB26" s="0" t="s">
        <v>248</v>
      </c>
      <c r="AC26" s="0" t="s">
        <v>249</v>
      </c>
    </row>
    <row r="27" customFormat="false" ht="15" hidden="false" customHeight="false" outlineLevel="0" collapsed="false">
      <c r="A27" s="0" t="n">
        <v>29</v>
      </c>
      <c r="B27" s="0" t="s">
        <v>250</v>
      </c>
      <c r="C27" s="0" t="s">
        <v>27</v>
      </c>
      <c r="D27" s="0" t="s">
        <v>28</v>
      </c>
      <c r="E27" s="0" t="s">
        <v>251</v>
      </c>
      <c r="F27" s="0" t="s">
        <v>252</v>
      </c>
      <c r="G27" s="0" t="s">
        <v>89</v>
      </c>
      <c r="H27" s="0" t="s">
        <v>32</v>
      </c>
      <c r="K27" s="0" t="s">
        <v>253</v>
      </c>
      <c r="L27" s="0" t="s">
        <v>34</v>
      </c>
      <c r="M27" s="0" t="s">
        <v>35</v>
      </c>
      <c r="N27" s="0" t="s">
        <v>50</v>
      </c>
      <c r="O27" s="0" t="s">
        <v>37</v>
      </c>
      <c r="Q27" s="0" t="s">
        <v>254</v>
      </c>
      <c r="R27" s="0" t="s">
        <v>52</v>
      </c>
      <c r="T27" s="2" t="str">
        <f aca="false">IFERROR(LEFT(K27,SEARCH("x",K27)-1),"")&amp;"cm"</f>
        <v>183,5 cm</v>
      </c>
      <c r="U27" s="2" t="str">
        <f aca="false">MID(K27,LEN(T27)+1,5)&amp;"cm"</f>
        <v>122,5cm</v>
      </c>
      <c r="V27" s="2" t="str">
        <f aca="false">MID(K27,SEARCH("-",K27)+2,SEARCH(":",K27)-SEARCH("-",K27)-2)</f>
        <v>c/moldura</v>
      </c>
      <c r="W27" s="2" t="str">
        <f aca="false">MID(K27,SEARCH(":",K27)+2,5)&amp;"cm"</f>
        <v>203,0cm</v>
      </c>
      <c r="X27" s="2" t="str">
        <f aca="false">RIGHT(K27,8)</f>
        <v>141,0 cm</v>
      </c>
      <c r="Y27" s="0" t="s">
        <v>255</v>
      </c>
      <c r="Z27" s="0" t="s">
        <v>256</v>
      </c>
      <c r="AA27" s="0" t="s">
        <v>55</v>
      </c>
      <c r="AB27" s="0" t="s">
        <v>257</v>
      </c>
      <c r="AC27" s="0" t="s">
        <v>258</v>
      </c>
    </row>
    <row r="28" customFormat="false" ht="15" hidden="false" customHeight="false" outlineLevel="0" collapsed="false">
      <c r="A28" s="0" t="n">
        <v>30</v>
      </c>
      <c r="B28" s="0" t="s">
        <v>259</v>
      </c>
      <c r="C28" s="0" t="s">
        <v>27</v>
      </c>
      <c r="D28" s="0" t="s">
        <v>28</v>
      </c>
      <c r="E28" s="0" t="s">
        <v>260</v>
      </c>
      <c r="F28" s="0" t="s">
        <v>261</v>
      </c>
      <c r="G28" s="0" t="s">
        <v>31</v>
      </c>
      <c r="H28" s="0" t="s">
        <v>32</v>
      </c>
      <c r="K28" s="0" t="s">
        <v>262</v>
      </c>
      <c r="L28" s="0" t="s">
        <v>34</v>
      </c>
      <c r="M28" s="0" t="s">
        <v>35</v>
      </c>
      <c r="N28" s="0" t="s">
        <v>50</v>
      </c>
      <c r="O28" s="0" t="s">
        <v>99</v>
      </c>
      <c r="Q28" s="0" t="s">
        <v>263</v>
      </c>
      <c r="R28" s="0" t="s">
        <v>81</v>
      </c>
      <c r="T28" s="2" t="str">
        <f aca="false">IFERROR(LEFT(K28,SEARCH("x",K28)-1),"")&amp;"cm"</f>
        <v>94,0 cm</v>
      </c>
      <c r="U28" s="2" t="str">
        <f aca="false">MID(K28,LEN(T28)+1,5)&amp;"cm"</f>
        <v>72,0 cm</v>
      </c>
      <c r="V28" s="2" t="str">
        <f aca="false">MID(K28,SEARCH("-",K28)+2,SEARCH(":",K28)-SEARCH("-",K28)-2)</f>
        <v>c/baguete</v>
      </c>
      <c r="W28" s="2" t="str">
        <f aca="false">MID(K28,SEARCH(":",K28)+2,5)&amp;"cm"</f>
        <v>96,7 cm</v>
      </c>
      <c r="X28" s="2" t="str">
        <f aca="false">RIGHT(K28,8)</f>
        <v> 74,7 cm</v>
      </c>
      <c r="Y28" s="0" t="s">
        <v>264</v>
      </c>
      <c r="Z28" s="0" t="s">
        <v>65</v>
      </c>
      <c r="AA28" s="0" t="s">
        <v>42</v>
      </c>
      <c r="AB28" s="0" t="s">
        <v>265</v>
      </c>
      <c r="AC28" s="0" t="s">
        <v>266</v>
      </c>
    </row>
    <row r="29" customFormat="false" ht="15" hidden="false" customHeight="false" outlineLevel="0" collapsed="false">
      <c r="A29" s="0" t="n">
        <v>31</v>
      </c>
      <c r="B29" s="0" t="s">
        <v>267</v>
      </c>
      <c r="C29" s="0" t="s">
        <v>27</v>
      </c>
      <c r="D29" s="0" t="s">
        <v>28</v>
      </c>
      <c r="E29" s="0" t="s">
        <v>112</v>
      </c>
      <c r="F29" s="0" t="s">
        <v>268</v>
      </c>
      <c r="G29" s="0" t="s">
        <v>31</v>
      </c>
      <c r="H29" s="0" t="s">
        <v>32</v>
      </c>
      <c r="K29" s="0" t="s">
        <v>269</v>
      </c>
      <c r="L29" s="0" t="s">
        <v>34</v>
      </c>
      <c r="M29" s="0" t="s">
        <v>35</v>
      </c>
      <c r="N29" s="0" t="s">
        <v>50</v>
      </c>
      <c r="O29" s="0" t="s">
        <v>99</v>
      </c>
      <c r="Q29" s="0" t="s">
        <v>270</v>
      </c>
      <c r="R29" s="0" t="s">
        <v>81</v>
      </c>
      <c r="T29" s="2" t="str">
        <f aca="false">IFERROR(LEFT(K29,SEARCH("x",K29)-1),"")&amp;"cm"</f>
        <v>94,5 cm</v>
      </c>
      <c r="U29" s="2" t="str">
        <f aca="false">MID(K29,LEN(T29)+1,5)&amp;"cm"</f>
        <v>72,0 cm</v>
      </c>
      <c r="V29" s="2" t="str">
        <f aca="false">MID(K29,SEARCH("-",K29)+2,SEARCH(":",K29)-SEARCH("-",K29)-2)</f>
        <v>c/baguete</v>
      </c>
      <c r="W29" s="2" t="str">
        <f aca="false">MID(K29,SEARCH(":",K29)+2,5)&amp;"cm"</f>
        <v>97,0 cm</v>
      </c>
      <c r="X29" s="2" t="str">
        <f aca="false">RIGHT(K29,8)</f>
        <v> 75,0 cm</v>
      </c>
      <c r="Y29" s="0" t="s">
        <v>271</v>
      </c>
      <c r="Z29" s="0" t="s">
        <v>65</v>
      </c>
      <c r="AA29" s="0" t="s">
        <v>42</v>
      </c>
      <c r="AB29" s="0" t="s">
        <v>272</v>
      </c>
      <c r="AC29" s="0" t="s">
        <v>273</v>
      </c>
    </row>
    <row r="30" customFormat="false" ht="15" hidden="false" customHeight="false" outlineLevel="0" collapsed="false">
      <c r="A30" s="0" t="n">
        <v>32</v>
      </c>
      <c r="B30" s="0" t="s">
        <v>274</v>
      </c>
      <c r="C30" s="0" t="s">
        <v>27</v>
      </c>
      <c r="D30" s="0" t="s">
        <v>28</v>
      </c>
      <c r="E30" s="0" t="s">
        <v>275</v>
      </c>
      <c r="F30" s="0" t="s">
        <v>30</v>
      </c>
      <c r="G30" s="0" t="s">
        <v>31</v>
      </c>
      <c r="H30" s="0" t="s">
        <v>32</v>
      </c>
      <c r="K30" s="0" t="s">
        <v>276</v>
      </c>
      <c r="L30" s="0" t="s">
        <v>34</v>
      </c>
      <c r="M30" s="0" t="s">
        <v>35</v>
      </c>
      <c r="N30" s="0" t="s">
        <v>50</v>
      </c>
      <c r="O30" s="0" t="s">
        <v>37</v>
      </c>
      <c r="Q30" s="0" t="s">
        <v>277</v>
      </c>
      <c r="R30" s="0" t="s">
        <v>39</v>
      </c>
      <c r="T30" s="2" t="str">
        <f aca="false">IFERROR(LEFT(K30,SEARCH("x",K30)-1),"")&amp;"cm"</f>
        <v>38,0 cm</v>
      </c>
      <c r="U30" s="2" t="str">
        <f aca="false">MID(K30,LEN(T30)+1,5)&amp;"cm"</f>
        <v>48,2 cm</v>
      </c>
      <c r="V30" s="2" t="str">
        <f aca="false">MID(K30,SEARCH("-",K30)+2,SEARCH(":",K30)-SEARCH("-",K30)-2)</f>
        <v>c/moldura</v>
      </c>
      <c r="W30" s="2" t="str">
        <f aca="false">MID(K30,SEARCH(":",K30)+2,5)&amp;"cm"</f>
        <v>54,5 cm</v>
      </c>
      <c r="X30" s="2" t="str">
        <f aca="false">RIGHT(K30,8)</f>
        <v> 64,3 cm</v>
      </c>
      <c r="Y30" s="0" t="s">
        <v>278</v>
      </c>
      <c r="Z30" s="0" t="s">
        <v>132</v>
      </c>
      <c r="AA30" s="0" t="s">
        <v>55</v>
      </c>
      <c r="AB30" s="0" t="s">
        <v>279</v>
      </c>
      <c r="AC30" s="0" t="s">
        <v>280</v>
      </c>
    </row>
    <row r="31" customFormat="false" ht="15" hidden="false" customHeight="false" outlineLevel="0" collapsed="false">
      <c r="A31" s="0" t="n">
        <v>33</v>
      </c>
      <c r="B31" s="0" t="s">
        <v>281</v>
      </c>
      <c r="C31" s="0" t="s">
        <v>27</v>
      </c>
      <c r="D31" s="0" t="s">
        <v>28</v>
      </c>
      <c r="E31" s="0" t="s">
        <v>282</v>
      </c>
      <c r="F31" s="0" t="s">
        <v>226</v>
      </c>
      <c r="G31" s="0" t="s">
        <v>31</v>
      </c>
      <c r="H31" s="0" t="s">
        <v>32</v>
      </c>
      <c r="K31" s="0" t="s">
        <v>283</v>
      </c>
      <c r="L31" s="0" t="s">
        <v>34</v>
      </c>
      <c r="M31" s="0" t="s">
        <v>35</v>
      </c>
      <c r="N31" s="0" t="s">
        <v>50</v>
      </c>
      <c r="O31" s="0" t="s">
        <v>37</v>
      </c>
      <c r="Q31" s="0" t="s">
        <v>228</v>
      </c>
      <c r="R31" s="0" t="s">
        <v>39</v>
      </c>
      <c r="T31" s="2" t="str">
        <f aca="false">IFERROR(LEFT(K31,SEARCH("x",K31)-1),"")&amp;"cm"</f>
        <v>36,4 cm</v>
      </c>
      <c r="U31" s="2" t="str">
        <f aca="false">MID(K31,LEN(T31)+1,5)&amp;"cm"</f>
        <v>45,5 cm</v>
      </c>
      <c r="V31" s="2" t="str">
        <f aca="false">MID(K31,SEARCH("-",K31)+2,SEARCH(":",K31)-SEARCH("-",K31)-2)</f>
        <v>c/moldura</v>
      </c>
      <c r="W31" s="2" t="str">
        <f aca="false">MID(K31,SEARCH(":",K31)+2,5)&amp;"cm"</f>
        <v>54,2 cm</v>
      </c>
      <c r="X31" s="2" t="str">
        <f aca="false">RIGHT(K31,8)</f>
        <v> 63,5 cm</v>
      </c>
      <c r="Y31" s="0" t="s">
        <v>284</v>
      </c>
      <c r="Z31" s="0" t="s">
        <v>195</v>
      </c>
      <c r="AA31" s="0" t="s">
        <v>55</v>
      </c>
      <c r="AB31" s="0" t="s">
        <v>285</v>
      </c>
      <c r="AC31" s="0" t="s">
        <v>286</v>
      </c>
    </row>
    <row r="32" customFormat="false" ht="15" hidden="false" customHeight="false" outlineLevel="0" collapsed="false">
      <c r="A32" s="0" t="n">
        <v>34</v>
      </c>
      <c r="B32" s="0" t="s">
        <v>287</v>
      </c>
      <c r="C32" s="0" t="s">
        <v>27</v>
      </c>
      <c r="D32" s="0" t="s">
        <v>28</v>
      </c>
      <c r="E32" s="0" t="s">
        <v>288</v>
      </c>
      <c r="G32" s="0" t="s">
        <v>31</v>
      </c>
      <c r="H32" s="0" t="s">
        <v>32</v>
      </c>
      <c r="K32" s="0" t="s">
        <v>289</v>
      </c>
      <c r="L32" s="0" t="s">
        <v>34</v>
      </c>
      <c r="M32" s="0" t="s">
        <v>35</v>
      </c>
      <c r="N32" s="0" t="s">
        <v>290</v>
      </c>
      <c r="O32" s="0" t="s">
        <v>291</v>
      </c>
      <c r="Q32" s="0" t="s">
        <v>277</v>
      </c>
      <c r="R32" s="0" t="s">
        <v>39</v>
      </c>
      <c r="T32" s="2" t="str">
        <f aca="false">IFERROR(LEFT(K32,SEARCH("x",K32)-1),"")&amp;"cm"</f>
        <v>175,5 cm</v>
      </c>
      <c r="U32" s="2" t="str">
        <f aca="false">MID(K32,LEN(T32)+1,5)&amp;"cm"</f>
        <v>126,0cm</v>
      </c>
      <c r="V32" s="2" t="e">
        <f aca="false">MID(K32,SEARCH("-",K32)+2,SEARCH(":",K32)-SEARCH("-",K32)-2)</f>
        <v>#VALUE!</v>
      </c>
      <c r="W32" s="2" t="e">
        <f aca="false">MID(K32,SEARCH(":",K32)+2,5)&amp;"cm"</f>
        <v>#VALUE!</v>
      </c>
      <c r="X32" s="2" t="str">
        <f aca="false">RIGHT(K32,8)</f>
        <v>126,0 cm</v>
      </c>
      <c r="Y32" s="0" t="s">
        <v>292</v>
      </c>
      <c r="Z32" s="0" t="s">
        <v>293</v>
      </c>
    </row>
    <row r="33" customFormat="false" ht="15" hidden="false" customHeight="false" outlineLevel="0" collapsed="false">
      <c r="A33" s="0" t="n">
        <v>35</v>
      </c>
      <c r="B33" s="0" t="s">
        <v>294</v>
      </c>
      <c r="C33" s="0" t="s">
        <v>27</v>
      </c>
      <c r="D33" s="0" t="s">
        <v>28</v>
      </c>
      <c r="E33" s="0" t="s">
        <v>295</v>
      </c>
      <c r="F33" s="0" t="s">
        <v>30</v>
      </c>
      <c r="G33" s="0" t="s">
        <v>31</v>
      </c>
      <c r="H33" s="0" t="s">
        <v>32</v>
      </c>
      <c r="K33" s="0" t="s">
        <v>296</v>
      </c>
      <c r="L33" s="0" t="s">
        <v>34</v>
      </c>
      <c r="M33" s="0" t="s">
        <v>35</v>
      </c>
      <c r="N33" s="0" t="s">
        <v>50</v>
      </c>
      <c r="O33" s="0" t="s">
        <v>37</v>
      </c>
      <c r="Q33" s="0" t="s">
        <v>277</v>
      </c>
      <c r="R33" s="0" t="s">
        <v>39</v>
      </c>
      <c r="T33" s="2" t="str">
        <f aca="false">IFERROR(LEFT(K33,SEARCH("x",K33)-1),"")&amp;"cm"</f>
        <v>126,8 cm</v>
      </c>
      <c r="U33" s="2" t="str">
        <f aca="false">MID(K33,LEN(T33)+1,5)&amp;"cm"</f>
        <v>175,6cm</v>
      </c>
      <c r="V33" s="2" t="str">
        <f aca="false">MID(K33,SEARCH("-",K33)+2,SEARCH(":",K33)-SEARCH("-",K33)-2)</f>
        <v>c/moldura</v>
      </c>
      <c r="W33" s="2" t="str">
        <f aca="false">MID(K33,SEARCH(":",K33)+2,5)&amp;"cm"</f>
        <v>140,6cm</v>
      </c>
      <c r="X33" s="2" t="str">
        <f aca="false">RIGHT(K33,8)</f>
        <v>189,6 cm</v>
      </c>
      <c r="Y33" s="0" t="s">
        <v>297</v>
      </c>
      <c r="Z33" s="0" t="s">
        <v>298</v>
      </c>
      <c r="AA33" s="0" t="s">
        <v>55</v>
      </c>
      <c r="AB33" s="0" t="s">
        <v>299</v>
      </c>
      <c r="AC33" s="0" t="s">
        <v>300</v>
      </c>
    </row>
    <row r="34" customFormat="false" ht="15" hidden="false" customHeight="false" outlineLevel="0" collapsed="false">
      <c r="A34" s="0" t="n">
        <v>36</v>
      </c>
      <c r="B34" s="0" t="s">
        <v>301</v>
      </c>
      <c r="C34" s="0" t="s">
        <v>27</v>
      </c>
      <c r="D34" s="0" t="s">
        <v>28</v>
      </c>
      <c r="E34" s="0" t="s">
        <v>302</v>
      </c>
      <c r="F34" s="0" t="s">
        <v>30</v>
      </c>
      <c r="G34" s="0" t="s">
        <v>31</v>
      </c>
      <c r="H34" s="0" t="s">
        <v>32</v>
      </c>
      <c r="K34" s="0" t="s">
        <v>303</v>
      </c>
      <c r="L34" s="0" t="s">
        <v>34</v>
      </c>
      <c r="M34" s="0" t="s">
        <v>35</v>
      </c>
      <c r="N34" s="0" t="s">
        <v>50</v>
      </c>
      <c r="O34" s="0" t="s">
        <v>37</v>
      </c>
      <c r="Q34" s="0" t="s">
        <v>228</v>
      </c>
      <c r="R34" s="0" t="s">
        <v>39</v>
      </c>
      <c r="T34" s="2" t="str">
        <f aca="false">IFERROR(LEFT(K34,SEARCH("x",K34)-1),"")&amp;"cm"</f>
        <v>71,6 cm</v>
      </c>
      <c r="U34" s="2" t="str">
        <f aca="false">MID(K34,LEN(T34)+1,5)&amp;"cm"</f>
        <v>56,8 cm</v>
      </c>
      <c r="V34" s="2" t="str">
        <f aca="false">MID(K34,SEARCH("-",K34)+2,SEARCH(":",K34)-SEARCH("-",K34)-2)</f>
        <v>c/moldura</v>
      </c>
      <c r="W34" s="2" t="str">
        <f aca="false">MID(K34,SEARCH(":",K34)+2,5)&amp;"cm"</f>
        <v>97,0 cm</v>
      </c>
      <c r="X34" s="2" t="str">
        <f aca="false">RIGHT(K34,8)</f>
        <v> 82,0 cm</v>
      </c>
      <c r="Y34" s="0" t="s">
        <v>304</v>
      </c>
      <c r="Z34" s="0" t="s">
        <v>305</v>
      </c>
      <c r="AA34" s="0" t="s">
        <v>55</v>
      </c>
      <c r="AB34" s="0" t="s">
        <v>272</v>
      </c>
      <c r="AC34" s="0" t="s">
        <v>207</v>
      </c>
    </row>
    <row r="35" customFormat="false" ht="15" hidden="false" customHeight="false" outlineLevel="0" collapsed="false">
      <c r="A35" s="0" t="n">
        <v>37</v>
      </c>
      <c r="B35" s="0" t="s">
        <v>306</v>
      </c>
      <c r="C35" s="0" t="s">
        <v>27</v>
      </c>
      <c r="D35" s="0" t="s">
        <v>28</v>
      </c>
      <c r="E35" s="0" t="s">
        <v>59</v>
      </c>
      <c r="F35" s="0" t="s">
        <v>252</v>
      </c>
      <c r="G35" s="0" t="s">
        <v>31</v>
      </c>
      <c r="H35" s="0" t="s">
        <v>32</v>
      </c>
      <c r="K35" s="0" t="s">
        <v>307</v>
      </c>
      <c r="L35" s="0" t="s">
        <v>34</v>
      </c>
      <c r="M35" s="0" t="s">
        <v>35</v>
      </c>
      <c r="N35" s="0" t="s">
        <v>50</v>
      </c>
      <c r="O35" s="0" t="s">
        <v>37</v>
      </c>
      <c r="Q35" s="0" t="s">
        <v>308</v>
      </c>
      <c r="R35" s="0" t="s">
        <v>81</v>
      </c>
      <c r="T35" s="2" t="str">
        <f aca="false">IFERROR(LEFT(K35,SEARCH("x",K35)-1),"")&amp;"cm"</f>
        <v>137,0 cm</v>
      </c>
      <c r="U35" s="2" t="str">
        <f aca="false">MID(K35,LEN(T35)+1,5)&amp;"cm"</f>
        <v>61,6 cm</v>
      </c>
      <c r="V35" s="2" t="str">
        <f aca="false">MID(K35,SEARCH("-",K35)+2,SEARCH(":",K35)-SEARCH("-",K35)-2)</f>
        <v>c/moldura</v>
      </c>
      <c r="W35" s="2" t="str">
        <f aca="false">MID(K35,SEARCH(":",K35)+2,5)&amp;"cm"</f>
        <v>145,0cm</v>
      </c>
      <c r="X35" s="2" t="str">
        <f aca="false">RIGHT(K35,8)</f>
        <v> 70,4 cm</v>
      </c>
      <c r="Y35" s="0" t="s">
        <v>309</v>
      </c>
      <c r="Z35" s="0" t="s">
        <v>310</v>
      </c>
      <c r="AA35" s="0" t="s">
        <v>55</v>
      </c>
      <c r="AB35" s="0" t="s">
        <v>311</v>
      </c>
      <c r="AC35" s="0" t="s">
        <v>312</v>
      </c>
    </row>
    <row r="36" customFormat="false" ht="15" hidden="false" customHeight="false" outlineLevel="0" collapsed="false">
      <c r="A36" s="0" t="n">
        <v>38</v>
      </c>
      <c r="B36" s="0" t="s">
        <v>313</v>
      </c>
      <c r="C36" s="0" t="s">
        <v>27</v>
      </c>
      <c r="D36" s="0" t="s">
        <v>28</v>
      </c>
      <c r="E36" s="0" t="s">
        <v>314</v>
      </c>
      <c r="F36" s="0" t="s">
        <v>252</v>
      </c>
      <c r="G36" s="0" t="s">
        <v>31</v>
      </c>
      <c r="H36" s="0" t="s">
        <v>32</v>
      </c>
      <c r="K36" s="0" t="s">
        <v>315</v>
      </c>
      <c r="L36" s="0" t="s">
        <v>34</v>
      </c>
      <c r="M36" s="0" t="s">
        <v>35</v>
      </c>
      <c r="N36" s="0" t="s">
        <v>50</v>
      </c>
      <c r="O36" s="0" t="s">
        <v>37</v>
      </c>
      <c r="Q36" s="0" t="s">
        <v>308</v>
      </c>
      <c r="R36" s="0" t="s">
        <v>81</v>
      </c>
      <c r="T36" s="2" t="str">
        <f aca="false">IFERROR(LEFT(K36,SEARCH("x",K36)-1),"")&amp;"cm"</f>
        <v>140,5 cm</v>
      </c>
      <c r="U36" s="2" t="str">
        <f aca="false">MID(K36,LEN(T36)+1,5)&amp;"cm"</f>
        <v>65,3 cm</v>
      </c>
      <c r="V36" s="2" t="str">
        <f aca="false">MID(K36,SEARCH("-",K36)+2,SEARCH(":",K36)-SEARCH("-",K36)-2)</f>
        <v>c/moldura</v>
      </c>
      <c r="W36" s="2" t="str">
        <f aca="false">MID(K36,SEARCH(":",K36)+2,5)&amp;"cm"</f>
        <v>146,0cm</v>
      </c>
      <c r="X36" s="2" t="str">
        <f aca="false">RIGHT(K36,8)</f>
        <v> 72,5 cm</v>
      </c>
      <c r="Y36" s="0" t="s">
        <v>316</v>
      </c>
      <c r="Z36" s="0" t="s">
        <v>317</v>
      </c>
      <c r="AA36" s="0" t="s">
        <v>55</v>
      </c>
      <c r="AB36" s="0" t="s">
        <v>318</v>
      </c>
      <c r="AC36" s="0" t="s">
        <v>319</v>
      </c>
    </row>
    <row r="37" customFormat="false" ht="15" hidden="false" customHeight="false" outlineLevel="0" collapsed="false">
      <c r="A37" s="0" t="n">
        <v>39</v>
      </c>
      <c r="B37" s="0" t="s">
        <v>320</v>
      </c>
      <c r="C37" s="0" t="s">
        <v>27</v>
      </c>
      <c r="D37" s="0" t="s">
        <v>28</v>
      </c>
      <c r="E37" s="0" t="s">
        <v>321</v>
      </c>
      <c r="F37" s="0" t="s">
        <v>252</v>
      </c>
      <c r="G37" s="0" t="s">
        <v>31</v>
      </c>
      <c r="H37" s="0" t="s">
        <v>32</v>
      </c>
      <c r="K37" s="0" t="s">
        <v>322</v>
      </c>
      <c r="L37" s="0" t="s">
        <v>34</v>
      </c>
      <c r="M37" s="0" t="s">
        <v>35</v>
      </c>
      <c r="N37" s="0" t="s">
        <v>50</v>
      </c>
      <c r="O37" s="0" t="s">
        <v>37</v>
      </c>
      <c r="Q37" s="0" t="s">
        <v>308</v>
      </c>
      <c r="R37" s="0" t="s">
        <v>63</v>
      </c>
      <c r="T37" s="2" t="str">
        <f aca="false">IFERROR(LEFT(K37,SEARCH("x",K37)-1),"")&amp;"cm"</f>
        <v>159,0 cm</v>
      </c>
      <c r="U37" s="2" t="str">
        <f aca="false">MID(K37,LEN(T37)+1,5)&amp;"cm"</f>
        <v>66,0 cm</v>
      </c>
      <c r="V37" s="2" t="str">
        <f aca="false">MID(K37,SEARCH("-",K37)+2,SEARCH(":",K37)-SEARCH("-",K37)-2)</f>
        <v>c/moldura</v>
      </c>
      <c r="W37" s="2" t="str">
        <f aca="false">MID(K37,SEARCH(":",K37)+2,5)&amp;"cm"</f>
        <v>167,0cm</v>
      </c>
      <c r="X37" s="2" t="str">
        <f aca="false">RIGHT(K37,8)</f>
        <v> 74,4 cm</v>
      </c>
      <c r="Y37" s="0" t="s">
        <v>323</v>
      </c>
      <c r="Z37" s="0" t="s">
        <v>116</v>
      </c>
      <c r="AA37" s="0" t="s">
        <v>55</v>
      </c>
      <c r="AB37" s="0" t="s">
        <v>324</v>
      </c>
      <c r="AC37" s="0" t="s">
        <v>325</v>
      </c>
    </row>
    <row r="38" customFormat="false" ht="15" hidden="false" customHeight="false" outlineLevel="0" collapsed="false">
      <c r="A38" s="0" t="n">
        <v>40</v>
      </c>
      <c r="B38" s="0" t="s">
        <v>326</v>
      </c>
      <c r="C38" s="0" t="s">
        <v>27</v>
      </c>
      <c r="D38" s="0" t="s">
        <v>28</v>
      </c>
      <c r="E38" s="0" t="s">
        <v>327</v>
      </c>
      <c r="F38" s="0" t="s">
        <v>328</v>
      </c>
      <c r="G38" s="0" t="s">
        <v>31</v>
      </c>
      <c r="H38" s="0" t="s">
        <v>32</v>
      </c>
      <c r="K38" s="0" t="s">
        <v>329</v>
      </c>
      <c r="L38" s="0" t="s">
        <v>34</v>
      </c>
      <c r="M38" s="0" t="s">
        <v>35</v>
      </c>
      <c r="N38" s="0" t="s">
        <v>50</v>
      </c>
      <c r="O38" s="0" t="s">
        <v>37</v>
      </c>
      <c r="Q38" s="0" t="s">
        <v>330</v>
      </c>
      <c r="R38" s="0" t="s">
        <v>39</v>
      </c>
      <c r="S38" s="0" t="s">
        <v>331</v>
      </c>
      <c r="T38" s="2" t="str">
        <f aca="false">IFERROR(LEFT(K38,SEARCH("x",K38)-1),"")&amp;"cm"</f>
        <v>98,0 cm</v>
      </c>
      <c r="U38" s="2" t="str">
        <f aca="false">MID(K38,LEN(T38)+1,5)&amp;"cm"</f>
        <v>123,0cm</v>
      </c>
      <c r="V38" s="2" t="str">
        <f aca="false">MID(K38,SEARCH("-",K38)+2,SEARCH(":",K38)-SEARCH("-",K38)-2)</f>
        <v>c/moldura</v>
      </c>
      <c r="W38" s="2" t="str">
        <f aca="false">MID(K38,SEARCH(":",K38)+2,5)&amp;"cm"</f>
        <v>105,5cm</v>
      </c>
      <c r="X38" s="2" t="str">
        <f aca="false">RIGHT(K38,8)</f>
        <v>137,0 cm</v>
      </c>
      <c r="Y38" s="0" t="s">
        <v>332</v>
      </c>
      <c r="Z38" s="0" t="s">
        <v>333</v>
      </c>
      <c r="AA38" s="0" t="s">
        <v>55</v>
      </c>
      <c r="AB38" s="0" t="s">
        <v>334</v>
      </c>
      <c r="AC38" s="0" t="s">
        <v>309</v>
      </c>
    </row>
    <row r="39" customFormat="false" ht="15" hidden="false" customHeight="false" outlineLevel="0" collapsed="false">
      <c r="A39" s="0" t="n">
        <v>41</v>
      </c>
      <c r="B39" s="0" t="s">
        <v>335</v>
      </c>
      <c r="C39" s="0" t="s">
        <v>27</v>
      </c>
      <c r="D39" s="0" t="s">
        <v>28</v>
      </c>
      <c r="E39" s="0" t="s">
        <v>336</v>
      </c>
      <c r="F39" s="0" t="s">
        <v>337</v>
      </c>
      <c r="G39" s="0" t="s">
        <v>31</v>
      </c>
      <c r="H39" s="0" t="s">
        <v>32</v>
      </c>
      <c r="K39" s="0" t="s">
        <v>338</v>
      </c>
      <c r="L39" s="0" t="s">
        <v>34</v>
      </c>
      <c r="M39" s="0" t="s">
        <v>35</v>
      </c>
      <c r="N39" s="0" t="s">
        <v>50</v>
      </c>
      <c r="O39" s="0" t="s">
        <v>37</v>
      </c>
      <c r="Q39" s="0" t="s">
        <v>339</v>
      </c>
      <c r="R39" s="0" t="s">
        <v>39</v>
      </c>
      <c r="T39" s="2" t="str">
        <f aca="false">IFERROR(LEFT(K39,SEARCH("x",K39)-1),"")&amp;"cm"</f>
        <v>97,0 cm</v>
      </c>
      <c r="U39" s="2" t="str">
        <f aca="false">MID(K39,LEN(T39)+1,5)&amp;"cm"</f>
        <v>128,5cm</v>
      </c>
      <c r="V39" s="2" t="str">
        <f aca="false">MID(K39,SEARCH("-",K39)+2,SEARCH(":",K39)-SEARCH("-",K39)-2)</f>
        <v>c/moldura</v>
      </c>
      <c r="W39" s="2" t="str">
        <f aca="false">MID(K39,SEARCH(":",K39)+2,5)&amp;"cm"</f>
        <v>110,0cm</v>
      </c>
      <c r="X39" s="2" t="str">
        <f aca="false">RIGHT(K39,8)</f>
        <v>144,0 cm</v>
      </c>
      <c r="Y39" s="0" t="s">
        <v>272</v>
      </c>
      <c r="Z39" s="0" t="s">
        <v>340</v>
      </c>
      <c r="AA39" s="0" t="s">
        <v>55</v>
      </c>
      <c r="AB39" s="0" t="s">
        <v>341</v>
      </c>
      <c r="AC39" s="0" t="s">
        <v>342</v>
      </c>
    </row>
    <row r="40" customFormat="false" ht="15" hidden="false" customHeight="false" outlineLevel="0" collapsed="false">
      <c r="A40" s="0" t="n">
        <v>42</v>
      </c>
      <c r="B40" s="0" t="s">
        <v>343</v>
      </c>
      <c r="C40" s="0" t="s">
        <v>27</v>
      </c>
      <c r="D40" s="0" t="s">
        <v>28</v>
      </c>
      <c r="E40" s="0" t="s">
        <v>327</v>
      </c>
      <c r="F40" s="0" t="s">
        <v>328</v>
      </c>
      <c r="G40" s="0" t="s">
        <v>31</v>
      </c>
      <c r="H40" s="0" t="s">
        <v>32</v>
      </c>
      <c r="K40" s="0" t="s">
        <v>344</v>
      </c>
      <c r="L40" s="0" t="s">
        <v>34</v>
      </c>
      <c r="M40" s="0" t="s">
        <v>35</v>
      </c>
      <c r="N40" s="0" t="s">
        <v>50</v>
      </c>
      <c r="O40" s="0" t="s">
        <v>37</v>
      </c>
      <c r="Q40" s="0" t="s">
        <v>212</v>
      </c>
      <c r="R40" s="0" t="s">
        <v>39</v>
      </c>
      <c r="S40" s="0" t="s">
        <v>345</v>
      </c>
      <c r="T40" s="2" t="str">
        <f aca="false">IFERROR(LEFT(K40,SEARCH("x",K40)-1),"")&amp;"cm"</f>
        <v>130,5 cm</v>
      </c>
      <c r="U40" s="2" t="str">
        <f aca="false">MID(K40,LEN(T40)+1,5)&amp;"cm"</f>
        <v>97,0 cm</v>
      </c>
      <c r="V40" s="2" t="str">
        <f aca="false">MID(K40,SEARCH("-",K40)+2,SEARCH(":",K40)-SEARCH("-",K40)-2)</f>
        <v>c/baguete</v>
      </c>
      <c r="W40" s="2" t="str">
        <f aca="false">MID(K40,SEARCH(":",K40)+2,5)&amp;"cm"</f>
        <v>132,5cm</v>
      </c>
      <c r="X40" s="2" t="str">
        <f aca="false">RIGHT(K40,8)</f>
        <v> 99,0 cm</v>
      </c>
      <c r="Y40" s="0" t="s">
        <v>346</v>
      </c>
      <c r="Z40" s="0" t="s">
        <v>272</v>
      </c>
      <c r="AA40" s="0" t="s">
        <v>42</v>
      </c>
      <c r="AB40" s="0" t="s">
        <v>347</v>
      </c>
      <c r="AC40" s="0" t="s">
        <v>348</v>
      </c>
    </row>
    <row r="41" customFormat="false" ht="15" hidden="false" customHeight="false" outlineLevel="0" collapsed="false">
      <c r="A41" s="0" t="n">
        <v>43</v>
      </c>
      <c r="B41" s="0" t="s">
        <v>349</v>
      </c>
      <c r="C41" s="0" t="s">
        <v>27</v>
      </c>
      <c r="D41" s="0" t="s">
        <v>28</v>
      </c>
      <c r="E41" s="0" t="s">
        <v>350</v>
      </c>
      <c r="F41" s="0" t="s">
        <v>351</v>
      </c>
      <c r="G41" s="0" t="s">
        <v>89</v>
      </c>
      <c r="H41" s="0" t="s">
        <v>32</v>
      </c>
      <c r="K41" s="0" t="s">
        <v>352</v>
      </c>
      <c r="L41" s="0" t="s">
        <v>34</v>
      </c>
      <c r="M41" s="0" t="s">
        <v>35</v>
      </c>
      <c r="N41" s="0" t="s">
        <v>50</v>
      </c>
      <c r="O41" s="0" t="s">
        <v>37</v>
      </c>
      <c r="Q41" s="0" t="s">
        <v>72</v>
      </c>
      <c r="R41" s="0" t="s">
        <v>52</v>
      </c>
      <c r="T41" s="2" t="str">
        <f aca="false">IFERROR(LEFT(K41,SEARCH("x",K41)-1),"")&amp;"cm"</f>
        <v>98,0 cm</v>
      </c>
      <c r="U41" s="2" t="str">
        <f aca="false">MID(K41,LEN(T41)+1,5)&amp;"cm"</f>
        <v>82,3 cm</v>
      </c>
      <c r="V41" s="2" t="str">
        <f aca="false">MID(K41,SEARCH("-",K41)+2,SEARCH(":",K41)-SEARCH("-",K41)-2)</f>
        <v>c/moldura</v>
      </c>
      <c r="W41" s="2" t="str">
        <f aca="false">MID(K41,SEARCH(":",K41)+2,5)&amp;"cm"</f>
        <v>113,7cm</v>
      </c>
      <c r="X41" s="2" t="str">
        <f aca="false">RIGHT(K41,8)</f>
        <v> 97,7 cm</v>
      </c>
      <c r="Y41" s="0" t="s">
        <v>332</v>
      </c>
      <c r="Z41" s="0" t="s">
        <v>353</v>
      </c>
      <c r="AA41" s="0" t="s">
        <v>55</v>
      </c>
      <c r="AB41" s="0" t="s">
        <v>354</v>
      </c>
      <c r="AC41" s="0" t="s">
        <v>355</v>
      </c>
    </row>
    <row r="42" customFormat="false" ht="15" hidden="false" customHeight="false" outlineLevel="0" collapsed="false">
      <c r="A42" s="0" t="n">
        <v>44</v>
      </c>
      <c r="B42" s="0" t="s">
        <v>356</v>
      </c>
      <c r="C42" s="0" t="s">
        <v>27</v>
      </c>
      <c r="D42" s="0" t="s">
        <v>28</v>
      </c>
      <c r="E42" s="0" t="s">
        <v>357</v>
      </c>
      <c r="G42" s="0" t="s">
        <v>31</v>
      </c>
      <c r="H42" s="0" t="s">
        <v>32</v>
      </c>
      <c r="K42" s="0" t="s">
        <v>358</v>
      </c>
      <c r="L42" s="0" t="s">
        <v>34</v>
      </c>
      <c r="M42" s="0" t="s">
        <v>35</v>
      </c>
      <c r="N42" s="0" t="s">
        <v>50</v>
      </c>
      <c r="O42" s="0" t="s">
        <v>37</v>
      </c>
      <c r="Q42" s="0" t="s">
        <v>277</v>
      </c>
      <c r="R42" s="0" t="s">
        <v>39</v>
      </c>
      <c r="T42" s="2" t="str">
        <f aca="false">IFERROR(LEFT(K42,SEARCH("x",K42)-1),"")&amp;"cm"</f>
        <v>222,7 cm</v>
      </c>
      <c r="U42" s="2" t="str">
        <f aca="false">MID(K42,LEN(T42)+1,5)&amp;"cm"</f>
        <v>134,5cm</v>
      </c>
      <c r="V42" s="2" t="str">
        <f aca="false">MID(K42,SEARCH("-",K42)+2,SEARCH(":",K42)-SEARCH("-",K42)-2)</f>
        <v>c/moldura</v>
      </c>
      <c r="W42" s="2" t="str">
        <f aca="false">MID(K42,SEARCH(":",K42)+2,5)&amp;"cm"</f>
        <v>235,5cm</v>
      </c>
      <c r="X42" s="2" t="str">
        <f aca="false">RIGHT(K42,8)</f>
        <v>145,0 cm</v>
      </c>
      <c r="Y42" s="0" t="s">
        <v>359</v>
      </c>
      <c r="Z42" s="0" t="s">
        <v>360</v>
      </c>
      <c r="AA42" s="0" t="s">
        <v>55</v>
      </c>
      <c r="AB42" s="0" t="s">
        <v>361</v>
      </c>
      <c r="AC42" s="0" t="s">
        <v>362</v>
      </c>
    </row>
    <row r="43" customFormat="false" ht="15" hidden="false" customHeight="false" outlineLevel="0" collapsed="false">
      <c r="A43" s="0" t="n">
        <v>45</v>
      </c>
      <c r="B43" s="0" t="s">
        <v>363</v>
      </c>
      <c r="C43" s="0" t="s">
        <v>27</v>
      </c>
      <c r="D43" s="0" t="s">
        <v>28</v>
      </c>
      <c r="E43" s="0" t="s">
        <v>364</v>
      </c>
      <c r="F43" s="0" t="s">
        <v>351</v>
      </c>
      <c r="G43" s="0" t="s">
        <v>89</v>
      </c>
      <c r="H43" s="0" t="s">
        <v>32</v>
      </c>
      <c r="K43" s="0" t="s">
        <v>365</v>
      </c>
      <c r="L43" s="0" t="s">
        <v>34</v>
      </c>
      <c r="M43" s="0" t="s">
        <v>35</v>
      </c>
      <c r="N43" s="0" t="s">
        <v>50</v>
      </c>
      <c r="O43" s="0" t="s">
        <v>37</v>
      </c>
      <c r="Q43" s="0" t="s">
        <v>72</v>
      </c>
      <c r="R43" s="0" t="s">
        <v>52</v>
      </c>
      <c r="T43" s="2" t="str">
        <f aca="false">IFERROR(LEFT(K43,SEARCH("x",K43)-1),"")&amp;"cm"</f>
        <v>65,2 cm</v>
      </c>
      <c r="U43" s="2" t="str">
        <f aca="false">MID(K43,LEN(T43)+1,5)&amp;"cm"</f>
        <v>54,0 cm</v>
      </c>
      <c r="V43" s="2" t="str">
        <f aca="false">MID(K43,SEARCH("-",K43)+2,SEARCH(":",K43)-SEARCH("-",K43)-2)</f>
        <v>c/moldura</v>
      </c>
      <c r="W43" s="2" t="str">
        <f aca="false">MID(K43,SEARCH(":",K43)+2,5)&amp;"cm"</f>
        <v>84,4 cm</v>
      </c>
      <c r="X43" s="2" t="str">
        <f aca="false">RIGHT(K43,8)</f>
        <v> 72,8 cm</v>
      </c>
      <c r="Y43" s="0" t="s">
        <v>366</v>
      </c>
      <c r="Z43" s="0" t="s">
        <v>367</v>
      </c>
      <c r="AA43" s="0" t="s">
        <v>55</v>
      </c>
      <c r="AB43" s="0" t="s">
        <v>368</v>
      </c>
      <c r="AC43" s="0" t="s">
        <v>369</v>
      </c>
    </row>
    <row r="44" customFormat="false" ht="15" hidden="false" customHeight="false" outlineLevel="0" collapsed="false">
      <c r="A44" s="0" t="n">
        <v>46</v>
      </c>
      <c r="B44" s="0" t="s">
        <v>370</v>
      </c>
      <c r="C44" s="0" t="s">
        <v>27</v>
      </c>
      <c r="D44" s="0" t="s">
        <v>28</v>
      </c>
      <c r="E44" s="0" t="s">
        <v>371</v>
      </c>
      <c r="F44" s="0" t="s">
        <v>182</v>
      </c>
      <c r="G44" s="0" t="s">
        <v>31</v>
      </c>
      <c r="H44" s="0" t="s">
        <v>32</v>
      </c>
      <c r="K44" s="0" t="s">
        <v>372</v>
      </c>
      <c r="L44" s="0" t="s">
        <v>34</v>
      </c>
      <c r="M44" s="0" t="s">
        <v>35</v>
      </c>
      <c r="N44" s="0" t="s">
        <v>50</v>
      </c>
      <c r="O44" s="0" t="s">
        <v>37</v>
      </c>
      <c r="Q44" s="0" t="s">
        <v>184</v>
      </c>
      <c r="R44" s="0" t="s">
        <v>39</v>
      </c>
      <c r="T44" s="2" t="str">
        <f aca="false">IFERROR(LEFT(K44,SEARCH("x",K44)-1),"")&amp;"cm"</f>
        <v>22,5 cm</v>
      </c>
      <c r="U44" s="2" t="str">
        <f aca="false">MID(K44,LEN(T44)+1,5)&amp;"cm"</f>
        <v>45,5 cm</v>
      </c>
      <c r="V44" s="2" t="str">
        <f aca="false">MID(K44,SEARCH("-",K44)+2,SEARCH(":",K44)-SEARCH("-",K44)-2)</f>
        <v>c/moldura</v>
      </c>
      <c r="W44" s="2" t="str">
        <f aca="false">MID(K44,SEARCH(":",K44)+2,5)&amp;"cm"</f>
        <v>41,8 cm</v>
      </c>
      <c r="X44" s="2" t="str">
        <f aca="false">RIGHT(K44,8)</f>
        <v> 54,8 cm</v>
      </c>
      <c r="Y44" s="0" t="s">
        <v>373</v>
      </c>
      <c r="Z44" s="0" t="s">
        <v>195</v>
      </c>
      <c r="AA44" s="0" t="s">
        <v>55</v>
      </c>
      <c r="AB44" s="0" t="s">
        <v>374</v>
      </c>
      <c r="AC44" s="0" t="s">
        <v>375</v>
      </c>
    </row>
    <row r="45" customFormat="false" ht="15" hidden="false" customHeight="false" outlineLevel="0" collapsed="false">
      <c r="A45" s="0" t="n">
        <v>47</v>
      </c>
      <c r="B45" s="0" t="s">
        <v>376</v>
      </c>
      <c r="C45" s="0" t="s">
        <v>27</v>
      </c>
      <c r="D45" s="0" t="s">
        <v>28</v>
      </c>
      <c r="E45" s="0" t="s">
        <v>126</v>
      </c>
      <c r="F45" s="0" t="s">
        <v>182</v>
      </c>
      <c r="G45" s="0" t="s">
        <v>31</v>
      </c>
      <c r="H45" s="0" t="s">
        <v>32</v>
      </c>
      <c r="K45" s="0" t="s">
        <v>377</v>
      </c>
      <c r="L45" s="0" t="s">
        <v>34</v>
      </c>
      <c r="M45" s="0" t="s">
        <v>35</v>
      </c>
      <c r="N45" s="0" t="s">
        <v>50</v>
      </c>
      <c r="O45" s="0" t="s">
        <v>37</v>
      </c>
      <c r="Q45" s="0" t="s">
        <v>184</v>
      </c>
      <c r="R45" s="0" t="s">
        <v>39</v>
      </c>
      <c r="T45" s="2" t="str">
        <f aca="false">IFERROR(LEFT(K45,SEARCH("x",K45)-1),"")&amp;"cm"</f>
        <v>54,6 cm</v>
      </c>
      <c r="U45" s="2" t="str">
        <f aca="false">MID(K45,LEN(T45)+1,5)&amp;"cm"</f>
        <v>45,2 cm</v>
      </c>
      <c r="V45" s="2" t="str">
        <f aca="false">MID(K45,SEARCH("-",K45)+2,SEARCH(":",K45)-SEARCH("-",K45)-2)</f>
        <v>c/moldura</v>
      </c>
      <c r="W45" s="2" t="str">
        <f aca="false">MID(K45,SEARCH(":",K45)+2,5)&amp;"cm"</f>
        <v>57,2 cm</v>
      </c>
      <c r="X45" s="2" t="str">
        <f aca="false">RIGHT(K45,8)</f>
        <v> 47,8 cm</v>
      </c>
      <c r="Y45" s="0" t="s">
        <v>378</v>
      </c>
      <c r="Z45" s="0" t="s">
        <v>379</v>
      </c>
      <c r="AA45" s="0" t="s">
        <v>55</v>
      </c>
      <c r="AB45" s="0" t="s">
        <v>380</v>
      </c>
      <c r="AC45" s="0" t="s">
        <v>381</v>
      </c>
    </row>
    <row r="46" customFormat="false" ht="15" hidden="false" customHeight="false" outlineLevel="0" collapsed="false">
      <c r="A46" s="0" t="n">
        <v>48</v>
      </c>
      <c r="B46" s="0" t="s">
        <v>382</v>
      </c>
      <c r="C46" s="0" t="s">
        <v>27</v>
      </c>
      <c r="D46" s="0" t="s">
        <v>28</v>
      </c>
      <c r="E46" s="0" t="s">
        <v>383</v>
      </c>
      <c r="F46" s="0" t="s">
        <v>113</v>
      </c>
      <c r="G46" s="0" t="s">
        <v>89</v>
      </c>
      <c r="H46" s="0" t="s">
        <v>32</v>
      </c>
      <c r="K46" s="0" t="s">
        <v>384</v>
      </c>
      <c r="L46" s="0" t="s">
        <v>34</v>
      </c>
      <c r="M46" s="0" t="s">
        <v>35</v>
      </c>
      <c r="N46" s="0" t="s">
        <v>36</v>
      </c>
      <c r="O46" s="0" t="s">
        <v>37</v>
      </c>
      <c r="Q46" s="0" t="s">
        <v>91</v>
      </c>
      <c r="R46" s="0" t="s">
        <v>52</v>
      </c>
      <c r="T46" s="2" t="str">
        <f aca="false">IFERROR(LEFT(K46,SEARCH("x",K46)-1),"")&amp;"cm"</f>
        <v>98,6 cm</v>
      </c>
      <c r="U46" s="2" t="str">
        <f aca="false">MID(K46,LEN(T46)+1,5)&amp;"cm"</f>
        <v>72,4 cm</v>
      </c>
      <c r="V46" s="2" t="str">
        <f aca="false">MID(K46,SEARCH("-",K46)+2,SEARCH(":",K46)-SEARCH("-",K46)-2)</f>
        <v>c/baguete</v>
      </c>
      <c r="W46" s="2" t="str">
        <f aca="false">MID(K46,SEARCH(":",K46)+2,5)&amp;"cm"</f>
        <v>101,0cm</v>
      </c>
      <c r="X46" s="2" t="str">
        <f aca="false">RIGHT(K46,8)</f>
        <v> 74,8 cm</v>
      </c>
      <c r="Y46" s="0" t="s">
        <v>385</v>
      </c>
      <c r="Z46" s="0" t="s">
        <v>386</v>
      </c>
      <c r="AA46" s="0" t="s">
        <v>42</v>
      </c>
      <c r="AB46" s="0" t="s">
        <v>387</v>
      </c>
      <c r="AC46" s="0" t="s">
        <v>388</v>
      </c>
    </row>
    <row r="47" customFormat="false" ht="15" hidden="false" customHeight="false" outlineLevel="0" collapsed="false">
      <c r="A47" s="0" t="n">
        <v>49</v>
      </c>
      <c r="B47" s="0" t="s">
        <v>389</v>
      </c>
      <c r="C47" s="0" t="s">
        <v>27</v>
      </c>
      <c r="D47" s="0" t="s">
        <v>28</v>
      </c>
      <c r="E47" s="0" t="s">
        <v>314</v>
      </c>
      <c r="F47" s="0" t="s">
        <v>88</v>
      </c>
      <c r="G47" s="0" t="s">
        <v>89</v>
      </c>
      <c r="H47" s="0" t="s">
        <v>32</v>
      </c>
      <c r="K47" s="0" t="s">
        <v>390</v>
      </c>
      <c r="L47" s="0" t="s">
        <v>34</v>
      </c>
      <c r="M47" s="0" t="s">
        <v>35</v>
      </c>
      <c r="N47" s="0" t="s">
        <v>36</v>
      </c>
      <c r="O47" s="0" t="s">
        <v>99</v>
      </c>
      <c r="Q47" s="0" t="s">
        <v>91</v>
      </c>
      <c r="R47" s="0" t="s">
        <v>81</v>
      </c>
      <c r="T47" s="2" t="str">
        <f aca="false">IFERROR(LEFT(K47,SEARCH("x",K47)-1),"")&amp;"cm"</f>
        <v>80,7 cm</v>
      </c>
      <c r="U47" s="2" t="str">
        <f aca="false">MID(K47,LEN(T47)+1,5)&amp;"cm"</f>
        <v>50,7 cm</v>
      </c>
      <c r="V47" s="2" t="str">
        <f aca="false">MID(K47,SEARCH("-",K47)+2,SEARCH(":",K47)-SEARCH("-",K47)-2)</f>
        <v>c/baguete</v>
      </c>
      <c r="W47" s="2" t="str">
        <f aca="false">MID(K47,SEARCH(":",K47)+2,5)&amp;"cm"</f>
        <v>82,8 cm</v>
      </c>
      <c r="X47" s="2" t="str">
        <f aca="false">RIGHT(K47,8)</f>
        <v> 62,0 cm</v>
      </c>
      <c r="Y47" s="0" t="s">
        <v>391</v>
      </c>
      <c r="Z47" s="0" t="s">
        <v>392</v>
      </c>
      <c r="AA47" s="0" t="s">
        <v>42</v>
      </c>
      <c r="AB47" s="0" t="s">
        <v>393</v>
      </c>
      <c r="AC47" s="0" t="s">
        <v>394</v>
      </c>
    </row>
    <row r="48" customFormat="false" ht="15" hidden="false" customHeight="false" outlineLevel="0" collapsed="false">
      <c r="A48" s="0" t="n">
        <v>50</v>
      </c>
      <c r="B48" s="0" t="s">
        <v>395</v>
      </c>
      <c r="C48" s="0" t="s">
        <v>27</v>
      </c>
      <c r="D48" s="0" t="s">
        <v>28</v>
      </c>
      <c r="E48" s="0" t="s">
        <v>396</v>
      </c>
      <c r="F48" s="0" t="s">
        <v>30</v>
      </c>
      <c r="G48" s="0" t="s">
        <v>31</v>
      </c>
      <c r="H48" s="0" t="s">
        <v>32</v>
      </c>
      <c r="K48" s="0" t="s">
        <v>397</v>
      </c>
      <c r="L48" s="0" t="s">
        <v>34</v>
      </c>
      <c r="M48" s="0" t="s">
        <v>35</v>
      </c>
      <c r="N48" s="0" t="s">
        <v>50</v>
      </c>
      <c r="O48" s="0" t="s">
        <v>37</v>
      </c>
      <c r="Q48" s="0" t="s">
        <v>398</v>
      </c>
      <c r="R48" s="0" t="s">
        <v>39</v>
      </c>
      <c r="T48" s="2" t="str">
        <f aca="false">IFERROR(LEFT(K48,SEARCH("x",K48)-1),"")&amp;"cm"</f>
        <v>53,8 cm</v>
      </c>
      <c r="U48" s="2" t="str">
        <f aca="false">MID(K48,LEN(T48)+1,5)&amp;"cm"</f>
        <v>47,3 cm</v>
      </c>
      <c r="V48" s="2" t="str">
        <f aca="false">MID(K48,SEARCH("-",K48)+2,SEARCH(":",K48)-SEARCH("-",K48)-2)</f>
        <v>c/moldura</v>
      </c>
      <c r="W48" s="2" t="str">
        <f aca="false">MID(K48,SEARCH(":",K48)+2,5)&amp;"cm"</f>
        <v>80,5 cm</v>
      </c>
      <c r="X48" s="2" t="str">
        <f aca="false">RIGHT(K48,8)</f>
        <v> 74,0 cm</v>
      </c>
      <c r="Y48" s="0" t="s">
        <v>154</v>
      </c>
      <c r="Z48" s="0" t="s">
        <v>399</v>
      </c>
      <c r="AA48" s="0" t="s">
        <v>55</v>
      </c>
      <c r="AB48" s="0" t="s">
        <v>204</v>
      </c>
      <c r="AC48" s="0" t="s">
        <v>67</v>
      </c>
    </row>
    <row r="49" customFormat="false" ht="15" hidden="false" customHeight="false" outlineLevel="0" collapsed="false">
      <c r="A49" s="0" t="n">
        <v>51</v>
      </c>
      <c r="B49" s="0" t="s">
        <v>400</v>
      </c>
      <c r="C49" s="0" t="s">
        <v>27</v>
      </c>
      <c r="D49" s="0" t="s">
        <v>28</v>
      </c>
      <c r="E49" s="0" t="s">
        <v>401</v>
      </c>
      <c r="F49" s="0" t="s">
        <v>402</v>
      </c>
      <c r="G49" s="0" t="s">
        <v>79</v>
      </c>
      <c r="H49" s="0" t="s">
        <v>403</v>
      </c>
      <c r="K49" s="0" t="s">
        <v>404</v>
      </c>
      <c r="L49" s="0" t="s">
        <v>34</v>
      </c>
      <c r="M49" s="0" t="s">
        <v>35</v>
      </c>
      <c r="N49" s="0" t="s">
        <v>36</v>
      </c>
      <c r="O49" s="0" t="s">
        <v>37</v>
      </c>
      <c r="Q49" s="0" t="s">
        <v>405</v>
      </c>
      <c r="R49" s="0" t="s">
        <v>63</v>
      </c>
      <c r="T49" s="2" t="str">
        <f aca="false">IFERROR(LEFT(K49,SEARCH("x",K49)-1),"")&amp;"cm"</f>
        <v>56,2 cm</v>
      </c>
      <c r="U49" s="2" t="str">
        <f aca="false">MID(K49,LEN(T49)+1,5)&amp;"cm"</f>
        <v>42,2 cm</v>
      </c>
      <c r="V49" s="2" t="str">
        <f aca="false">MID(K49,SEARCH("-",K49)+2,SEARCH(":",K49)-SEARCH("-",K49)-2)</f>
        <v>c/moldura</v>
      </c>
      <c r="W49" s="2" t="str">
        <f aca="false">MID(K49,SEARCH(":",K49)+2,5)&amp;"cm"</f>
        <v>61,2 cm</v>
      </c>
      <c r="X49" s="2" t="str">
        <f aca="false">RIGHT(K49,8)</f>
        <v> 47,0 cm</v>
      </c>
      <c r="Y49" s="0" t="s">
        <v>406</v>
      </c>
      <c r="Z49" s="0" t="s">
        <v>407</v>
      </c>
      <c r="AA49" s="0" t="s">
        <v>55</v>
      </c>
      <c r="AB49" s="0" t="s">
        <v>408</v>
      </c>
      <c r="AC49" s="0" t="s">
        <v>409</v>
      </c>
    </row>
    <row r="50" customFormat="false" ht="15" hidden="false" customHeight="false" outlineLevel="0" collapsed="false">
      <c r="A50" s="0" t="n">
        <v>52</v>
      </c>
      <c r="B50" s="0" t="s">
        <v>410</v>
      </c>
      <c r="C50" s="0" t="s">
        <v>27</v>
      </c>
      <c r="D50" s="0" t="s">
        <v>28</v>
      </c>
      <c r="E50" s="0" t="s">
        <v>411</v>
      </c>
      <c r="F50" s="0" t="s">
        <v>412</v>
      </c>
      <c r="G50" s="0" t="s">
        <v>31</v>
      </c>
      <c r="H50" s="0" t="s">
        <v>32</v>
      </c>
      <c r="K50" s="0" t="s">
        <v>413</v>
      </c>
      <c r="L50" s="0" t="s">
        <v>34</v>
      </c>
      <c r="M50" s="0" t="s">
        <v>35</v>
      </c>
      <c r="N50" s="0" t="s">
        <v>50</v>
      </c>
      <c r="O50" s="0" t="s">
        <v>37</v>
      </c>
      <c r="Q50" s="0" t="s">
        <v>220</v>
      </c>
      <c r="R50" s="0" t="s">
        <v>245</v>
      </c>
      <c r="T50" s="2" t="str">
        <f aca="false">IFERROR(LEFT(K50,SEARCH("x",K50)-1),"")&amp;"cm"</f>
        <v>62,2 cm</v>
      </c>
      <c r="U50" s="2" t="str">
        <f aca="false">MID(K50,LEN(T50)+1,5)&amp;"cm"</f>
        <v>51,0 cm</v>
      </c>
      <c r="V50" s="2" t="str">
        <f aca="false">MID(K50,SEARCH("-",K50)+2,SEARCH(":",K50)-SEARCH("-",K50)-2)</f>
        <v>c/baguete</v>
      </c>
      <c r="W50" s="2" t="str">
        <f aca="false">MID(K50,SEARCH(":",K50)+2,5)&amp;"cm"</f>
        <v>64,0 cm</v>
      </c>
      <c r="X50" s="2" t="str">
        <f aca="false">RIGHT(K50,8)</f>
        <v> 53,2 cm</v>
      </c>
      <c r="Y50" s="0" t="s">
        <v>414</v>
      </c>
      <c r="Z50" s="0" t="s">
        <v>415</v>
      </c>
      <c r="AA50" s="0" t="s">
        <v>42</v>
      </c>
      <c r="AB50" s="0" t="s">
        <v>416</v>
      </c>
      <c r="AC50" s="0" t="s">
        <v>417</v>
      </c>
    </row>
    <row r="51" customFormat="false" ht="15" hidden="false" customHeight="false" outlineLevel="0" collapsed="false">
      <c r="A51" s="0" t="n">
        <v>53</v>
      </c>
      <c r="B51" s="0" t="s">
        <v>418</v>
      </c>
      <c r="C51" s="0" t="s">
        <v>27</v>
      </c>
      <c r="D51" s="0" t="s">
        <v>28</v>
      </c>
      <c r="E51" s="0" t="s">
        <v>419</v>
      </c>
      <c r="G51" s="0" t="s">
        <v>31</v>
      </c>
      <c r="H51" s="0" t="s">
        <v>420</v>
      </c>
      <c r="K51" s="0" t="s">
        <v>421</v>
      </c>
      <c r="L51" s="0" t="s">
        <v>34</v>
      </c>
      <c r="M51" s="0" t="s">
        <v>35</v>
      </c>
      <c r="N51" s="0" t="s">
        <v>36</v>
      </c>
      <c r="O51" s="0" t="s">
        <v>37</v>
      </c>
      <c r="Q51" s="0" t="s">
        <v>422</v>
      </c>
      <c r="R51" s="0" t="s">
        <v>52</v>
      </c>
      <c r="T51" s="2" t="str">
        <f aca="false">IFERROR(LEFT(K51,SEARCH("x",K51)-1),"")&amp;"cm"</f>
        <v>40,3 cm</v>
      </c>
      <c r="U51" s="2" t="str">
        <f aca="false">MID(K51,LEN(T51)+1,5)&amp;"cm"</f>
        <v>33,3 cm</v>
      </c>
      <c r="V51" s="2" t="str">
        <f aca="false">MID(K51,SEARCH("-",K51)+2,SEARCH(":",K51)-SEARCH("-",K51)-2)</f>
        <v>c/moldura</v>
      </c>
      <c r="W51" s="2" t="str">
        <f aca="false">MID(K51,SEARCH(":",K51)+2,5)&amp;"cm"</f>
        <v>51,7 cm</v>
      </c>
      <c r="X51" s="2" t="str">
        <f aca="false">RIGHT(K51,8)</f>
        <v> 44,6 cm</v>
      </c>
      <c r="Y51" s="0" t="s">
        <v>423</v>
      </c>
      <c r="Z51" s="0" t="s">
        <v>424</v>
      </c>
      <c r="AA51" s="0" t="s">
        <v>55</v>
      </c>
      <c r="AB51" s="0" t="s">
        <v>425</v>
      </c>
      <c r="AC51" s="0" t="s">
        <v>426</v>
      </c>
    </row>
    <row r="52" customFormat="false" ht="15" hidden="false" customHeight="false" outlineLevel="0" collapsed="false">
      <c r="A52" s="0" t="n">
        <v>54</v>
      </c>
      <c r="B52" s="0" t="s">
        <v>427</v>
      </c>
      <c r="C52" s="0" t="s">
        <v>27</v>
      </c>
      <c r="D52" s="0" t="s">
        <v>28</v>
      </c>
      <c r="E52" s="0" t="s">
        <v>428</v>
      </c>
      <c r="F52" s="0" t="s">
        <v>429</v>
      </c>
      <c r="G52" s="0" t="s">
        <v>31</v>
      </c>
      <c r="H52" s="0" t="s">
        <v>32</v>
      </c>
      <c r="K52" s="0" t="s">
        <v>430</v>
      </c>
      <c r="L52" s="0" t="s">
        <v>34</v>
      </c>
      <c r="M52" s="0" t="s">
        <v>35</v>
      </c>
      <c r="N52" s="0" t="s">
        <v>36</v>
      </c>
      <c r="O52" s="0" t="s">
        <v>37</v>
      </c>
      <c r="Q52" s="0" t="s">
        <v>431</v>
      </c>
      <c r="R52" s="0" t="s">
        <v>52</v>
      </c>
      <c r="T52" s="2" t="str">
        <f aca="false">IFERROR(LEFT(K52,SEARCH("x",K52)-1),"")&amp;"cm"</f>
        <v>146,0 cm</v>
      </c>
      <c r="U52" s="2" t="str">
        <f aca="false">MID(K52,LEN(T52)+1,5)&amp;"cm"</f>
        <v>97,4 cm</v>
      </c>
      <c r="V52" s="2" t="str">
        <f aca="false">MID(K52,SEARCH("-",K52)+2,SEARCH(":",K52)-SEARCH("-",K52)-2)</f>
        <v>c/baguete</v>
      </c>
      <c r="W52" s="2" t="str">
        <f aca="false">MID(K52,SEARCH(":",K52)+2,5)&amp;"cm"</f>
        <v>148,0cm</v>
      </c>
      <c r="X52" s="2" t="str">
        <f aca="false">RIGHT(K52,8)</f>
        <v> 99,5 cm</v>
      </c>
      <c r="Y52" s="0" t="s">
        <v>432</v>
      </c>
      <c r="Z52" s="0" t="s">
        <v>433</v>
      </c>
      <c r="AA52" s="0" t="s">
        <v>42</v>
      </c>
      <c r="AB52" s="0" t="s">
        <v>434</v>
      </c>
      <c r="AC52" s="0" t="s">
        <v>435</v>
      </c>
    </row>
    <row r="53" customFormat="false" ht="15" hidden="false" customHeight="false" outlineLevel="0" collapsed="false">
      <c r="A53" s="0" t="n">
        <v>55</v>
      </c>
      <c r="B53" s="0" t="s">
        <v>436</v>
      </c>
      <c r="C53" s="0" t="s">
        <v>27</v>
      </c>
      <c r="D53" s="0" t="s">
        <v>28</v>
      </c>
      <c r="E53" s="0" t="s">
        <v>437</v>
      </c>
      <c r="F53" s="0" t="s">
        <v>226</v>
      </c>
      <c r="G53" s="0" t="s">
        <v>31</v>
      </c>
      <c r="H53" s="0" t="s">
        <v>438</v>
      </c>
      <c r="K53" s="0" t="s">
        <v>439</v>
      </c>
      <c r="L53" s="0" t="s">
        <v>34</v>
      </c>
      <c r="M53" s="0" t="s">
        <v>35</v>
      </c>
      <c r="N53" s="0" t="s">
        <v>50</v>
      </c>
      <c r="O53" s="0" t="s">
        <v>37</v>
      </c>
      <c r="Q53" s="0" t="s">
        <v>228</v>
      </c>
      <c r="R53" s="0" t="s">
        <v>39</v>
      </c>
      <c r="T53" s="2" t="str">
        <f aca="false">IFERROR(LEFT(K53,SEARCH("x",K53)-1),"")&amp;"cm"</f>
        <v>26,9 cm</v>
      </c>
      <c r="U53" s="2" t="str">
        <f aca="false">MID(K53,LEN(T53)+1,5)&amp;"cm"</f>
        <v>38,7 cm</v>
      </c>
      <c r="V53" s="2" t="str">
        <f aca="false">MID(K53,SEARCH("-",K53)+2,SEARCH(":",K53)-SEARCH("-",K53)-2)</f>
        <v>c/moldura</v>
      </c>
      <c r="W53" s="2" t="str">
        <f aca="false">MID(K53,SEARCH(":",K53)+2,5)&amp;"cm"</f>
        <v>42,5 cm</v>
      </c>
      <c r="X53" s="2" t="str">
        <f aca="false">RIGHT(K53,8)</f>
        <v> 55,0 cm</v>
      </c>
      <c r="Y53" s="0" t="s">
        <v>440</v>
      </c>
      <c r="Z53" s="0" t="s">
        <v>441</v>
      </c>
      <c r="AA53" s="0" t="s">
        <v>55</v>
      </c>
      <c r="AB53" s="0" t="s">
        <v>442</v>
      </c>
      <c r="AC53" s="0" t="s">
        <v>443</v>
      </c>
    </row>
    <row r="54" customFormat="false" ht="15" hidden="false" customHeight="false" outlineLevel="0" collapsed="false">
      <c r="A54" s="0" t="n">
        <v>56</v>
      </c>
      <c r="B54" s="0" t="s">
        <v>444</v>
      </c>
      <c r="C54" s="0" t="s">
        <v>27</v>
      </c>
      <c r="D54" s="0" t="s">
        <v>28</v>
      </c>
      <c r="E54" s="0" t="s">
        <v>445</v>
      </c>
      <c r="G54" s="0" t="s">
        <v>31</v>
      </c>
      <c r="H54" s="0" t="s">
        <v>32</v>
      </c>
      <c r="K54" s="0" t="s">
        <v>446</v>
      </c>
      <c r="L54" s="0" t="s">
        <v>34</v>
      </c>
      <c r="M54" s="0" t="s">
        <v>35</v>
      </c>
      <c r="N54" s="0" t="s">
        <v>50</v>
      </c>
      <c r="O54" s="0" t="s">
        <v>37</v>
      </c>
      <c r="Q54" s="0" t="s">
        <v>277</v>
      </c>
      <c r="R54" s="0" t="s">
        <v>39</v>
      </c>
      <c r="T54" s="2" t="str">
        <f aca="false">IFERROR(LEFT(K54,SEARCH("x",K54)-1),"")&amp;"cm"</f>
        <v>264,5 cm</v>
      </c>
      <c r="U54" s="2" t="str">
        <f aca="false">MID(K54,LEN(T54)+1,5)&amp;"cm"</f>
        <v>176,8cm</v>
      </c>
      <c r="V54" s="2" t="str">
        <f aca="false">MID(K54,SEARCH("-",K54)+2,SEARCH(":",K54)-SEARCH("-",K54)-2)</f>
        <v>c/moldura</v>
      </c>
      <c r="W54" s="2" t="str">
        <f aca="false">MID(K54,SEARCH(":",K54)+2,5)&amp;"cm"</f>
        <v>278,3cm</v>
      </c>
      <c r="X54" s="2" t="str">
        <f aca="false">RIGHT(K54,8)</f>
        <v>191,5 cm</v>
      </c>
      <c r="Y54" s="0" t="s">
        <v>447</v>
      </c>
      <c r="Z54" s="0" t="s">
        <v>448</v>
      </c>
      <c r="AA54" s="0" t="s">
        <v>55</v>
      </c>
      <c r="AB54" s="0" t="s">
        <v>449</v>
      </c>
      <c r="AC54" s="0" t="s">
        <v>450</v>
      </c>
    </row>
    <row r="55" customFormat="false" ht="15" hidden="false" customHeight="false" outlineLevel="0" collapsed="false">
      <c r="A55" s="0" t="n">
        <v>57</v>
      </c>
      <c r="B55" s="0" t="s">
        <v>451</v>
      </c>
      <c r="C55" s="0" t="s">
        <v>27</v>
      </c>
      <c r="D55" s="0" t="s">
        <v>28</v>
      </c>
      <c r="E55" s="0" t="s">
        <v>452</v>
      </c>
      <c r="F55" s="0" t="s">
        <v>226</v>
      </c>
      <c r="G55" s="0" t="s">
        <v>31</v>
      </c>
      <c r="H55" s="0" t="s">
        <v>438</v>
      </c>
      <c r="K55" s="0" t="s">
        <v>453</v>
      </c>
      <c r="L55" s="0" t="s">
        <v>34</v>
      </c>
      <c r="M55" s="0" t="s">
        <v>35</v>
      </c>
      <c r="N55" s="0" t="s">
        <v>50</v>
      </c>
      <c r="O55" s="0" t="s">
        <v>37</v>
      </c>
      <c r="Q55" s="0" t="s">
        <v>228</v>
      </c>
      <c r="R55" s="0" t="s">
        <v>39</v>
      </c>
      <c r="T55" s="2" t="str">
        <f aca="false">IFERROR(LEFT(K55,SEARCH("x",K55)-1),"")&amp;"cm"</f>
        <v>34,7 cm</v>
      </c>
      <c r="U55" s="2" t="str">
        <f aca="false">MID(K55,LEN(T55)+1,5)&amp;"cm"</f>
        <v>27,2 cm</v>
      </c>
      <c r="V55" s="2" t="str">
        <f aca="false">MID(K55,SEARCH("-",K55)+2,SEARCH(":",K55)-SEARCH("-",K55)-2)</f>
        <v>c/moldura</v>
      </c>
      <c r="W55" s="2" t="str">
        <f aca="false">MID(K55,SEARCH(":",K55)+2,5)&amp;"cm"</f>
        <v>50,6 cm</v>
      </c>
      <c r="X55" s="2" t="str">
        <f aca="false">RIGHT(K55,8)</f>
        <v> 43,6 cm</v>
      </c>
      <c r="Y55" s="0" t="s">
        <v>454</v>
      </c>
      <c r="Z55" s="0" t="s">
        <v>455</v>
      </c>
      <c r="AA55" s="0" t="s">
        <v>55</v>
      </c>
      <c r="AB55" s="0" t="s">
        <v>456</v>
      </c>
      <c r="AC55" s="0" t="s">
        <v>457</v>
      </c>
    </row>
    <row r="56" customFormat="false" ht="15" hidden="false" customHeight="false" outlineLevel="0" collapsed="false">
      <c r="A56" s="0" t="n">
        <v>58</v>
      </c>
      <c r="B56" s="0" t="s">
        <v>458</v>
      </c>
      <c r="C56" s="0" t="s">
        <v>27</v>
      </c>
      <c r="D56" s="0" t="s">
        <v>28</v>
      </c>
      <c r="E56" s="0" t="s">
        <v>459</v>
      </c>
      <c r="F56" s="0" t="s">
        <v>460</v>
      </c>
      <c r="G56" s="0" t="s">
        <v>89</v>
      </c>
      <c r="H56" s="0" t="s">
        <v>32</v>
      </c>
      <c r="K56" s="0" t="s">
        <v>461</v>
      </c>
      <c r="L56" s="0" t="s">
        <v>34</v>
      </c>
      <c r="M56" s="0" t="s">
        <v>35</v>
      </c>
      <c r="N56" s="0" t="s">
        <v>36</v>
      </c>
      <c r="O56" s="0" t="s">
        <v>37</v>
      </c>
      <c r="Q56" s="0" t="s">
        <v>145</v>
      </c>
      <c r="R56" s="0" t="s">
        <v>81</v>
      </c>
      <c r="T56" s="2" t="str">
        <f aca="false">IFERROR(LEFT(K56,SEARCH("x",K56)-1),"")&amp;"cm"</f>
        <v>55,4 cm</v>
      </c>
      <c r="U56" s="2" t="str">
        <f aca="false">MID(K56,LEN(T56)+1,5)&amp;"cm"</f>
        <v>46,0 cm</v>
      </c>
      <c r="V56" s="2" t="str">
        <f aca="false">MID(K56,SEARCH("-",K56)+2,SEARCH(":",K56)-SEARCH("-",K56)-2)</f>
        <v>c/baguete</v>
      </c>
      <c r="W56" s="2" t="str">
        <f aca="false">MID(K56,SEARCH(":",K56)+2,5)&amp;"cm"</f>
        <v>57,5 cm</v>
      </c>
      <c r="X56" s="2" t="str">
        <f aca="false">RIGHT(K56,8)</f>
        <v> 48,9 cm</v>
      </c>
      <c r="Y56" s="0" t="s">
        <v>462</v>
      </c>
      <c r="Z56" s="0" t="s">
        <v>130</v>
      </c>
      <c r="AA56" s="0" t="s">
        <v>42</v>
      </c>
      <c r="AB56" s="0" t="s">
        <v>463</v>
      </c>
      <c r="AC56" s="0" t="s">
        <v>464</v>
      </c>
    </row>
    <row r="57" customFormat="false" ht="15" hidden="false" customHeight="false" outlineLevel="0" collapsed="false">
      <c r="A57" s="0" t="n">
        <v>59</v>
      </c>
      <c r="B57" s="0" t="s">
        <v>465</v>
      </c>
      <c r="C57" s="0" t="s">
        <v>27</v>
      </c>
      <c r="D57" s="0" t="s">
        <v>28</v>
      </c>
      <c r="E57" s="0" t="s">
        <v>466</v>
      </c>
      <c r="F57" s="0" t="s">
        <v>226</v>
      </c>
      <c r="G57" s="0" t="s">
        <v>31</v>
      </c>
      <c r="H57" s="0" t="s">
        <v>467</v>
      </c>
      <c r="K57" s="0" t="s">
        <v>468</v>
      </c>
      <c r="L57" s="0" t="s">
        <v>34</v>
      </c>
      <c r="M57" s="0" t="s">
        <v>35</v>
      </c>
      <c r="N57" s="0" t="s">
        <v>50</v>
      </c>
      <c r="O57" s="0" t="s">
        <v>37</v>
      </c>
      <c r="Q57" s="0" t="s">
        <v>228</v>
      </c>
      <c r="R57" s="0" t="s">
        <v>39</v>
      </c>
      <c r="T57" s="2" t="str">
        <f aca="false">IFERROR(LEFT(K57,SEARCH("x",K57)-1),"")&amp;"cm"</f>
        <v>24,6 cm</v>
      </c>
      <c r="U57" s="2" t="str">
        <f aca="false">MID(K57,LEN(T57)+1,5)&amp;"cm"</f>
        <v>48,9 cm</v>
      </c>
      <c r="V57" s="2" t="str">
        <f aca="false">MID(K57,SEARCH("-",K57)+2,SEARCH(":",K57)-SEARCH("-",K57)-2)</f>
        <v>c/moldura</v>
      </c>
      <c r="W57" s="2" t="str">
        <f aca="false">MID(K57,SEARCH(":",K57)+2,5)&amp;"cm"</f>
        <v>40,7 cm</v>
      </c>
      <c r="X57" s="2" t="str">
        <f aca="false">RIGHT(K57,8)</f>
        <v> 56,0 cm</v>
      </c>
      <c r="Y57" s="0" t="s">
        <v>469</v>
      </c>
      <c r="Z57" s="0" t="s">
        <v>470</v>
      </c>
      <c r="AA57" s="0" t="s">
        <v>55</v>
      </c>
      <c r="AB57" s="0" t="s">
        <v>471</v>
      </c>
      <c r="AC57" s="0" t="s">
        <v>472</v>
      </c>
    </row>
    <row r="58" customFormat="false" ht="15" hidden="false" customHeight="false" outlineLevel="0" collapsed="false">
      <c r="A58" s="0" t="n">
        <v>60</v>
      </c>
      <c r="B58" s="0" t="s">
        <v>473</v>
      </c>
      <c r="C58" s="0" t="s">
        <v>27</v>
      </c>
      <c r="D58" s="0" t="s">
        <v>28</v>
      </c>
      <c r="E58" s="0" t="s">
        <v>474</v>
      </c>
      <c r="F58" s="0" t="s">
        <v>402</v>
      </c>
      <c r="G58" s="0" t="s">
        <v>79</v>
      </c>
      <c r="H58" s="0" t="s">
        <v>32</v>
      </c>
      <c r="K58" s="0" t="s">
        <v>475</v>
      </c>
      <c r="L58" s="0" t="s">
        <v>34</v>
      </c>
      <c r="M58" s="0" t="s">
        <v>35</v>
      </c>
      <c r="N58" s="0" t="s">
        <v>36</v>
      </c>
      <c r="O58" s="0" t="s">
        <v>37</v>
      </c>
      <c r="Q58" s="0" t="s">
        <v>405</v>
      </c>
      <c r="R58" s="0" t="s">
        <v>52</v>
      </c>
      <c r="T58" s="2" t="str">
        <f aca="false">IFERROR(LEFT(K58,SEARCH("x",K58)-1),"")&amp;"cm"</f>
        <v>61,4 cm</v>
      </c>
      <c r="U58" s="2" t="str">
        <f aca="false">MID(K58,LEN(T58)+1,5)&amp;"cm"</f>
        <v>49,9 cm</v>
      </c>
      <c r="V58" s="2" t="str">
        <f aca="false">MID(K58,SEARCH("-",K58)+2,SEARCH(":",K58)-SEARCH("-",K58)-2)</f>
        <v>c/baguete</v>
      </c>
      <c r="W58" s="2" t="str">
        <f aca="false">MID(K58,SEARCH(":",K58)+2,5)&amp;"cm"</f>
        <v>64,0 cm</v>
      </c>
      <c r="X58" s="2" t="str">
        <f aca="false">RIGHT(K58,8)</f>
        <v> 52,5 cm</v>
      </c>
      <c r="Y58" s="0" t="s">
        <v>248</v>
      </c>
      <c r="Z58" s="0" t="s">
        <v>476</v>
      </c>
      <c r="AA58" s="0" t="s">
        <v>42</v>
      </c>
      <c r="AB58" s="0" t="s">
        <v>416</v>
      </c>
      <c r="AC58" s="0" t="s">
        <v>477</v>
      </c>
    </row>
    <row r="59" customFormat="false" ht="15" hidden="false" customHeight="false" outlineLevel="0" collapsed="false">
      <c r="A59" s="0" t="n">
        <v>61</v>
      </c>
      <c r="B59" s="0" t="s">
        <v>478</v>
      </c>
      <c r="C59" s="0" t="s">
        <v>27</v>
      </c>
      <c r="D59" s="0" t="s">
        <v>28</v>
      </c>
      <c r="E59" s="0" t="s">
        <v>321</v>
      </c>
      <c r="F59" s="0" t="s">
        <v>479</v>
      </c>
      <c r="G59" s="0" t="s">
        <v>31</v>
      </c>
      <c r="H59" s="0" t="s">
        <v>32</v>
      </c>
      <c r="K59" s="0" t="s">
        <v>480</v>
      </c>
      <c r="L59" s="0" t="s">
        <v>34</v>
      </c>
      <c r="M59" s="0" t="s">
        <v>35</v>
      </c>
      <c r="N59" s="0" t="s">
        <v>36</v>
      </c>
      <c r="O59" s="0" t="s">
        <v>37</v>
      </c>
      <c r="Q59" s="0" t="s">
        <v>481</v>
      </c>
      <c r="R59" s="0" t="s">
        <v>52</v>
      </c>
      <c r="T59" s="2" t="str">
        <f aca="false">IFERROR(LEFT(K59,SEARCH("x",K59)-1),"")&amp;"cm"</f>
        <v>99,8 cm</v>
      </c>
      <c r="U59" s="2" t="str">
        <f aca="false">MID(K59,LEN(T59)+1,5)&amp;"cm"</f>
        <v>85,5 cm</v>
      </c>
      <c r="V59" s="2" t="str">
        <f aca="false">MID(K59,SEARCH("-",K59)+2,SEARCH(":",K59)-SEARCH("-",K59)-2)</f>
        <v>c/baguete</v>
      </c>
      <c r="W59" s="2" t="str">
        <f aca="false">MID(K59,SEARCH(":",K59)+2,5)&amp;"cm"</f>
        <v>102,3cm</v>
      </c>
      <c r="X59" s="2" t="str">
        <f aca="false">RIGHT(K59,8)</f>
        <v> 87,7 cm</v>
      </c>
      <c r="Y59" s="0" t="s">
        <v>482</v>
      </c>
      <c r="Z59" s="0" t="s">
        <v>483</v>
      </c>
      <c r="AA59" s="0" t="s">
        <v>42</v>
      </c>
      <c r="AB59" s="0" t="s">
        <v>484</v>
      </c>
      <c r="AC59" s="0" t="s">
        <v>485</v>
      </c>
    </row>
    <row r="60" customFormat="false" ht="15" hidden="false" customHeight="false" outlineLevel="0" collapsed="false">
      <c r="A60" s="0" t="n">
        <v>62</v>
      </c>
      <c r="B60" s="0" t="s">
        <v>486</v>
      </c>
      <c r="C60" s="0" t="s">
        <v>27</v>
      </c>
      <c r="D60" s="0" t="s">
        <v>28</v>
      </c>
      <c r="E60" s="0" t="s">
        <v>77</v>
      </c>
      <c r="F60" s="0" t="s">
        <v>88</v>
      </c>
      <c r="G60" s="0" t="s">
        <v>31</v>
      </c>
      <c r="H60" s="0" t="s">
        <v>32</v>
      </c>
      <c r="K60" s="0" t="s">
        <v>487</v>
      </c>
      <c r="L60" s="0" t="s">
        <v>34</v>
      </c>
      <c r="M60" s="0" t="s">
        <v>35</v>
      </c>
      <c r="N60" s="0" t="s">
        <v>36</v>
      </c>
      <c r="O60" s="0" t="s">
        <v>37</v>
      </c>
      <c r="Q60" s="0" t="s">
        <v>405</v>
      </c>
      <c r="R60" s="0" t="s">
        <v>39</v>
      </c>
      <c r="T60" s="2" t="str">
        <f aca="false">IFERROR(LEFT(K60,SEARCH("x",K60)-1),"")&amp;"cm"</f>
        <v>98,5 cm</v>
      </c>
      <c r="U60" s="2" t="str">
        <f aca="false">MID(K60,LEN(T60)+1,5)&amp;"cm"</f>
        <v>69,5 cm</v>
      </c>
      <c r="V60" s="2" t="str">
        <f aca="false">MID(K60,SEARCH("-",K60)+2,SEARCH(":",K60)-SEARCH("-",K60)-2)</f>
        <v>c/baguete</v>
      </c>
      <c r="W60" s="2" t="str">
        <f aca="false">MID(K60,SEARCH(":",K60)+2,5)&amp;"cm"</f>
        <v>101,7cm</v>
      </c>
      <c r="X60" s="2" t="str">
        <f aca="false">RIGHT(K60,8)</f>
        <v> 72,2 cm</v>
      </c>
      <c r="Y60" s="0" t="s">
        <v>488</v>
      </c>
      <c r="Z60" s="0" t="s">
        <v>489</v>
      </c>
      <c r="AA60" s="0" t="s">
        <v>42</v>
      </c>
      <c r="AB60" s="0" t="s">
        <v>490</v>
      </c>
      <c r="AC60" s="0" t="s">
        <v>491</v>
      </c>
    </row>
    <row r="61" customFormat="false" ht="15" hidden="false" customHeight="false" outlineLevel="0" collapsed="false">
      <c r="A61" s="0" t="n">
        <v>63</v>
      </c>
      <c r="B61" s="0" t="s">
        <v>492</v>
      </c>
      <c r="C61" s="0" t="s">
        <v>27</v>
      </c>
      <c r="D61" s="0" t="s">
        <v>28</v>
      </c>
      <c r="E61" s="0" t="s">
        <v>428</v>
      </c>
      <c r="F61" s="0" t="s">
        <v>201</v>
      </c>
      <c r="G61" s="0" t="s">
        <v>31</v>
      </c>
      <c r="H61" s="0" t="s">
        <v>32</v>
      </c>
      <c r="K61" s="0" t="s">
        <v>493</v>
      </c>
      <c r="L61" s="0" t="s">
        <v>34</v>
      </c>
      <c r="M61" s="0" t="s">
        <v>35</v>
      </c>
      <c r="N61" s="0" t="s">
        <v>36</v>
      </c>
      <c r="O61" s="0" t="s">
        <v>37</v>
      </c>
      <c r="Q61" s="0" t="s">
        <v>494</v>
      </c>
      <c r="R61" s="0" t="s">
        <v>81</v>
      </c>
      <c r="T61" s="2" t="str">
        <f aca="false">IFERROR(LEFT(K61,SEARCH("x",K61)-1),"")&amp;"cm"</f>
        <v>129,3 cm</v>
      </c>
      <c r="U61" s="2" t="str">
        <f aca="false">MID(K61,LEN(T61)+1,5)&amp;"cm"</f>
        <v>97,7 cm</v>
      </c>
      <c r="V61" s="2" t="e">
        <f aca="false">MID(K61,SEARCH("-",K61)+2,SEARCH(":",K61)-SEARCH("-",K61)-2)</f>
        <v>#VALUE!</v>
      </c>
      <c r="W61" s="2" t="e">
        <f aca="false">MID(K61,SEARCH(":",K61)+2,5)&amp;"cm"</f>
        <v>#VALUE!</v>
      </c>
      <c r="X61" s="2" t="str">
        <f aca="false">RIGHT(K61,8)</f>
        <v> 97,7 cm</v>
      </c>
      <c r="Y61" s="0" t="s">
        <v>495</v>
      </c>
      <c r="Z61" s="0" t="s">
        <v>496</v>
      </c>
    </row>
    <row r="62" customFormat="false" ht="15" hidden="false" customHeight="false" outlineLevel="0" collapsed="false">
      <c r="A62" s="0" t="n">
        <v>64</v>
      </c>
      <c r="B62" s="0" t="s">
        <v>497</v>
      </c>
      <c r="C62" s="0" t="s">
        <v>27</v>
      </c>
      <c r="D62" s="0" t="s">
        <v>28</v>
      </c>
      <c r="E62" s="0" t="s">
        <v>77</v>
      </c>
      <c r="F62" s="0" t="s">
        <v>201</v>
      </c>
      <c r="G62" s="0" t="s">
        <v>31</v>
      </c>
      <c r="H62" s="0" t="s">
        <v>32</v>
      </c>
      <c r="K62" s="0" t="s">
        <v>498</v>
      </c>
      <c r="L62" s="0" t="s">
        <v>34</v>
      </c>
      <c r="M62" s="0" t="s">
        <v>35</v>
      </c>
      <c r="N62" s="0" t="s">
        <v>36</v>
      </c>
      <c r="O62" s="0" t="s">
        <v>37</v>
      </c>
      <c r="Q62" s="0" t="s">
        <v>431</v>
      </c>
      <c r="R62" s="0" t="s">
        <v>39</v>
      </c>
      <c r="T62" s="2" t="str">
        <f aca="false">IFERROR(LEFT(K62,SEARCH("x",K62)-1),"")&amp;"cm"</f>
        <v>99,4 cm</v>
      </c>
      <c r="U62" s="2" t="str">
        <f aca="false">MID(K62,LEN(T62)+1,5)&amp;"cm"</f>
        <v>75,0 cm</v>
      </c>
      <c r="V62" s="2" t="str">
        <f aca="false">MID(K62,SEARCH("-",K62)+2,SEARCH(":",K62)-SEARCH("-",K62)-2)</f>
        <v>c/baguete</v>
      </c>
      <c r="W62" s="2" t="str">
        <f aca="false">MID(K62,SEARCH(":",K62)+2,5)&amp;"cm"</f>
        <v>102,0cm</v>
      </c>
      <c r="X62" s="2" t="str">
        <f aca="false">RIGHT(K62,8)</f>
        <v> 97,7 cm</v>
      </c>
      <c r="Y62" s="0" t="s">
        <v>499</v>
      </c>
      <c r="Z62" s="0" t="s">
        <v>500</v>
      </c>
      <c r="AA62" s="0" t="s">
        <v>42</v>
      </c>
      <c r="AB62" s="0" t="s">
        <v>501</v>
      </c>
      <c r="AC62" s="0" t="s">
        <v>355</v>
      </c>
    </row>
    <row r="63" customFormat="false" ht="15" hidden="false" customHeight="false" outlineLevel="0" collapsed="false">
      <c r="A63" s="0" t="n">
        <v>65</v>
      </c>
      <c r="B63" s="0" t="s">
        <v>502</v>
      </c>
      <c r="C63" s="0" t="s">
        <v>27</v>
      </c>
      <c r="D63" s="0" t="s">
        <v>28</v>
      </c>
      <c r="E63" s="0" t="s">
        <v>503</v>
      </c>
      <c r="F63" s="0" t="s">
        <v>504</v>
      </c>
      <c r="G63" s="0" t="s">
        <v>89</v>
      </c>
      <c r="H63" s="0" t="s">
        <v>403</v>
      </c>
      <c r="K63" s="0" t="s">
        <v>505</v>
      </c>
      <c r="L63" s="0" t="s">
        <v>34</v>
      </c>
      <c r="M63" s="0" t="s">
        <v>35</v>
      </c>
      <c r="N63" s="0" t="s">
        <v>50</v>
      </c>
      <c r="O63" s="0" t="s">
        <v>37</v>
      </c>
      <c r="Q63" s="0" t="s">
        <v>506</v>
      </c>
      <c r="R63" s="0" t="s">
        <v>52</v>
      </c>
      <c r="S63" s="0" t="s">
        <v>507</v>
      </c>
      <c r="T63" s="2" t="str">
        <f aca="false">IFERROR(LEFT(K63,SEARCH("x",K63)-1),"")&amp;"cm"</f>
        <v>26,6 cm</v>
      </c>
      <c r="U63" s="2" t="str">
        <f aca="false">MID(K63,LEN(T63)+1,5)&amp;"cm"</f>
        <v>39,8 cm</v>
      </c>
      <c r="V63" s="2" t="str">
        <f aca="false">MID(K63,SEARCH("-",K63)+2,SEARCH(":",K63)-SEARCH("-",K63)-2)</f>
        <v> c/moldura</v>
      </c>
      <c r="W63" s="2" t="str">
        <f aca="false">MID(K63,SEARCH(":",K63)+2,5)&amp;"cm"</f>
        <v>42,5 cm</v>
      </c>
      <c r="X63" s="2" t="str">
        <f aca="false">RIGHT(K63,8)</f>
        <v> 54,8 cm</v>
      </c>
      <c r="Y63" s="0" t="s">
        <v>508</v>
      </c>
      <c r="Z63" s="0" t="s">
        <v>509</v>
      </c>
      <c r="AA63" s="0" t="s">
        <v>510</v>
      </c>
      <c r="AB63" s="0" t="s">
        <v>442</v>
      </c>
      <c r="AC63" s="0" t="s">
        <v>375</v>
      </c>
    </row>
    <row r="64" customFormat="false" ht="15" hidden="false" customHeight="false" outlineLevel="0" collapsed="false">
      <c r="A64" s="0" t="n">
        <v>66</v>
      </c>
      <c r="B64" s="0" t="s">
        <v>511</v>
      </c>
      <c r="C64" s="0" t="s">
        <v>27</v>
      </c>
      <c r="D64" s="0" t="s">
        <v>28</v>
      </c>
      <c r="E64" s="0" t="s">
        <v>512</v>
      </c>
      <c r="F64" s="0" t="s">
        <v>226</v>
      </c>
      <c r="G64" s="0" t="s">
        <v>31</v>
      </c>
      <c r="H64" s="0" t="s">
        <v>32</v>
      </c>
      <c r="K64" s="0" t="s">
        <v>513</v>
      </c>
      <c r="L64" s="0" t="s">
        <v>34</v>
      </c>
      <c r="M64" s="0" t="s">
        <v>35</v>
      </c>
      <c r="N64" s="0" t="s">
        <v>50</v>
      </c>
      <c r="O64" s="0" t="s">
        <v>37</v>
      </c>
      <c r="Q64" s="0" t="s">
        <v>228</v>
      </c>
      <c r="R64" s="0" t="s">
        <v>39</v>
      </c>
      <c r="T64" s="2" t="str">
        <f aca="false">IFERROR(LEFT(K64,SEARCH("x",K64)-1),"")&amp;"cm"</f>
        <v>107,0 cm</v>
      </c>
      <c r="U64" s="2" t="str">
        <f aca="false">MID(K64,LEN(T64)+1,5)&amp;"cm"</f>
        <v>88,5 cm</v>
      </c>
      <c r="V64" s="2" t="str">
        <f aca="false">MID(K64,SEARCH("-",K64)+2,SEARCH(":",K64)-SEARCH("-",K64)-2)</f>
        <v>c/baguete</v>
      </c>
      <c r="W64" s="2" t="str">
        <f aca="false">MID(K64,SEARCH(":",K64)+2,5)&amp;"cm"</f>
        <v>109,5cm</v>
      </c>
      <c r="X64" s="2" t="str">
        <f aca="false">RIGHT(K64,8)</f>
        <v> 90,5 cm</v>
      </c>
      <c r="Y64" s="0" t="s">
        <v>514</v>
      </c>
      <c r="Z64" s="0" t="s">
        <v>515</v>
      </c>
      <c r="AA64" s="0" t="s">
        <v>42</v>
      </c>
      <c r="AB64" s="0" t="s">
        <v>516</v>
      </c>
      <c r="AC64" s="0" t="s">
        <v>517</v>
      </c>
    </row>
    <row r="65" customFormat="false" ht="15" hidden="false" customHeight="false" outlineLevel="0" collapsed="false">
      <c r="A65" s="0" t="n">
        <v>67</v>
      </c>
      <c r="B65" s="0" t="s">
        <v>518</v>
      </c>
      <c r="C65" s="0" t="s">
        <v>27</v>
      </c>
      <c r="D65" s="0" t="s">
        <v>28</v>
      </c>
      <c r="E65" s="0" t="s">
        <v>519</v>
      </c>
      <c r="F65" s="0" t="s">
        <v>226</v>
      </c>
      <c r="G65" s="0" t="s">
        <v>31</v>
      </c>
      <c r="H65" s="0" t="s">
        <v>467</v>
      </c>
      <c r="K65" s="0" t="s">
        <v>520</v>
      </c>
      <c r="L65" s="0" t="s">
        <v>34</v>
      </c>
      <c r="M65" s="0" t="s">
        <v>35</v>
      </c>
      <c r="N65" s="0" t="s">
        <v>50</v>
      </c>
      <c r="O65" s="0" t="s">
        <v>37</v>
      </c>
      <c r="Q65" s="0" t="s">
        <v>228</v>
      </c>
      <c r="R65" s="0" t="s">
        <v>39</v>
      </c>
      <c r="T65" s="2" t="str">
        <f aca="false">IFERROR(LEFT(K65,SEARCH("x",K65)-1),"")&amp;"cm"</f>
        <v>25,3 cm</v>
      </c>
      <c r="U65" s="2" t="str">
        <f aca="false">MID(K65,LEN(T65)+1,5)&amp;"cm"</f>
        <v>31,3 cm</v>
      </c>
      <c r="V65" s="2" t="str">
        <f aca="false">MID(K65,SEARCH("-",K65)+2,SEARCH(":",K65)-SEARCH("-",K65)-2)</f>
        <v>c/moldura</v>
      </c>
      <c r="W65" s="2" t="str">
        <f aca="false">MID(K65,SEARCH(":",K65)+2,5)&amp;"cm"</f>
        <v>42,0 cm</v>
      </c>
      <c r="X65" s="2" t="str">
        <f aca="false">RIGHT(K65,8)</f>
        <v> 48,2 cm</v>
      </c>
      <c r="Y65" s="0" t="s">
        <v>521</v>
      </c>
      <c r="Z65" s="0" t="s">
        <v>522</v>
      </c>
      <c r="AA65" s="0" t="s">
        <v>55</v>
      </c>
      <c r="AB65" s="0" t="s">
        <v>523</v>
      </c>
      <c r="AC65" s="0" t="s">
        <v>524</v>
      </c>
    </row>
    <row r="66" customFormat="false" ht="15" hidden="false" customHeight="false" outlineLevel="0" collapsed="false">
      <c r="A66" s="0" t="n">
        <v>68</v>
      </c>
      <c r="B66" s="0" t="s">
        <v>525</v>
      </c>
      <c r="C66" s="0" t="s">
        <v>27</v>
      </c>
      <c r="D66" s="0" t="s">
        <v>28</v>
      </c>
      <c r="E66" s="0" t="s">
        <v>77</v>
      </c>
      <c r="F66" s="0" t="s">
        <v>526</v>
      </c>
      <c r="G66" s="0" t="s">
        <v>31</v>
      </c>
      <c r="H66" s="0" t="s">
        <v>527</v>
      </c>
      <c r="K66" s="0" t="s">
        <v>528</v>
      </c>
      <c r="L66" s="0" t="s">
        <v>34</v>
      </c>
      <c r="M66" s="0" t="s">
        <v>35</v>
      </c>
      <c r="N66" s="0" t="s">
        <v>529</v>
      </c>
      <c r="O66" s="0" t="s">
        <v>291</v>
      </c>
      <c r="Q66" s="0" t="s">
        <v>530</v>
      </c>
      <c r="R66" s="0" t="s">
        <v>52</v>
      </c>
      <c r="T66" s="2" t="str">
        <f aca="false">IFERROR(LEFT(K66,SEARCH("x",K66)-1),"")&amp;"cm"</f>
        <v>84,8 cm</v>
      </c>
      <c r="U66" s="2" t="str">
        <f aca="false">MID(K66,LEN(T66)+1,5)&amp;"cm"</f>
        <v>58,3 cm</v>
      </c>
      <c r="V66" s="2" t="e">
        <f aca="false">MID(K66,SEARCH("-",K66)+2,SEARCH(":",K66)-SEARCH("-",K66)-2)</f>
        <v>#VALUE!</v>
      </c>
      <c r="W66" s="2" t="e">
        <f aca="false">MID(K66,SEARCH(":",K66)+2,5)&amp;"cm"</f>
        <v>#VALUE!</v>
      </c>
      <c r="X66" s="2" t="str">
        <f aca="false">RIGHT(K66,8)</f>
        <v> 58,3 cm</v>
      </c>
      <c r="Y66" s="0" t="s">
        <v>531</v>
      </c>
      <c r="Z66" s="0" t="s">
        <v>532</v>
      </c>
    </row>
    <row r="67" customFormat="false" ht="15" hidden="false" customHeight="false" outlineLevel="0" collapsed="false">
      <c r="A67" s="0" t="n">
        <v>69</v>
      </c>
      <c r="B67" s="0" t="s">
        <v>533</v>
      </c>
      <c r="C67" s="0" t="s">
        <v>27</v>
      </c>
      <c r="D67" s="0" t="s">
        <v>28</v>
      </c>
      <c r="E67" s="0" t="s">
        <v>534</v>
      </c>
      <c r="G67" s="0" t="s">
        <v>31</v>
      </c>
      <c r="H67" s="0" t="s">
        <v>32</v>
      </c>
      <c r="K67" s="0" t="s">
        <v>535</v>
      </c>
      <c r="L67" s="0" t="s">
        <v>34</v>
      </c>
      <c r="M67" s="0" t="s">
        <v>35</v>
      </c>
      <c r="N67" s="0" t="s">
        <v>50</v>
      </c>
      <c r="O67" s="0" t="s">
        <v>37</v>
      </c>
      <c r="Q67" s="0" t="s">
        <v>536</v>
      </c>
      <c r="R67" s="0" t="s">
        <v>537</v>
      </c>
      <c r="T67" s="2" t="str">
        <f aca="false">IFERROR(LEFT(K67,SEARCH("x",K67)-1),"")&amp;"cm"</f>
        <v>147,5 cm</v>
      </c>
      <c r="U67" s="2" t="str">
        <f aca="false">MID(K67,LEN(T67)+1,5)&amp;"cm"</f>
        <v>114,0cm</v>
      </c>
      <c r="V67" s="2" t="str">
        <f aca="false">MID(K67,SEARCH("-",K67)+2,SEARCH(":",K67)-SEARCH("-",K67)-2)</f>
        <v>c/baguete</v>
      </c>
      <c r="W67" s="2" t="str">
        <f aca="false">MID(K67,SEARCH(":",K67)+2,5)&amp;"cm"</f>
        <v>150,5cm</v>
      </c>
      <c r="X67" s="2" t="str">
        <f aca="false">RIGHT(K67,8)</f>
        <v>117,0 cm</v>
      </c>
      <c r="Y67" s="0" t="s">
        <v>538</v>
      </c>
      <c r="Z67" s="0" t="s">
        <v>237</v>
      </c>
      <c r="AA67" s="0" t="s">
        <v>42</v>
      </c>
      <c r="AB67" s="0" t="s">
        <v>539</v>
      </c>
      <c r="AC67" s="0" t="s">
        <v>101</v>
      </c>
    </row>
    <row r="68" customFormat="false" ht="15" hidden="false" customHeight="false" outlineLevel="0" collapsed="false">
      <c r="A68" s="0" t="n">
        <v>70</v>
      </c>
      <c r="B68" s="0" t="s">
        <v>540</v>
      </c>
      <c r="C68" s="0" t="s">
        <v>27</v>
      </c>
      <c r="D68" s="0" t="s">
        <v>28</v>
      </c>
      <c r="E68" s="0" t="s">
        <v>419</v>
      </c>
      <c r="F68" s="0" t="s">
        <v>268</v>
      </c>
      <c r="G68" s="0" t="s">
        <v>31</v>
      </c>
      <c r="H68" s="0" t="s">
        <v>32</v>
      </c>
      <c r="K68" s="0" t="s">
        <v>541</v>
      </c>
      <c r="L68" s="0" t="s">
        <v>34</v>
      </c>
      <c r="M68" s="0" t="s">
        <v>35</v>
      </c>
      <c r="N68" s="0" t="s">
        <v>50</v>
      </c>
      <c r="O68" s="0" t="s">
        <v>37</v>
      </c>
      <c r="Q68" s="0" t="s">
        <v>220</v>
      </c>
      <c r="R68" s="0" t="s">
        <v>52</v>
      </c>
      <c r="T68" s="2" t="str">
        <f aca="false">IFERROR(LEFT(K68,SEARCH("x",K68)-1),"")&amp;"cm"</f>
        <v>55,0 cm</v>
      </c>
      <c r="U68" s="2" t="str">
        <f aca="false">MID(K68,LEN(T68)+1,5)&amp;"cm"</f>
        <v>46,3 cm</v>
      </c>
      <c r="V68" s="2" t="str">
        <f aca="false">MID(K68,SEARCH("-",K68)+2,SEARCH(":",K68)-SEARCH("-",K68)-2)</f>
        <v>c/baguete</v>
      </c>
      <c r="W68" s="2" t="str">
        <f aca="false">MID(K68,SEARCH(":",K68)+2,5)&amp;"cm"</f>
        <v>57,0 cm</v>
      </c>
      <c r="X68" s="2" t="str">
        <f aca="false">RIGHT(K68,8)</f>
        <v> 48,5 cm</v>
      </c>
      <c r="Y68" s="0" t="s">
        <v>542</v>
      </c>
      <c r="Z68" s="0" t="s">
        <v>543</v>
      </c>
      <c r="AA68" s="0" t="s">
        <v>42</v>
      </c>
      <c r="AB68" s="0" t="s">
        <v>544</v>
      </c>
      <c r="AC68" s="0" t="s">
        <v>545</v>
      </c>
    </row>
    <row r="69" customFormat="false" ht="15" hidden="false" customHeight="false" outlineLevel="0" collapsed="false">
      <c r="A69" s="0" t="n">
        <v>71</v>
      </c>
      <c r="B69" s="0" t="s">
        <v>546</v>
      </c>
      <c r="C69" s="0" t="s">
        <v>27</v>
      </c>
      <c r="D69" s="0" t="s">
        <v>28</v>
      </c>
      <c r="E69" s="0" t="s">
        <v>547</v>
      </c>
      <c r="F69" s="0" t="s">
        <v>548</v>
      </c>
      <c r="G69" s="0" t="s">
        <v>202</v>
      </c>
      <c r="H69" s="0" t="s">
        <v>403</v>
      </c>
      <c r="K69" s="0" t="s">
        <v>549</v>
      </c>
      <c r="L69" s="0" t="s">
        <v>34</v>
      </c>
      <c r="M69" s="0" t="s">
        <v>35</v>
      </c>
      <c r="N69" s="0" t="s">
        <v>50</v>
      </c>
      <c r="O69" s="0" t="s">
        <v>37</v>
      </c>
      <c r="Q69" s="0" t="s">
        <v>550</v>
      </c>
      <c r="R69" s="0" t="s">
        <v>63</v>
      </c>
      <c r="T69" s="2" t="str">
        <f aca="false">IFERROR(LEFT(K69,SEARCH("x",K69)-1),"")&amp;"cm"</f>
        <v>41,0 cm</v>
      </c>
      <c r="U69" s="2" t="str">
        <f aca="false">MID(K69,LEN(T69)+1,5)&amp;"cm"</f>
        <v>33,0 cm</v>
      </c>
      <c r="V69" s="2" t="str">
        <f aca="false">MID(K69,SEARCH("-",K69)+2,SEARCH(":",K69)-SEARCH("-",K69)-2)</f>
        <v>c/moldura</v>
      </c>
      <c r="W69" s="2" t="str">
        <f aca="false">MID(K69,SEARCH(":",K69)+2,5)&amp;"cm"</f>
        <v>48,2 cm</v>
      </c>
      <c r="X69" s="2" t="str">
        <f aca="false">RIGHT(K69,8)</f>
        <v> 40,0 cm</v>
      </c>
      <c r="Y69" s="0" t="s">
        <v>551</v>
      </c>
      <c r="Z69" s="0" t="s">
        <v>552</v>
      </c>
      <c r="AA69" s="0" t="s">
        <v>55</v>
      </c>
      <c r="AB69" s="0" t="s">
        <v>132</v>
      </c>
      <c r="AC69" s="0" t="s">
        <v>553</v>
      </c>
    </row>
    <row r="70" customFormat="false" ht="15" hidden="false" customHeight="false" outlineLevel="0" collapsed="false">
      <c r="A70" s="0" t="n">
        <v>72</v>
      </c>
      <c r="B70" s="0" t="s">
        <v>554</v>
      </c>
      <c r="C70" s="0" t="s">
        <v>27</v>
      </c>
      <c r="D70" s="0" t="s">
        <v>28</v>
      </c>
      <c r="E70" s="0" t="s">
        <v>555</v>
      </c>
      <c r="F70" s="0" t="s">
        <v>30</v>
      </c>
      <c r="G70" s="0" t="s">
        <v>31</v>
      </c>
      <c r="H70" s="0" t="s">
        <v>32</v>
      </c>
      <c r="K70" s="0" t="s">
        <v>556</v>
      </c>
      <c r="L70" s="0" t="s">
        <v>34</v>
      </c>
      <c r="M70" s="0" t="s">
        <v>35</v>
      </c>
      <c r="N70" s="0" t="s">
        <v>50</v>
      </c>
      <c r="O70" s="0" t="s">
        <v>37</v>
      </c>
      <c r="Q70" s="0" t="s">
        <v>277</v>
      </c>
      <c r="R70" s="0" t="s">
        <v>39</v>
      </c>
      <c r="T70" s="2" t="str">
        <f aca="false">IFERROR(LEFT(K70,SEARCH("x",K70)-1),"")&amp;"cm"</f>
        <v>103,5 cm</v>
      </c>
      <c r="U70" s="2" t="str">
        <f aca="false">MID(K70,LEN(T70)+1,5)&amp;"cm"</f>
        <v>123,5cm</v>
      </c>
      <c r="V70" s="2" t="str">
        <f aca="false">MID(K70,SEARCH("-",K70)+2,SEARCH(":",K70)-SEARCH("-",K70)-2)</f>
        <v>c/moldura</v>
      </c>
      <c r="W70" s="2" t="str">
        <f aca="false">MID(K70,SEARCH(":",K70)+2,5)&amp;"cm"</f>
        <v>142,5cm</v>
      </c>
      <c r="X70" s="2" t="str">
        <f aca="false">RIGHT(K70,8)</f>
        <v>163,5 cm</v>
      </c>
      <c r="Y70" s="0" t="s">
        <v>557</v>
      </c>
      <c r="Z70" s="0" t="s">
        <v>558</v>
      </c>
      <c r="AA70" s="0" t="s">
        <v>55</v>
      </c>
      <c r="AB70" s="0" t="s">
        <v>559</v>
      </c>
      <c r="AC70" s="0" t="s">
        <v>560</v>
      </c>
    </row>
    <row r="71" customFormat="false" ht="15" hidden="false" customHeight="false" outlineLevel="0" collapsed="false">
      <c r="A71" s="0" t="n">
        <v>73</v>
      </c>
      <c r="B71" s="0" t="s">
        <v>561</v>
      </c>
      <c r="C71" s="0" t="s">
        <v>27</v>
      </c>
      <c r="D71" s="0" t="s">
        <v>28</v>
      </c>
      <c r="E71" s="0" t="s">
        <v>562</v>
      </c>
      <c r="F71" s="0" t="s">
        <v>563</v>
      </c>
      <c r="G71" s="0" t="s">
        <v>31</v>
      </c>
      <c r="H71" s="0" t="s">
        <v>32</v>
      </c>
      <c r="K71" s="0" t="s">
        <v>564</v>
      </c>
      <c r="L71" s="0" t="s">
        <v>34</v>
      </c>
      <c r="M71" s="0" t="s">
        <v>35</v>
      </c>
      <c r="N71" s="0" t="s">
        <v>36</v>
      </c>
      <c r="O71" s="0" t="s">
        <v>37</v>
      </c>
      <c r="Q71" s="0" t="s">
        <v>220</v>
      </c>
      <c r="R71" s="0" t="s">
        <v>63</v>
      </c>
      <c r="T71" s="2" t="str">
        <f aca="false">IFERROR(LEFT(K71,SEARCH("x",K71)-1),"")&amp;"cm"</f>
        <v>61,0 cm</v>
      </c>
      <c r="U71" s="2" t="str">
        <f aca="false">MID(K71,LEN(T71)+1,5)&amp;"cm"</f>
        <v>50,0 cm</v>
      </c>
      <c r="V71" s="2" t="e">
        <f aca="false">MID(K71,SEARCH("-",K71)+2,SEARCH(":",K71)-SEARCH("-",K71)-2)</f>
        <v>#VALUE!</v>
      </c>
      <c r="W71" s="2" t="e">
        <f aca="false">MID(K71,SEARCH(":",K71)+2,5)&amp;"cm"</f>
        <v>#VALUE!</v>
      </c>
      <c r="X71" s="2" t="str">
        <f aca="false">RIGHT(K71,8)</f>
        <v> 50,0 cm</v>
      </c>
      <c r="Y71" s="0" t="s">
        <v>92</v>
      </c>
      <c r="Z71" s="0" t="s">
        <v>93</v>
      </c>
    </row>
    <row r="72" customFormat="false" ht="15" hidden="false" customHeight="false" outlineLevel="0" collapsed="false">
      <c r="A72" s="0" t="n">
        <v>74</v>
      </c>
      <c r="B72" s="0" t="s">
        <v>565</v>
      </c>
      <c r="C72" s="0" t="s">
        <v>27</v>
      </c>
      <c r="D72" s="0" t="s">
        <v>28</v>
      </c>
      <c r="E72" s="0" t="s">
        <v>566</v>
      </c>
      <c r="F72" s="0" t="s">
        <v>567</v>
      </c>
      <c r="G72" s="0" t="s">
        <v>31</v>
      </c>
      <c r="H72" s="0" t="s">
        <v>32</v>
      </c>
      <c r="K72" s="0" t="s">
        <v>568</v>
      </c>
      <c r="L72" s="0" t="s">
        <v>34</v>
      </c>
      <c r="M72" s="0" t="s">
        <v>35</v>
      </c>
      <c r="N72" s="0" t="s">
        <v>50</v>
      </c>
      <c r="O72" s="0" t="s">
        <v>37</v>
      </c>
      <c r="Q72" s="0" t="s">
        <v>569</v>
      </c>
      <c r="R72" s="0" t="s">
        <v>39</v>
      </c>
      <c r="T72" s="2" t="str">
        <f aca="false">IFERROR(LEFT(K72,SEARCH("x",K72)-1),"")&amp;"cm"</f>
        <v>117,0 cm</v>
      </c>
      <c r="U72" s="2" t="str">
        <f aca="false">MID(K72,LEN(T72)+1,5)&amp;"cm"</f>
        <v>89,5 cm</v>
      </c>
      <c r="V72" s="2" t="str">
        <f aca="false">MID(K72,SEARCH("-",K72)+2,SEARCH(":",K72)-SEARCH("-",K72)-2)</f>
        <v>c/moldura</v>
      </c>
      <c r="W72" s="2" t="str">
        <f aca="false">MID(K72,SEARCH(":",K72)+2,5)&amp;"cm"</f>
        <v>138,0cm</v>
      </c>
      <c r="X72" s="2" t="str">
        <f aca="false">RIGHT(K72,8)</f>
        <v>109,0 cm</v>
      </c>
      <c r="Y72" s="0" t="s">
        <v>101</v>
      </c>
      <c r="Z72" s="0" t="s">
        <v>64</v>
      </c>
      <c r="AA72" s="0" t="s">
        <v>55</v>
      </c>
      <c r="AB72" s="0" t="s">
        <v>570</v>
      </c>
      <c r="AC72" s="0" t="s">
        <v>169</v>
      </c>
    </row>
    <row r="73" customFormat="false" ht="15" hidden="false" customHeight="false" outlineLevel="0" collapsed="false">
      <c r="A73" s="0" t="n">
        <v>75</v>
      </c>
      <c r="B73" s="0" t="s">
        <v>571</v>
      </c>
      <c r="C73" s="0" t="s">
        <v>27</v>
      </c>
      <c r="D73" s="0" t="s">
        <v>28</v>
      </c>
      <c r="E73" s="0" t="s">
        <v>572</v>
      </c>
      <c r="F73" s="0" t="s">
        <v>573</v>
      </c>
      <c r="G73" s="0" t="s">
        <v>31</v>
      </c>
      <c r="H73" s="0" t="s">
        <v>32</v>
      </c>
      <c r="K73" s="0" t="s">
        <v>574</v>
      </c>
      <c r="L73" s="0" t="s">
        <v>34</v>
      </c>
      <c r="M73" s="0" t="s">
        <v>35</v>
      </c>
      <c r="N73" s="0" t="s">
        <v>50</v>
      </c>
      <c r="O73" s="0" t="s">
        <v>37</v>
      </c>
      <c r="Q73" s="0" t="s">
        <v>575</v>
      </c>
      <c r="R73" s="0" t="s">
        <v>39</v>
      </c>
      <c r="T73" s="2" t="str">
        <f aca="false">IFERROR(LEFT(K73,SEARCH("x",K73)-1),"")&amp;"cm"</f>
        <v>116,0 cm</v>
      </c>
      <c r="U73" s="2" t="str">
        <f aca="false">MID(K73,LEN(T73)+1,5)&amp;"cm"</f>
        <v>89,3 cm</v>
      </c>
      <c r="V73" s="2" t="str">
        <f aca="false">MID(K73,SEARCH("-",K73)+2,SEARCH(":",K73)-SEARCH("-",K73)-2)</f>
        <v>c/moldura</v>
      </c>
      <c r="W73" s="2" t="str">
        <f aca="false">MID(K73,SEARCH(":",K73)+2,5)&amp;"cm"</f>
        <v>140,0cm</v>
      </c>
      <c r="X73" s="2" t="str">
        <f aca="false">RIGHT(K73,8)</f>
        <v>109,0 cm</v>
      </c>
      <c r="Y73" s="0" t="s">
        <v>239</v>
      </c>
      <c r="Z73" s="0" t="s">
        <v>576</v>
      </c>
      <c r="AA73" s="0" t="s">
        <v>55</v>
      </c>
      <c r="AB73" s="0" t="s">
        <v>577</v>
      </c>
      <c r="AC73" s="0" t="s">
        <v>169</v>
      </c>
    </row>
    <row r="74" customFormat="false" ht="15" hidden="false" customHeight="false" outlineLevel="0" collapsed="false">
      <c r="A74" s="0" t="n">
        <v>77</v>
      </c>
      <c r="B74" s="0" t="s">
        <v>578</v>
      </c>
      <c r="C74" s="0" t="s">
        <v>27</v>
      </c>
      <c r="D74" s="0" t="s">
        <v>28</v>
      </c>
      <c r="E74" s="0" t="s">
        <v>579</v>
      </c>
      <c r="F74" s="0" t="s">
        <v>548</v>
      </c>
      <c r="G74" s="0" t="s">
        <v>31</v>
      </c>
      <c r="H74" s="0" t="s">
        <v>32</v>
      </c>
      <c r="K74" s="0" t="s">
        <v>580</v>
      </c>
      <c r="L74" s="0" t="s">
        <v>34</v>
      </c>
      <c r="M74" s="0" t="s">
        <v>35</v>
      </c>
      <c r="N74" s="0" t="s">
        <v>50</v>
      </c>
      <c r="O74" s="0" t="s">
        <v>37</v>
      </c>
      <c r="Q74" s="0" t="s">
        <v>550</v>
      </c>
      <c r="R74" s="0" t="s">
        <v>81</v>
      </c>
      <c r="T74" s="2" t="str">
        <f aca="false">IFERROR(LEFT(K74,SEARCH("x",K74)-1),"")&amp;"cm"</f>
        <v>81,2 cm</v>
      </c>
      <c r="U74" s="2" t="str">
        <f aca="false">MID(K74,LEN(T74)+1,5)&amp;"cm"</f>
        <v>65,2 cm</v>
      </c>
      <c r="V74" s="2" t="str">
        <f aca="false">MID(K74,SEARCH("-",K74)+2,SEARCH(":",K74)-SEARCH("-",K74)-2)</f>
        <v>c/baguete</v>
      </c>
      <c r="W74" s="2" t="str">
        <f aca="false">MID(K74,SEARCH(":",K74)+2,5)&amp;"cm"</f>
        <v>101,2cm</v>
      </c>
      <c r="X74" s="2" t="str">
        <f aca="false">RIGHT(K74,8)</f>
        <v> 85,0 cm</v>
      </c>
      <c r="Y74" s="0" t="s">
        <v>581</v>
      </c>
      <c r="Z74" s="0" t="s">
        <v>366</v>
      </c>
      <c r="AA74" s="0" t="s">
        <v>42</v>
      </c>
      <c r="AB74" s="0" t="s">
        <v>582</v>
      </c>
      <c r="AC74" s="0" t="s">
        <v>583</v>
      </c>
    </row>
    <row r="75" customFormat="false" ht="15" hidden="false" customHeight="false" outlineLevel="0" collapsed="false">
      <c r="A75" s="0" t="n">
        <v>78</v>
      </c>
      <c r="B75" s="0" t="s">
        <v>584</v>
      </c>
      <c r="C75" s="0" t="s">
        <v>27</v>
      </c>
      <c r="D75" s="0" t="s">
        <v>28</v>
      </c>
      <c r="E75" s="0" t="s">
        <v>314</v>
      </c>
      <c r="F75" s="0" t="s">
        <v>88</v>
      </c>
      <c r="G75" s="0" t="s">
        <v>89</v>
      </c>
      <c r="H75" s="0" t="s">
        <v>32</v>
      </c>
      <c r="K75" s="0" t="s">
        <v>585</v>
      </c>
      <c r="L75" s="0" t="s">
        <v>34</v>
      </c>
      <c r="M75" s="0" t="s">
        <v>35</v>
      </c>
      <c r="N75" s="0" t="s">
        <v>36</v>
      </c>
      <c r="O75" s="0" t="s">
        <v>37</v>
      </c>
      <c r="Q75" s="0" t="s">
        <v>586</v>
      </c>
      <c r="R75" s="0" t="s">
        <v>63</v>
      </c>
      <c r="T75" s="2" t="str">
        <f aca="false">IFERROR(LEFT(K75,SEARCH("x",K75)-1),"")&amp;"cm"</f>
        <v>80,5 cm</v>
      </c>
      <c r="U75" s="2" t="str">
        <f aca="false">MID(K75,LEN(T75)+1,5)&amp;"cm"</f>
        <v>45,0 cm</v>
      </c>
      <c r="V75" s="2" t="str">
        <f aca="false">MID(K75,SEARCH("-",K75)+2,SEARCH(":",K75)-SEARCH("-",K75)-2)</f>
        <v>c/baguete</v>
      </c>
      <c r="W75" s="2" t="str">
        <f aca="false">MID(K75,SEARCH(":",K75)+2,5)&amp;"cm"</f>
        <v>82,3 cm</v>
      </c>
      <c r="X75" s="2" t="str">
        <f aca="false">RIGHT(K75,8)</f>
        <v> 47,1 cm</v>
      </c>
      <c r="Y75" s="0" t="s">
        <v>204</v>
      </c>
      <c r="Z75" s="0" t="s">
        <v>122</v>
      </c>
      <c r="AA75" s="0" t="s">
        <v>42</v>
      </c>
      <c r="AB75" s="0" t="s">
        <v>353</v>
      </c>
      <c r="AC75" s="0" t="s">
        <v>587</v>
      </c>
    </row>
    <row r="76" customFormat="false" ht="15" hidden="false" customHeight="false" outlineLevel="0" collapsed="false">
      <c r="A76" s="0" t="n">
        <v>79</v>
      </c>
      <c r="B76" s="0" t="s">
        <v>588</v>
      </c>
      <c r="C76" s="0" t="s">
        <v>27</v>
      </c>
      <c r="D76" s="0" t="s">
        <v>28</v>
      </c>
      <c r="E76" s="0" t="s">
        <v>589</v>
      </c>
      <c r="F76" s="0" t="s">
        <v>590</v>
      </c>
      <c r="G76" s="0" t="s">
        <v>31</v>
      </c>
      <c r="H76" s="0" t="s">
        <v>32</v>
      </c>
      <c r="K76" s="0" t="s">
        <v>591</v>
      </c>
      <c r="L76" s="0" t="s">
        <v>34</v>
      </c>
      <c r="M76" s="0" t="s">
        <v>35</v>
      </c>
      <c r="N76" s="0" t="s">
        <v>50</v>
      </c>
      <c r="O76" s="0" t="s">
        <v>37</v>
      </c>
      <c r="Q76" s="0" t="s">
        <v>592</v>
      </c>
      <c r="R76" s="0" t="s">
        <v>39</v>
      </c>
      <c r="S76" s="0" t="s">
        <v>593</v>
      </c>
      <c r="T76" s="2" t="str">
        <f aca="false">IFERROR(LEFT(K76,SEARCH("x",K76)-1),"")&amp;"cm"</f>
        <v>117,5 cm</v>
      </c>
      <c r="U76" s="2" t="str">
        <f aca="false">MID(K76,LEN(T76)+1,5)&amp;"cm"</f>
        <v>90,5 cm</v>
      </c>
      <c r="V76" s="2" t="str">
        <f aca="false">MID(K76,SEARCH("-",K76)+2,SEARCH(":",K76)-SEARCH("-",K76)-2)</f>
        <v>c/moldura</v>
      </c>
      <c r="W76" s="2" t="str">
        <f aca="false">MID(K76,SEARCH(":",K76)+2,5)&amp;"cm"</f>
        <v>142,0cm</v>
      </c>
      <c r="X76" s="2" t="str">
        <f aca="false">RIGHT(K76,8)</f>
        <v>110,0 cm</v>
      </c>
      <c r="Y76" s="0" t="s">
        <v>594</v>
      </c>
      <c r="Z76" s="0" t="s">
        <v>595</v>
      </c>
      <c r="AA76" s="0" t="s">
        <v>55</v>
      </c>
      <c r="AB76" s="0" t="s">
        <v>596</v>
      </c>
      <c r="AC76" s="0" t="s">
        <v>597</v>
      </c>
    </row>
    <row r="77" customFormat="false" ht="15" hidden="false" customHeight="false" outlineLevel="0" collapsed="false">
      <c r="A77" s="0" t="n">
        <v>80</v>
      </c>
      <c r="B77" s="0" t="s">
        <v>598</v>
      </c>
      <c r="C77" s="0" t="s">
        <v>27</v>
      </c>
      <c r="D77" s="0" t="s">
        <v>28</v>
      </c>
      <c r="E77" s="0" t="s">
        <v>314</v>
      </c>
      <c r="F77" s="0" t="s">
        <v>460</v>
      </c>
      <c r="G77" s="0" t="s">
        <v>89</v>
      </c>
      <c r="H77" s="0" t="s">
        <v>32</v>
      </c>
      <c r="K77" s="0" t="s">
        <v>599</v>
      </c>
      <c r="L77" s="0" t="s">
        <v>34</v>
      </c>
      <c r="M77" s="0" t="s">
        <v>35</v>
      </c>
      <c r="N77" s="0" t="s">
        <v>36</v>
      </c>
      <c r="O77" s="0" t="s">
        <v>37</v>
      </c>
      <c r="Q77" s="0" t="s">
        <v>145</v>
      </c>
      <c r="R77" s="0" t="s">
        <v>52</v>
      </c>
      <c r="T77" s="2" t="str">
        <f aca="false">IFERROR(LEFT(K77,SEARCH("x",K77)-1),"")&amp;"cm"</f>
        <v>100,0 cm</v>
      </c>
      <c r="U77" s="2" t="str">
        <f aca="false">MID(K77,LEN(T77)+1,5)&amp;"cm"</f>
        <v>59,0 cm</v>
      </c>
      <c r="V77" s="2" t="str">
        <f aca="false">MID(K77,SEARCH("-",K77)+2,SEARCH(":",K77)-SEARCH("-",K77)-2)</f>
        <v>c/baguete</v>
      </c>
      <c r="W77" s="2" t="str">
        <f aca="false">MID(K77,SEARCH(":",K77)+2,5)&amp;"cm"</f>
        <v>102,0cm</v>
      </c>
      <c r="X77" s="2" t="str">
        <f aca="false">RIGHT(K77,8)</f>
        <v> 61,0 cm</v>
      </c>
      <c r="Y77" s="0" t="s">
        <v>600</v>
      </c>
      <c r="Z77" s="0" t="s">
        <v>601</v>
      </c>
      <c r="AA77" s="0" t="s">
        <v>42</v>
      </c>
      <c r="AB77" s="0" t="s">
        <v>501</v>
      </c>
      <c r="AC77" s="0" t="s">
        <v>110</v>
      </c>
    </row>
    <row r="78" customFormat="false" ht="15" hidden="false" customHeight="false" outlineLevel="0" collapsed="false">
      <c r="A78" s="0" t="n">
        <v>81</v>
      </c>
      <c r="B78" s="0" t="s">
        <v>602</v>
      </c>
      <c r="C78" s="0" t="s">
        <v>27</v>
      </c>
      <c r="D78" s="0" t="s">
        <v>28</v>
      </c>
      <c r="E78" s="0" t="s">
        <v>474</v>
      </c>
      <c r="F78" s="0" t="s">
        <v>88</v>
      </c>
      <c r="G78" s="0" t="s">
        <v>31</v>
      </c>
      <c r="H78" s="0" t="s">
        <v>32</v>
      </c>
      <c r="K78" s="0" t="s">
        <v>603</v>
      </c>
      <c r="L78" s="0" t="s">
        <v>34</v>
      </c>
      <c r="M78" s="0" t="s">
        <v>35</v>
      </c>
      <c r="N78" s="0" t="s">
        <v>50</v>
      </c>
      <c r="O78" s="0" t="s">
        <v>37</v>
      </c>
      <c r="Q78" s="0" t="s">
        <v>405</v>
      </c>
      <c r="R78" s="0" t="s">
        <v>63</v>
      </c>
      <c r="T78" s="2" t="str">
        <f aca="false">IFERROR(LEFT(K78,SEARCH("x",K78)-1),"")&amp;"cm"</f>
        <v>54,7 cm</v>
      </c>
      <c r="U78" s="2" t="str">
        <f aca="false">MID(K78,LEN(T78)+1,5)&amp;"cm"</f>
        <v>37,7 cm</v>
      </c>
      <c r="V78" s="2" t="str">
        <f aca="false">MID(K78,SEARCH("-",K78)+2,SEARCH(":",K78)-SEARCH("-",K78)-2)</f>
        <v>c/baguete</v>
      </c>
      <c r="W78" s="2" t="str">
        <f aca="false">MID(K78,SEARCH(":",K78)+2,5)&amp;"cm"</f>
        <v>56,6 cm</v>
      </c>
      <c r="X78" s="2" t="str">
        <f aca="false">RIGHT(K78,8)</f>
        <v> 39,5 cm</v>
      </c>
      <c r="Y78" s="0" t="s">
        <v>604</v>
      </c>
      <c r="Z78" s="0" t="s">
        <v>605</v>
      </c>
      <c r="AA78" s="0" t="s">
        <v>42</v>
      </c>
      <c r="AB78" s="0" t="s">
        <v>606</v>
      </c>
      <c r="AC78" s="0" t="s">
        <v>607</v>
      </c>
    </row>
    <row r="79" customFormat="false" ht="15" hidden="false" customHeight="false" outlineLevel="0" collapsed="false">
      <c r="A79" s="0" t="n">
        <v>82</v>
      </c>
      <c r="B79" s="0" t="s">
        <v>608</v>
      </c>
      <c r="C79" s="0" t="s">
        <v>27</v>
      </c>
      <c r="D79" s="0" t="s">
        <v>28</v>
      </c>
      <c r="E79" s="0" t="s">
        <v>609</v>
      </c>
      <c r="F79" s="0" t="s">
        <v>226</v>
      </c>
      <c r="G79" s="0" t="s">
        <v>31</v>
      </c>
      <c r="H79" s="0" t="s">
        <v>32</v>
      </c>
      <c r="K79" s="0" t="s">
        <v>610</v>
      </c>
      <c r="L79" s="0" t="s">
        <v>34</v>
      </c>
      <c r="M79" s="0" t="s">
        <v>35</v>
      </c>
      <c r="N79" s="0" t="s">
        <v>50</v>
      </c>
      <c r="O79" s="0" t="s">
        <v>37</v>
      </c>
      <c r="Q79" s="0" t="s">
        <v>228</v>
      </c>
      <c r="R79" s="0" t="s">
        <v>39</v>
      </c>
      <c r="S79" s="0" t="s">
        <v>611</v>
      </c>
      <c r="T79" s="2" t="str">
        <f aca="false">IFERROR(LEFT(K79,SEARCH("x",K79)-1),"")&amp;"cm"</f>
        <v>70,3 cm</v>
      </c>
      <c r="U79" s="2" t="str">
        <f aca="false">MID(K79,LEN(T79)+1,5)&amp;"cm"</f>
        <v>92,8 cm</v>
      </c>
      <c r="V79" s="2" t="str">
        <f aca="false">MID(K79,SEARCH("-",K79)+2,SEARCH(":",K79)-SEARCH("-",K79)-2)</f>
        <v>c/moldura</v>
      </c>
      <c r="W79" s="2" t="str">
        <f aca="false">MID(K79,SEARCH(":",K79)+2,5)&amp;"cm"</f>
        <v>94,8 cm</v>
      </c>
      <c r="X79" s="2" t="str">
        <f aca="false">RIGHT(K79,8)</f>
        <v>115,8 cm</v>
      </c>
      <c r="Y79" s="0" t="s">
        <v>612</v>
      </c>
      <c r="Z79" s="0" t="s">
        <v>613</v>
      </c>
      <c r="AA79" s="0" t="s">
        <v>55</v>
      </c>
      <c r="AB79" s="0" t="s">
        <v>614</v>
      </c>
      <c r="AC79" s="0" t="s">
        <v>615</v>
      </c>
    </row>
    <row r="80" customFormat="false" ht="15" hidden="false" customHeight="false" outlineLevel="0" collapsed="false">
      <c r="A80" s="0" t="n">
        <v>83</v>
      </c>
      <c r="B80" s="0" t="s">
        <v>616</v>
      </c>
      <c r="C80" s="0" t="s">
        <v>27</v>
      </c>
      <c r="D80" s="0" t="s">
        <v>28</v>
      </c>
      <c r="E80" s="0" t="s">
        <v>617</v>
      </c>
      <c r="F80" s="0" t="s">
        <v>618</v>
      </c>
      <c r="G80" s="0" t="s">
        <v>31</v>
      </c>
      <c r="H80" s="0" t="s">
        <v>32</v>
      </c>
      <c r="K80" s="0" t="s">
        <v>619</v>
      </c>
      <c r="L80" s="0" t="s">
        <v>34</v>
      </c>
      <c r="M80" s="0" t="s">
        <v>35</v>
      </c>
      <c r="N80" s="0" t="s">
        <v>50</v>
      </c>
      <c r="O80" s="0" t="s">
        <v>37</v>
      </c>
      <c r="Q80" s="0" t="s">
        <v>38</v>
      </c>
      <c r="R80" s="0" t="s">
        <v>81</v>
      </c>
      <c r="T80" s="2" t="str">
        <f aca="false">IFERROR(LEFT(K80,SEARCH("x",K80)-1),"")&amp;"cm"</f>
        <v>64,7 cm</v>
      </c>
      <c r="U80" s="2" t="str">
        <f aca="false">MID(K80,LEN(T80)+1,5)&amp;"cm"</f>
        <v>44,0 cm</v>
      </c>
      <c r="V80" s="2" t="e">
        <f aca="false">MID(K80,SEARCH("-",K80)+2,SEARCH(":",K80)-SEARCH("-",K80)-2)</f>
        <v>#VALUE!</v>
      </c>
      <c r="W80" s="2" t="e">
        <f aca="false">MID(K80,SEARCH(":",K80)+2,5)&amp;"cm"</f>
        <v>#VALUE!</v>
      </c>
      <c r="X80" s="2" t="str">
        <f aca="false">RIGHT(K80,8)</f>
        <v> 44,0 cm</v>
      </c>
      <c r="Y80" s="0" t="s">
        <v>620</v>
      </c>
      <c r="Z80" s="0" t="s">
        <v>621</v>
      </c>
    </row>
    <row r="81" customFormat="false" ht="15" hidden="false" customHeight="false" outlineLevel="0" collapsed="false">
      <c r="A81" s="0" t="n">
        <v>84</v>
      </c>
      <c r="B81" s="0" t="s">
        <v>622</v>
      </c>
      <c r="C81" s="0" t="s">
        <v>27</v>
      </c>
      <c r="D81" s="0" t="s">
        <v>28</v>
      </c>
      <c r="E81" s="0" t="s">
        <v>623</v>
      </c>
      <c r="F81" s="0" t="s">
        <v>30</v>
      </c>
      <c r="G81" s="0" t="s">
        <v>31</v>
      </c>
      <c r="H81" s="0" t="s">
        <v>32</v>
      </c>
      <c r="K81" s="0" t="s">
        <v>624</v>
      </c>
      <c r="L81" s="0" t="s">
        <v>34</v>
      </c>
      <c r="M81" s="0" t="s">
        <v>35</v>
      </c>
      <c r="N81" s="0" t="s">
        <v>36</v>
      </c>
      <c r="O81" s="0" t="s">
        <v>37</v>
      </c>
      <c r="Q81" s="0" t="s">
        <v>625</v>
      </c>
      <c r="R81" s="0" t="s">
        <v>52</v>
      </c>
      <c r="T81" s="2" t="str">
        <f aca="false">IFERROR(LEFT(K81,SEARCH("x",K81)-1),"")&amp;"cm"</f>
        <v>46,0 cm</v>
      </c>
      <c r="U81" s="2" t="str">
        <f aca="false">MID(K81,LEN(T81)+1,5)&amp;"cm"</f>
        <v>38,1 cm</v>
      </c>
      <c r="V81" s="2" t="str">
        <f aca="false">MID(K81,SEARCH("-",K81)+2,SEARCH(":",K81)-SEARCH("-",K81)-2)</f>
        <v>c/baguete</v>
      </c>
      <c r="W81" s="2" t="str">
        <f aca="false">MID(K81,SEARCH(":",K81)+2,5)&amp;"cm"</f>
        <v>47,7 cm</v>
      </c>
      <c r="X81" s="2" t="str">
        <f aca="false">RIGHT(K81,8)</f>
        <v> 39,0 cm</v>
      </c>
      <c r="Y81" s="0" t="s">
        <v>130</v>
      </c>
      <c r="Z81" s="0" t="s">
        <v>626</v>
      </c>
      <c r="AA81" s="0" t="s">
        <v>42</v>
      </c>
      <c r="AB81" s="0" t="s">
        <v>627</v>
      </c>
      <c r="AC81" s="0" t="s">
        <v>628</v>
      </c>
    </row>
    <row r="82" customFormat="false" ht="15" hidden="false" customHeight="false" outlineLevel="0" collapsed="false">
      <c r="A82" s="0" t="n">
        <v>85</v>
      </c>
      <c r="B82" s="0" t="s">
        <v>629</v>
      </c>
      <c r="C82" s="0" t="s">
        <v>27</v>
      </c>
      <c r="D82" s="0" t="s">
        <v>28</v>
      </c>
      <c r="E82" s="0" t="s">
        <v>630</v>
      </c>
      <c r="F82" s="0" t="s">
        <v>30</v>
      </c>
      <c r="G82" s="0" t="s">
        <v>31</v>
      </c>
      <c r="H82" s="0" t="s">
        <v>32</v>
      </c>
      <c r="K82" s="0" t="s">
        <v>631</v>
      </c>
      <c r="L82" s="0" t="s">
        <v>34</v>
      </c>
      <c r="M82" s="0" t="s">
        <v>35</v>
      </c>
      <c r="N82" s="0" t="s">
        <v>50</v>
      </c>
      <c r="O82" s="0" t="s">
        <v>37</v>
      </c>
      <c r="Q82" s="0" t="s">
        <v>632</v>
      </c>
      <c r="R82" s="0" t="s">
        <v>39</v>
      </c>
      <c r="T82" s="2" t="str">
        <f aca="false">IFERROR(LEFT(K82,SEARCH("x",K82)-1),"")&amp;"cm"</f>
        <v>81,0 cm</v>
      </c>
      <c r="U82" s="2" t="str">
        <f aca="false">MID(K82,LEN(T82)+1,5)&amp;"cm"</f>
        <v>64,5 cm</v>
      </c>
      <c r="V82" s="2" t="e">
        <f aca="false">MID(K82,SEARCH("-",K82)+2,SEARCH(":",K82)-SEARCH("-",K82)-2)</f>
        <v>#VALUE!</v>
      </c>
      <c r="W82" s="2" t="e">
        <f aca="false">MID(K82,SEARCH(":",K82)+2,5)&amp;"cm"</f>
        <v>#VALUE!</v>
      </c>
      <c r="X82" s="2" t="str">
        <f aca="false">RIGHT(K82,8)</f>
        <v> 64,5 cm</v>
      </c>
      <c r="Y82" s="0" t="s">
        <v>115</v>
      </c>
      <c r="Z82" s="0" t="s">
        <v>633</v>
      </c>
      <c r="AC82" s="0" t="s">
        <v>634</v>
      </c>
    </row>
    <row r="83" customFormat="false" ht="15" hidden="false" customHeight="false" outlineLevel="0" collapsed="false">
      <c r="A83" s="0" t="n">
        <v>86</v>
      </c>
      <c r="B83" s="0" t="s">
        <v>635</v>
      </c>
      <c r="C83" s="0" t="s">
        <v>27</v>
      </c>
      <c r="D83" s="0" t="s">
        <v>28</v>
      </c>
      <c r="E83" s="0" t="s">
        <v>636</v>
      </c>
      <c r="F83" s="0" t="s">
        <v>567</v>
      </c>
      <c r="G83" s="0" t="s">
        <v>31</v>
      </c>
      <c r="H83" s="0" t="s">
        <v>32</v>
      </c>
      <c r="K83" s="0" t="s">
        <v>637</v>
      </c>
      <c r="L83" s="0" t="s">
        <v>34</v>
      </c>
      <c r="M83" s="0" t="s">
        <v>35</v>
      </c>
      <c r="N83" s="0" t="s">
        <v>36</v>
      </c>
      <c r="O83" s="0" t="s">
        <v>37</v>
      </c>
      <c r="Q83" s="0" t="s">
        <v>638</v>
      </c>
      <c r="R83" s="0" t="s">
        <v>81</v>
      </c>
      <c r="T83" s="2" t="str">
        <f aca="false">IFERROR(LEFT(K83,SEARCH("x",K83)-1),"")&amp;"cm"</f>
        <v>110,3 cm</v>
      </c>
      <c r="U83" s="2" t="str">
        <f aca="false">MID(K83,LEN(T83)+1,5)&amp;"cm"</f>
        <v>80,0 cm</v>
      </c>
      <c r="V83" s="2" t="str">
        <f aca="false">MID(K83,SEARCH("-",K83)+2,SEARCH(":",K83)-SEARCH("-",K83)-2)</f>
        <v>c/moldura</v>
      </c>
      <c r="W83" s="2" t="str">
        <f aca="false">MID(K83,SEARCH(":",K83)+2,5)&amp;"cm"</f>
        <v>134,5cm</v>
      </c>
      <c r="X83" s="2" t="str">
        <f aca="false">RIGHT(K83,8)</f>
        <v>103,3 cm</v>
      </c>
      <c r="Y83" s="0" t="s">
        <v>639</v>
      </c>
      <c r="Z83" s="0" t="s">
        <v>107</v>
      </c>
      <c r="AA83" s="0" t="s">
        <v>55</v>
      </c>
      <c r="AB83" s="0" t="s">
        <v>360</v>
      </c>
      <c r="AC83" s="0" t="s">
        <v>640</v>
      </c>
    </row>
    <row r="84" customFormat="false" ht="15" hidden="false" customHeight="false" outlineLevel="0" collapsed="false">
      <c r="A84" s="0" t="n">
        <v>87</v>
      </c>
      <c r="B84" s="0" t="s">
        <v>641</v>
      </c>
      <c r="C84" s="0" t="s">
        <v>27</v>
      </c>
      <c r="D84" s="0" t="s">
        <v>28</v>
      </c>
      <c r="E84" s="0" t="s">
        <v>642</v>
      </c>
      <c r="G84" s="0" t="s">
        <v>31</v>
      </c>
      <c r="H84" s="0" t="s">
        <v>32</v>
      </c>
      <c r="K84" s="0" t="s">
        <v>643</v>
      </c>
      <c r="L84" s="0" t="s">
        <v>34</v>
      </c>
      <c r="M84" s="0" t="s">
        <v>35</v>
      </c>
      <c r="N84" s="0" t="s">
        <v>50</v>
      </c>
      <c r="O84" s="0" t="s">
        <v>99</v>
      </c>
      <c r="Q84" s="0" t="s">
        <v>277</v>
      </c>
      <c r="R84" s="0" t="s">
        <v>39</v>
      </c>
      <c r="T84" s="2" t="str">
        <f aca="false">IFERROR(LEFT(K84,SEARCH("x",K84)-1),"")&amp;"cm"</f>
        <v>86,5 cm</v>
      </c>
      <c r="U84" s="2" t="str">
        <f aca="false">MID(K84,LEN(T84)+1,5)&amp;"cm"</f>
        <v>62,3 cm</v>
      </c>
      <c r="V84" s="2" t="str">
        <f aca="false">MID(K84,SEARCH("-",K84)+2,SEARCH(":",K84)-SEARCH("-",K84)-2)</f>
        <v>c/moldura</v>
      </c>
      <c r="W84" s="2" t="str">
        <f aca="false">MID(K84,SEARCH(":",K84)+2,5)&amp;"cm"</f>
        <v>100,5cm</v>
      </c>
      <c r="X84" s="2" t="str">
        <f aca="false">RIGHT(K84,8)</f>
        <v> 77,0 cm</v>
      </c>
      <c r="Y84" s="0" t="s">
        <v>644</v>
      </c>
      <c r="Z84" s="0" t="s">
        <v>645</v>
      </c>
      <c r="AA84" s="0" t="s">
        <v>55</v>
      </c>
      <c r="AB84" s="0" t="s">
        <v>646</v>
      </c>
      <c r="AC84" s="0" t="s">
        <v>647</v>
      </c>
    </row>
    <row r="85" customFormat="false" ht="15" hidden="false" customHeight="false" outlineLevel="0" collapsed="false">
      <c r="A85" s="0" t="n">
        <v>88</v>
      </c>
      <c r="B85" s="0" t="s">
        <v>648</v>
      </c>
      <c r="C85" s="0" t="s">
        <v>27</v>
      </c>
      <c r="D85" s="0" t="s">
        <v>28</v>
      </c>
      <c r="E85" s="0" t="s">
        <v>649</v>
      </c>
      <c r="F85" s="0" t="s">
        <v>650</v>
      </c>
      <c r="G85" s="0" t="s">
        <v>31</v>
      </c>
      <c r="H85" s="0" t="s">
        <v>32</v>
      </c>
      <c r="K85" s="0" t="s">
        <v>651</v>
      </c>
      <c r="L85" s="0" t="s">
        <v>34</v>
      </c>
      <c r="M85" s="0" t="s">
        <v>35</v>
      </c>
      <c r="N85" s="0" t="s">
        <v>36</v>
      </c>
      <c r="O85" s="0" t="s">
        <v>291</v>
      </c>
      <c r="Q85" s="0" t="s">
        <v>652</v>
      </c>
      <c r="R85" s="0" t="s">
        <v>52</v>
      </c>
      <c r="T85" s="2" t="str">
        <f aca="false">IFERROR(LEFT(K85,SEARCH("x",K85)-1),"")&amp;"cm"</f>
        <v>92,5 cm</v>
      </c>
      <c r="U85" s="2" t="str">
        <f aca="false">MID(K85,LEN(T85)+1,5)&amp;"cm"</f>
        <v>124,3cm</v>
      </c>
      <c r="V85" s="2" t="e">
        <f aca="false">MID(K85,SEARCH("-",K85)+2,SEARCH(":",K85)-SEARCH("-",K85)-2)</f>
        <v>#VALUE!</v>
      </c>
      <c r="W85" s="2" t="e">
        <f aca="false">MID(K85,SEARCH(":",K85)+2,5)&amp;"cm"</f>
        <v>#VALUE!</v>
      </c>
      <c r="X85" s="2" t="str">
        <f aca="false">RIGHT(K85,8)</f>
        <v>124,3 cm</v>
      </c>
      <c r="Y85" s="0" t="s">
        <v>66</v>
      </c>
      <c r="Z85" s="0" t="s">
        <v>653</v>
      </c>
    </row>
    <row r="86" customFormat="false" ht="15" hidden="false" customHeight="false" outlineLevel="0" collapsed="false">
      <c r="A86" s="0" t="n">
        <v>89</v>
      </c>
      <c r="B86" s="0" t="s">
        <v>654</v>
      </c>
      <c r="C86" s="0" t="s">
        <v>27</v>
      </c>
      <c r="D86" s="0" t="s">
        <v>28</v>
      </c>
      <c r="E86" s="0" t="s">
        <v>655</v>
      </c>
      <c r="G86" s="0" t="s">
        <v>31</v>
      </c>
      <c r="H86" s="0" t="s">
        <v>32</v>
      </c>
      <c r="K86" s="0" t="s">
        <v>656</v>
      </c>
      <c r="L86" s="0" t="s">
        <v>34</v>
      </c>
      <c r="M86" s="0" t="s">
        <v>35</v>
      </c>
      <c r="N86" s="0" t="s">
        <v>50</v>
      </c>
      <c r="O86" s="0" t="s">
        <v>37</v>
      </c>
      <c r="Q86" s="0" t="s">
        <v>277</v>
      </c>
      <c r="R86" s="0" t="s">
        <v>39</v>
      </c>
      <c r="T86" s="2" t="str">
        <f aca="false">IFERROR(LEFT(K86,SEARCH("x",K86)-1),"")&amp;"cm"</f>
        <v>69,3 cm</v>
      </c>
      <c r="U86" s="2" t="str">
        <f aca="false">MID(K86,LEN(T86)+1,5)&amp;"cm"</f>
        <v>55,0 cm</v>
      </c>
      <c r="V86" s="2" t="str">
        <f aca="false">MID(K86,SEARCH("-",K86)+2,SEARCH(":",K86)-SEARCH("-",K86)-2)</f>
        <v>c/moldura</v>
      </c>
      <c r="W86" s="2" t="str">
        <f aca="false">MID(K86,SEARCH(":",K86)+2,5)&amp;"cm"</f>
        <v>86,0 cm</v>
      </c>
      <c r="X86" s="2" t="str">
        <f aca="false">RIGHT(K86,8)</f>
        <v> 72,5 cm</v>
      </c>
      <c r="Y86" s="0" t="s">
        <v>657</v>
      </c>
      <c r="Z86" s="0" t="s">
        <v>542</v>
      </c>
      <c r="AA86" s="0" t="s">
        <v>55</v>
      </c>
      <c r="AB86" s="0" t="s">
        <v>658</v>
      </c>
      <c r="AC86" s="0" t="s">
        <v>319</v>
      </c>
    </row>
    <row r="87" customFormat="false" ht="15" hidden="false" customHeight="false" outlineLevel="0" collapsed="false">
      <c r="A87" s="0" t="n">
        <v>90</v>
      </c>
      <c r="B87" s="0" t="s">
        <v>659</v>
      </c>
      <c r="C87" s="0" t="s">
        <v>27</v>
      </c>
      <c r="D87" s="0" t="s">
        <v>28</v>
      </c>
      <c r="E87" s="0" t="s">
        <v>660</v>
      </c>
      <c r="F87" s="0" t="s">
        <v>218</v>
      </c>
      <c r="G87" s="0" t="s">
        <v>31</v>
      </c>
      <c r="H87" s="0" t="s">
        <v>32</v>
      </c>
      <c r="K87" s="0" t="s">
        <v>661</v>
      </c>
      <c r="L87" s="0" t="s">
        <v>34</v>
      </c>
      <c r="M87" s="0" t="s">
        <v>35</v>
      </c>
      <c r="N87" s="0" t="s">
        <v>36</v>
      </c>
      <c r="O87" s="0" t="s">
        <v>291</v>
      </c>
      <c r="Q87" s="0" t="s">
        <v>145</v>
      </c>
      <c r="R87" s="0" t="s">
        <v>39</v>
      </c>
      <c r="T87" s="2" t="str">
        <f aca="false">IFERROR(LEFT(K87,SEARCH("x",K87)-1),"")&amp;"cm"</f>
        <v>90,3 cm</v>
      </c>
      <c r="U87" s="2" t="str">
        <f aca="false">MID(K87,LEN(T87)+1,5)&amp;"cm"</f>
        <v>130,4cm</v>
      </c>
      <c r="V87" s="2" t="e">
        <f aca="false">MID(K87,SEARCH("-",K87)+2,SEARCH(":",K87)-SEARCH("-",K87)-2)</f>
        <v>#VALUE!</v>
      </c>
      <c r="W87" s="2" t="e">
        <f aca="false">MID(K87,SEARCH(":",K87)+2,5)&amp;"cm"</f>
        <v>#VALUE!</v>
      </c>
      <c r="X87" s="2" t="str">
        <f aca="false">RIGHT(K87,8)</f>
        <v>130,4 cm</v>
      </c>
      <c r="Y87" s="0" t="s">
        <v>662</v>
      </c>
      <c r="Z87" s="0" t="s">
        <v>663</v>
      </c>
    </row>
    <row r="88" customFormat="false" ht="15" hidden="false" customHeight="false" outlineLevel="0" collapsed="false">
      <c r="A88" s="0" t="n">
        <v>91</v>
      </c>
      <c r="B88" s="0" t="s">
        <v>664</v>
      </c>
      <c r="C88" s="0" t="s">
        <v>27</v>
      </c>
      <c r="D88" s="0" t="s">
        <v>28</v>
      </c>
      <c r="E88" s="0" t="s">
        <v>665</v>
      </c>
      <c r="G88" s="0" t="s">
        <v>31</v>
      </c>
      <c r="H88" s="0" t="s">
        <v>32</v>
      </c>
      <c r="K88" s="0" t="s">
        <v>666</v>
      </c>
      <c r="L88" s="0" t="s">
        <v>34</v>
      </c>
      <c r="M88" s="0" t="s">
        <v>35</v>
      </c>
      <c r="N88" s="0" t="s">
        <v>290</v>
      </c>
      <c r="O88" s="0" t="s">
        <v>291</v>
      </c>
      <c r="Q88" s="0" t="s">
        <v>277</v>
      </c>
      <c r="R88" s="0" t="s">
        <v>39</v>
      </c>
      <c r="T88" s="2" t="str">
        <f aca="false">IFERROR(LEFT(K88,SEARCH("x",K88)-1),"")&amp;"cm"</f>
        <v>98,5 cm</v>
      </c>
      <c r="U88" s="2" t="str">
        <f aca="false">MID(K88,LEN(T88)+1,5)&amp;"cm"</f>
        <v>26,0 cm</v>
      </c>
      <c r="V88" s="2" t="e">
        <f aca="false">MID(K88,SEARCH("-",K88)+2,SEARCH(":",K88)-SEARCH("-",K88)-2)</f>
        <v>#VALUE!</v>
      </c>
      <c r="W88" s="2" t="e">
        <f aca="false">MID(K88,SEARCH(":",K88)+2,5)&amp;"cm"</f>
        <v>#VALUE!</v>
      </c>
      <c r="X88" s="2" t="str">
        <f aca="false">RIGHT(K88,8)</f>
        <v> 26,0 cm</v>
      </c>
      <c r="Y88" s="0" t="s">
        <v>488</v>
      </c>
      <c r="Z88" s="0" t="s">
        <v>667</v>
      </c>
    </row>
    <row r="89" customFormat="false" ht="15" hidden="false" customHeight="false" outlineLevel="0" collapsed="false">
      <c r="A89" s="0" t="n">
        <v>92</v>
      </c>
      <c r="B89" s="0" t="s">
        <v>668</v>
      </c>
      <c r="C89" s="0" t="s">
        <v>27</v>
      </c>
      <c r="D89" s="0" t="s">
        <v>28</v>
      </c>
      <c r="E89" s="0" t="s">
        <v>336</v>
      </c>
      <c r="F89" s="0" t="s">
        <v>30</v>
      </c>
      <c r="G89" s="0" t="s">
        <v>31</v>
      </c>
      <c r="H89" s="0" t="s">
        <v>32</v>
      </c>
      <c r="K89" s="0" t="s">
        <v>669</v>
      </c>
      <c r="L89" s="0" t="s">
        <v>34</v>
      </c>
      <c r="M89" s="0" t="s">
        <v>35</v>
      </c>
      <c r="N89" s="0" t="s">
        <v>36</v>
      </c>
      <c r="O89" s="0" t="s">
        <v>291</v>
      </c>
      <c r="Q89" s="0" t="s">
        <v>277</v>
      </c>
      <c r="R89" s="0" t="s">
        <v>39</v>
      </c>
      <c r="T89" s="2" t="str">
        <f aca="false">IFERROR(LEFT(K89,SEARCH("x",K89)-1),"")&amp;"cm"</f>
        <v>96,8 cm</v>
      </c>
      <c r="U89" s="2" t="str">
        <f aca="false">MID(K89,LEN(T89)+1,5)&amp;"cm"</f>
        <v>129,2cm</v>
      </c>
      <c r="V89" s="2" t="str">
        <f aca="false">MID(K89,SEARCH("-",K89)+2,SEARCH(":",K89)-SEARCH("-",K89)-2)</f>
        <v>c/moldura</v>
      </c>
      <c r="W89" s="2" t="str">
        <f aca="false">MID(K89,SEARCH(":",K89)+2,5)&amp;"cm"</f>
        <v>107,0cm</v>
      </c>
      <c r="X89" s="2" t="str">
        <f aca="false">RIGHT(K89,8)</f>
        <v>140,0 cm</v>
      </c>
      <c r="Y89" s="0" t="s">
        <v>670</v>
      </c>
      <c r="Z89" s="0" t="s">
        <v>671</v>
      </c>
      <c r="AA89" s="0" t="s">
        <v>55</v>
      </c>
      <c r="AB89" s="0" t="s">
        <v>672</v>
      </c>
      <c r="AC89" s="0" t="s">
        <v>673</v>
      </c>
    </row>
    <row r="90" customFormat="false" ht="15" hidden="false" customHeight="false" outlineLevel="0" collapsed="false">
      <c r="A90" s="0" t="n">
        <v>93</v>
      </c>
      <c r="B90" s="0" t="s">
        <v>674</v>
      </c>
      <c r="C90" s="0" t="s">
        <v>27</v>
      </c>
      <c r="D90" s="0" t="s">
        <v>28</v>
      </c>
      <c r="E90" s="0" t="s">
        <v>675</v>
      </c>
      <c r="F90" s="0" t="s">
        <v>676</v>
      </c>
      <c r="G90" s="0" t="s">
        <v>89</v>
      </c>
      <c r="H90" s="0" t="s">
        <v>32</v>
      </c>
      <c r="K90" s="0" t="s">
        <v>677</v>
      </c>
      <c r="L90" s="0" t="s">
        <v>34</v>
      </c>
      <c r="M90" s="0" t="s">
        <v>35</v>
      </c>
      <c r="N90" s="0" t="s">
        <v>50</v>
      </c>
      <c r="O90" s="0" t="s">
        <v>37</v>
      </c>
      <c r="Q90" s="0" t="s">
        <v>569</v>
      </c>
      <c r="R90" s="0" t="s">
        <v>81</v>
      </c>
      <c r="T90" s="2" t="str">
        <f aca="false">IFERROR(LEFT(K90,SEARCH("x",K90)-1),"")&amp;"cm"</f>
        <v>55,0 cm</v>
      </c>
      <c r="U90" s="2" t="str">
        <f aca="false">MID(K90,LEN(T90)+1,5)&amp;"cm"</f>
        <v>45,5 cm</v>
      </c>
      <c r="V90" s="2" t="str">
        <f aca="false">MID(K90,SEARCH("-",K90)+2,SEARCH(":",K90)-SEARCH("-",K90)-2)</f>
        <v>c/baguete</v>
      </c>
      <c r="W90" s="2" t="str">
        <f aca="false">MID(K90,SEARCH(":",K90)+2,5)&amp;"cm"</f>
        <v>57,0 cm</v>
      </c>
      <c r="X90" s="2" t="str">
        <f aca="false">RIGHT(K90,8)</f>
        <v> 47,3 cm</v>
      </c>
      <c r="Y90" s="0" t="s">
        <v>542</v>
      </c>
      <c r="Z90" s="0" t="s">
        <v>195</v>
      </c>
      <c r="AA90" s="0" t="s">
        <v>42</v>
      </c>
      <c r="AB90" s="0" t="s">
        <v>544</v>
      </c>
      <c r="AC90" s="0" t="s">
        <v>124</v>
      </c>
    </row>
    <row r="91" customFormat="false" ht="15" hidden="false" customHeight="false" outlineLevel="0" collapsed="false">
      <c r="A91" s="0" t="n">
        <v>94</v>
      </c>
      <c r="B91" s="0" t="s">
        <v>678</v>
      </c>
      <c r="C91" s="0" t="s">
        <v>27</v>
      </c>
      <c r="D91" s="0" t="s">
        <v>28</v>
      </c>
      <c r="E91" s="0" t="s">
        <v>679</v>
      </c>
      <c r="F91" s="0" t="s">
        <v>30</v>
      </c>
      <c r="G91" s="0" t="s">
        <v>31</v>
      </c>
      <c r="H91" s="0" t="s">
        <v>32</v>
      </c>
      <c r="K91" s="0" t="s">
        <v>680</v>
      </c>
      <c r="L91" s="0" t="s">
        <v>34</v>
      </c>
      <c r="M91" s="0" t="s">
        <v>35</v>
      </c>
      <c r="N91" s="0" t="s">
        <v>36</v>
      </c>
      <c r="O91" s="0" t="s">
        <v>99</v>
      </c>
      <c r="Q91" s="0" t="s">
        <v>277</v>
      </c>
      <c r="R91" s="0" t="s">
        <v>39</v>
      </c>
      <c r="T91" s="2" t="str">
        <f aca="false">IFERROR(LEFT(K91,SEARCH("x",K91)-1),"")&amp;"cm"</f>
        <v>129,0 cm</v>
      </c>
      <c r="U91" s="2" t="str">
        <f aca="false">MID(K91,LEN(T91)+1,5)&amp;"cm"</f>
        <v>97,0 cm</v>
      </c>
      <c r="V91" s="2" t="e">
        <f aca="false">MID(K91,SEARCH("-",K91)+2,SEARCH(":",K91)-SEARCH("-",K91)-2)</f>
        <v>#VALUE!</v>
      </c>
      <c r="W91" s="2" t="e">
        <f aca="false">MID(K91,SEARCH(":",K91)+2,5)&amp;"cm"</f>
        <v>#VALUE!</v>
      </c>
      <c r="X91" s="2" t="str">
        <f aca="false">RIGHT(K91,8)</f>
        <v> 97,0 cm</v>
      </c>
      <c r="Y91" s="0" t="s">
        <v>681</v>
      </c>
      <c r="Z91" s="0" t="s">
        <v>272</v>
      </c>
    </row>
    <row r="92" customFormat="false" ht="15" hidden="false" customHeight="false" outlineLevel="0" collapsed="false">
      <c r="A92" s="0" t="n">
        <v>95</v>
      </c>
      <c r="B92" s="0" t="s">
        <v>682</v>
      </c>
      <c r="C92" s="0" t="s">
        <v>27</v>
      </c>
      <c r="D92" s="0" t="s">
        <v>28</v>
      </c>
      <c r="E92" s="0" t="s">
        <v>683</v>
      </c>
      <c r="F92" s="0" t="s">
        <v>684</v>
      </c>
      <c r="G92" s="0" t="s">
        <v>31</v>
      </c>
      <c r="H92" s="0" t="s">
        <v>32</v>
      </c>
      <c r="K92" s="0" t="s">
        <v>685</v>
      </c>
      <c r="L92" s="0" t="s">
        <v>34</v>
      </c>
      <c r="M92" s="0" t="s">
        <v>35</v>
      </c>
      <c r="N92" s="0" t="s">
        <v>36</v>
      </c>
      <c r="O92" s="0" t="s">
        <v>99</v>
      </c>
      <c r="Q92" s="0" t="s">
        <v>145</v>
      </c>
      <c r="R92" s="0" t="s">
        <v>81</v>
      </c>
      <c r="T92" s="2" t="str">
        <f aca="false">IFERROR(LEFT(K92,SEARCH("x",K92)-1),"")&amp;"cm"</f>
        <v>96,3 cm</v>
      </c>
      <c r="U92" s="2" t="str">
        <f aca="false">MID(K92,LEN(T92)+1,5)&amp;"cm"</f>
        <v>120,3cm</v>
      </c>
      <c r="V92" s="2" t="e">
        <f aca="false">MID(K92,SEARCH("-",K92)+2,SEARCH(":",K92)-SEARCH("-",K92)-2)</f>
        <v>#VALUE!</v>
      </c>
      <c r="W92" s="2" t="e">
        <f aca="false">MID(K92,SEARCH(":",K92)+2,5)&amp;"cm"</f>
        <v>#VALUE!</v>
      </c>
      <c r="X92" s="2" t="str">
        <f aca="false">RIGHT(K92,8)</f>
        <v>120,3 cm</v>
      </c>
      <c r="Y92" s="0" t="s">
        <v>686</v>
      </c>
      <c r="Z92" s="0" t="s">
        <v>687</v>
      </c>
    </row>
    <row r="93" customFormat="false" ht="15" hidden="false" customHeight="false" outlineLevel="0" collapsed="false">
      <c r="A93" s="0" t="n">
        <v>96</v>
      </c>
      <c r="B93" s="0" t="s">
        <v>688</v>
      </c>
      <c r="C93" s="0" t="s">
        <v>27</v>
      </c>
      <c r="D93" s="0" t="s">
        <v>28</v>
      </c>
      <c r="E93" s="0" t="s">
        <v>689</v>
      </c>
      <c r="F93" s="0" t="s">
        <v>226</v>
      </c>
      <c r="G93" s="0" t="s">
        <v>31</v>
      </c>
      <c r="H93" s="0" t="s">
        <v>690</v>
      </c>
      <c r="K93" s="0" t="s">
        <v>691</v>
      </c>
      <c r="L93" s="0" t="s">
        <v>34</v>
      </c>
      <c r="M93" s="0" t="s">
        <v>35</v>
      </c>
      <c r="N93" s="0" t="s">
        <v>36</v>
      </c>
      <c r="O93" s="0" t="s">
        <v>99</v>
      </c>
      <c r="Q93" s="0" t="s">
        <v>575</v>
      </c>
      <c r="R93" s="0" t="s">
        <v>39</v>
      </c>
      <c r="T93" s="2" t="str">
        <f aca="false">IFERROR(LEFT(K93,SEARCH("x",K93)-1),"")&amp;"cm"</f>
        <v>60,6 cm</v>
      </c>
      <c r="U93" s="2" t="str">
        <f aca="false">MID(K93,LEN(T93)+1,5)&amp;"cm"</f>
        <v>62,0 cm</v>
      </c>
      <c r="V93" s="2" t="str">
        <f aca="false">MID(K93,SEARCH("-",K93)+2,SEARCH(":",K93)-SEARCH("-",K93)-2)</f>
        <v>c/moldura</v>
      </c>
      <c r="W93" s="2" t="str">
        <f aca="false">MID(K93,SEARCH(":",K93)+2,5)&amp;"cm"</f>
        <v>73,2 cm</v>
      </c>
      <c r="X93" s="2" t="str">
        <f aca="false">RIGHT(K93,8)</f>
        <v> 73,4 cm</v>
      </c>
      <c r="Y93" s="0" t="s">
        <v>692</v>
      </c>
      <c r="Z93" s="0" t="s">
        <v>693</v>
      </c>
      <c r="AA93" s="0" t="s">
        <v>55</v>
      </c>
      <c r="AB93" s="0" t="s">
        <v>694</v>
      </c>
      <c r="AC93" s="0" t="s">
        <v>695</v>
      </c>
    </row>
    <row r="94" customFormat="false" ht="15" hidden="false" customHeight="false" outlineLevel="0" collapsed="false">
      <c r="A94" s="0" t="n">
        <v>97</v>
      </c>
      <c r="B94" s="0" t="s">
        <v>696</v>
      </c>
      <c r="C94" s="0" t="s">
        <v>27</v>
      </c>
      <c r="D94" s="0" t="s">
        <v>28</v>
      </c>
      <c r="E94" s="0" t="s">
        <v>697</v>
      </c>
      <c r="F94" s="0" t="s">
        <v>226</v>
      </c>
      <c r="G94" s="0" t="s">
        <v>31</v>
      </c>
      <c r="H94" s="0" t="s">
        <v>32</v>
      </c>
      <c r="K94" s="0" t="s">
        <v>698</v>
      </c>
      <c r="L94" s="0" t="s">
        <v>34</v>
      </c>
      <c r="M94" s="0" t="s">
        <v>35</v>
      </c>
      <c r="N94" s="0" t="s">
        <v>36</v>
      </c>
      <c r="O94" s="0" t="s">
        <v>99</v>
      </c>
      <c r="Q94" s="0" t="s">
        <v>575</v>
      </c>
      <c r="R94" s="0" t="s">
        <v>39</v>
      </c>
      <c r="T94" s="2" t="str">
        <f aca="false">IFERROR(LEFT(K94,SEARCH("x",K94)-1),"")&amp;"cm"</f>
        <v>63,0 cm</v>
      </c>
      <c r="U94" s="2" t="str">
        <f aca="false">MID(K94,LEN(T94)+1,5)&amp;"cm"</f>
        <v>63,0 cm</v>
      </c>
      <c r="V94" s="2" t="str">
        <f aca="false">MID(K94,SEARCH("-",K94)+2,SEARCH(":",K94)-SEARCH("-",K94)-2)</f>
        <v>c/moldura</v>
      </c>
      <c r="W94" s="2" t="str">
        <f aca="false">MID(K94,SEARCH(":",K94)+2,5)&amp;"cm"</f>
        <v>73,5 cm</v>
      </c>
      <c r="X94" s="2" t="str">
        <f aca="false">RIGHT(K94,8)</f>
        <v> 73,3 cm</v>
      </c>
      <c r="Y94" s="0" t="s">
        <v>94</v>
      </c>
      <c r="Z94" s="0" t="s">
        <v>94</v>
      </c>
      <c r="AA94" s="0" t="s">
        <v>55</v>
      </c>
      <c r="AB94" s="0" t="s">
        <v>699</v>
      </c>
      <c r="AC94" s="0" t="s">
        <v>700</v>
      </c>
    </row>
    <row r="95" customFormat="false" ht="15" hidden="false" customHeight="false" outlineLevel="0" collapsed="false">
      <c r="A95" s="0" t="n">
        <v>98</v>
      </c>
      <c r="B95" s="0" t="s">
        <v>701</v>
      </c>
      <c r="C95" s="0" t="s">
        <v>27</v>
      </c>
      <c r="D95" s="0" t="s">
        <v>28</v>
      </c>
      <c r="E95" s="0" t="s">
        <v>702</v>
      </c>
      <c r="F95" s="0" t="s">
        <v>226</v>
      </c>
      <c r="G95" s="0" t="s">
        <v>31</v>
      </c>
      <c r="H95" s="0" t="s">
        <v>32</v>
      </c>
      <c r="K95" s="0" t="s">
        <v>703</v>
      </c>
      <c r="L95" s="0" t="s">
        <v>34</v>
      </c>
      <c r="M95" s="0" t="s">
        <v>35</v>
      </c>
      <c r="N95" s="0" t="s">
        <v>290</v>
      </c>
      <c r="O95" s="0" t="s">
        <v>99</v>
      </c>
      <c r="Q95" s="0" t="s">
        <v>575</v>
      </c>
      <c r="R95" s="0" t="s">
        <v>39</v>
      </c>
      <c r="T95" s="2" t="str">
        <f aca="false">IFERROR(LEFT(K95,SEARCH("x",K95)-1),"")&amp;"cm"</f>
        <v>62,8 cm</v>
      </c>
      <c r="U95" s="2" t="str">
        <f aca="false">MID(K95,LEN(T95)+1,5)&amp;"cm"</f>
        <v>63,0 cm</v>
      </c>
      <c r="V95" s="2" t="str">
        <f aca="false">MID(K95,SEARCH("-",K95)+2,SEARCH(":",K95)-SEARCH("-",K95)-2)</f>
        <v>c/moldura</v>
      </c>
      <c r="W95" s="2" t="str">
        <f aca="false">MID(K95,SEARCH(":",K95)+2,5)&amp;"cm"</f>
        <v>74,5 cm</v>
      </c>
      <c r="X95" s="2" t="str">
        <f aca="false">RIGHT(K95,8)</f>
        <v> 73,5 cm</v>
      </c>
      <c r="Y95" s="0" t="s">
        <v>704</v>
      </c>
      <c r="Z95" s="0" t="s">
        <v>94</v>
      </c>
      <c r="AA95" s="0" t="s">
        <v>55</v>
      </c>
      <c r="AB95" s="0" t="s">
        <v>705</v>
      </c>
      <c r="AC95" s="0" t="s">
        <v>706</v>
      </c>
    </row>
    <row r="96" customFormat="false" ht="15" hidden="false" customHeight="false" outlineLevel="0" collapsed="false">
      <c r="A96" s="0" t="n">
        <v>99</v>
      </c>
      <c r="B96" s="0" t="s">
        <v>707</v>
      </c>
      <c r="C96" s="0" t="s">
        <v>27</v>
      </c>
      <c r="D96" s="0" t="s">
        <v>28</v>
      </c>
      <c r="E96" s="0" t="s">
        <v>708</v>
      </c>
      <c r="F96" s="0" t="s">
        <v>226</v>
      </c>
      <c r="G96" s="0" t="s">
        <v>31</v>
      </c>
      <c r="H96" s="0" t="s">
        <v>32</v>
      </c>
      <c r="K96" s="0" t="s">
        <v>709</v>
      </c>
      <c r="L96" s="0" t="s">
        <v>34</v>
      </c>
      <c r="M96" s="0" t="s">
        <v>35</v>
      </c>
      <c r="N96" s="0" t="s">
        <v>36</v>
      </c>
      <c r="O96" s="0" t="s">
        <v>99</v>
      </c>
      <c r="Q96" s="0" t="s">
        <v>575</v>
      </c>
      <c r="R96" s="0" t="s">
        <v>39</v>
      </c>
      <c r="T96" s="2" t="str">
        <f aca="false">IFERROR(LEFT(K96,SEARCH("x",K96)-1),"")&amp;"cm"</f>
        <v>63,0 cm</v>
      </c>
      <c r="U96" s="2" t="str">
        <f aca="false">MID(K96,LEN(T96)+1,5)&amp;"cm"</f>
        <v>63,0 cm</v>
      </c>
      <c r="V96" s="2" t="str">
        <f aca="false">MID(K96,SEARCH("-",K96)+2,SEARCH(":",K96)-SEARCH("-",K96)-2)</f>
        <v>c/moldura</v>
      </c>
      <c r="W96" s="2" t="str">
        <f aca="false">MID(K96,SEARCH(":",K96)+2,5)&amp;"cm"</f>
        <v>73,2 cm</v>
      </c>
      <c r="X96" s="2" t="str">
        <f aca="false">RIGHT(K96,8)</f>
        <v> 73,4 cm</v>
      </c>
      <c r="Y96" s="0" t="s">
        <v>94</v>
      </c>
      <c r="Z96" s="0" t="s">
        <v>94</v>
      </c>
      <c r="AA96" s="0" t="s">
        <v>55</v>
      </c>
      <c r="AB96" s="0" t="s">
        <v>694</v>
      </c>
      <c r="AC96" s="0" t="s">
        <v>695</v>
      </c>
    </row>
    <row r="97" customFormat="false" ht="15" hidden="false" customHeight="false" outlineLevel="0" collapsed="false">
      <c r="A97" s="0" t="n">
        <v>100</v>
      </c>
      <c r="B97" s="0" t="s">
        <v>710</v>
      </c>
      <c r="C97" s="0" t="s">
        <v>27</v>
      </c>
      <c r="D97" s="0" t="s">
        <v>28</v>
      </c>
      <c r="E97" s="0" t="s">
        <v>711</v>
      </c>
      <c r="F97" s="0" t="s">
        <v>226</v>
      </c>
      <c r="G97" s="0" t="s">
        <v>31</v>
      </c>
      <c r="H97" s="0" t="s">
        <v>32</v>
      </c>
      <c r="K97" s="0" t="s">
        <v>712</v>
      </c>
      <c r="L97" s="0" t="s">
        <v>34</v>
      </c>
      <c r="M97" s="0" t="s">
        <v>35</v>
      </c>
      <c r="N97" s="0" t="s">
        <v>36</v>
      </c>
      <c r="O97" s="0" t="s">
        <v>99</v>
      </c>
      <c r="Q97" s="0" t="s">
        <v>575</v>
      </c>
      <c r="R97" s="0" t="s">
        <v>39</v>
      </c>
      <c r="T97" s="2" t="str">
        <f aca="false">IFERROR(LEFT(K97,SEARCH("x",K97)-1),"")&amp;"cm"</f>
        <v>63,0 cm</v>
      </c>
      <c r="U97" s="2" t="str">
        <f aca="false">MID(K97,LEN(T97)+1,5)&amp;"cm"</f>
        <v>63,0 cm</v>
      </c>
      <c r="V97" s="2" t="str">
        <f aca="false">MID(K97,SEARCH("-",K97)+2,SEARCH(":",K97)-SEARCH("-",K97)-2)</f>
        <v>c/moldura</v>
      </c>
      <c r="W97" s="2" t="str">
        <f aca="false">MID(K97,SEARCH(":",K97)+2,5)&amp;"cm"</f>
        <v>73,4 cm</v>
      </c>
      <c r="X97" s="2" t="str">
        <f aca="false">RIGHT(K97,8)</f>
        <v> 73,4 cm</v>
      </c>
      <c r="Y97" s="0" t="s">
        <v>94</v>
      </c>
      <c r="Z97" s="0" t="s">
        <v>94</v>
      </c>
      <c r="AA97" s="0" t="s">
        <v>55</v>
      </c>
      <c r="AB97" s="0" t="s">
        <v>713</v>
      </c>
      <c r="AC97" s="0" t="s">
        <v>695</v>
      </c>
    </row>
    <row r="98" customFormat="false" ht="15" hidden="false" customHeight="false" outlineLevel="0" collapsed="false">
      <c r="A98" s="0" t="n">
        <v>101</v>
      </c>
      <c r="B98" s="0" t="s">
        <v>714</v>
      </c>
      <c r="C98" s="0" t="s">
        <v>27</v>
      </c>
      <c r="D98" s="0" t="s">
        <v>28</v>
      </c>
      <c r="E98" s="0" t="s">
        <v>715</v>
      </c>
      <c r="F98" s="0" t="s">
        <v>226</v>
      </c>
      <c r="G98" s="0" t="s">
        <v>31</v>
      </c>
      <c r="H98" s="0" t="s">
        <v>32</v>
      </c>
      <c r="K98" s="0" t="s">
        <v>716</v>
      </c>
      <c r="L98" s="0" t="s">
        <v>34</v>
      </c>
      <c r="M98" s="0" t="s">
        <v>35</v>
      </c>
      <c r="N98" s="0" t="s">
        <v>36</v>
      </c>
      <c r="O98" s="0" t="s">
        <v>99</v>
      </c>
      <c r="Q98" s="0" t="s">
        <v>575</v>
      </c>
      <c r="R98" s="0" t="s">
        <v>39</v>
      </c>
      <c r="T98" s="2" t="str">
        <f aca="false">IFERROR(LEFT(K98,SEARCH("x",K98)-1),"")&amp;"cm"</f>
        <v>62,5 cm</v>
      </c>
      <c r="U98" s="2" t="str">
        <f aca="false">MID(K98,LEN(T98)+1,5)&amp;"cm"</f>
        <v>63,0 cm</v>
      </c>
      <c r="V98" s="2" t="str">
        <f aca="false">MID(K98,SEARCH("-",K98)+2,SEARCH(":",K98)-SEARCH("-",K98)-2)</f>
        <v>c/moldura</v>
      </c>
      <c r="W98" s="2" t="str">
        <f aca="false">MID(K98,SEARCH(":",K98)+2,5)&amp;"cm"</f>
        <v>73,5 cm</v>
      </c>
      <c r="X98" s="2" t="str">
        <f aca="false">RIGHT(K98,8)</f>
        <v> 73,5 cm</v>
      </c>
      <c r="Y98" s="0" t="s">
        <v>717</v>
      </c>
      <c r="Z98" s="0" t="s">
        <v>94</v>
      </c>
      <c r="AA98" s="0" t="s">
        <v>55</v>
      </c>
      <c r="AB98" s="0" t="s">
        <v>699</v>
      </c>
      <c r="AC98" s="0" t="s">
        <v>706</v>
      </c>
    </row>
    <row r="99" customFormat="false" ht="15" hidden="false" customHeight="false" outlineLevel="0" collapsed="false">
      <c r="A99" s="0" t="n">
        <v>102</v>
      </c>
      <c r="B99" s="0" t="s">
        <v>718</v>
      </c>
      <c r="C99" s="0" t="s">
        <v>27</v>
      </c>
      <c r="D99" s="0" t="s">
        <v>28</v>
      </c>
      <c r="E99" s="0" t="s">
        <v>719</v>
      </c>
      <c r="G99" s="0" t="s">
        <v>31</v>
      </c>
      <c r="H99" s="0" t="s">
        <v>32</v>
      </c>
      <c r="K99" s="0" t="s">
        <v>720</v>
      </c>
      <c r="L99" s="0" t="s">
        <v>34</v>
      </c>
      <c r="M99" s="0" t="s">
        <v>35</v>
      </c>
      <c r="N99" s="0" t="s">
        <v>36</v>
      </c>
      <c r="O99" s="0" t="s">
        <v>291</v>
      </c>
      <c r="Q99" s="0" t="s">
        <v>277</v>
      </c>
      <c r="R99" s="0" t="s">
        <v>39</v>
      </c>
      <c r="T99" s="2" t="str">
        <f aca="false">IFERROR(LEFT(K99,SEARCH("x",K99)-1),"")&amp;"cm"</f>
        <v>76,7 cm</v>
      </c>
      <c r="U99" s="2" t="str">
        <f aca="false">MID(K99,LEN(T99)+1,5)&amp;"cm"</f>
        <v>64,1 cm</v>
      </c>
      <c r="V99" s="2" t="e">
        <f aca="false">MID(K99,SEARCH("-",K99)+2,SEARCH(":",K99)-SEARCH("-",K99)-2)</f>
        <v>#VALUE!</v>
      </c>
      <c r="W99" s="2" t="e">
        <f aca="false">MID(K99,SEARCH(":",K99)+2,5)&amp;"cm"</f>
        <v>#VALUE!</v>
      </c>
      <c r="X99" s="2" t="str">
        <f aca="false">RIGHT(K99,8)</f>
        <v> 64,1 cm</v>
      </c>
      <c r="Y99" s="0" t="s">
        <v>721</v>
      </c>
      <c r="Z99" s="0" t="s">
        <v>722</v>
      </c>
    </row>
    <row r="100" customFormat="false" ht="15" hidden="false" customHeight="false" outlineLevel="0" collapsed="false">
      <c r="A100" s="0" t="n">
        <v>103</v>
      </c>
      <c r="B100" s="0" t="s">
        <v>723</v>
      </c>
      <c r="C100" s="0" t="s">
        <v>27</v>
      </c>
      <c r="D100" s="0" t="s">
        <v>28</v>
      </c>
      <c r="E100" s="0" t="s">
        <v>260</v>
      </c>
      <c r="F100" s="0" t="s">
        <v>88</v>
      </c>
      <c r="G100" s="0" t="s">
        <v>31</v>
      </c>
      <c r="H100" s="0" t="s">
        <v>32</v>
      </c>
      <c r="K100" s="0" t="s">
        <v>724</v>
      </c>
      <c r="L100" s="0" t="s">
        <v>34</v>
      </c>
      <c r="M100" s="0" t="s">
        <v>35</v>
      </c>
      <c r="N100" s="0" t="s">
        <v>36</v>
      </c>
      <c r="O100" s="0" t="s">
        <v>99</v>
      </c>
      <c r="Q100" s="0" t="s">
        <v>38</v>
      </c>
      <c r="R100" s="0" t="s">
        <v>39</v>
      </c>
      <c r="T100" s="2" t="str">
        <f aca="false">IFERROR(LEFT(K100,SEARCH("x",K100)-1),"")&amp;"cm"</f>
        <v>81,0 cm</v>
      </c>
      <c r="U100" s="2" t="str">
        <f aca="false">MID(K100,LEN(T100)+1,5)&amp;"cm"</f>
        <v>49,8 cm</v>
      </c>
      <c r="V100" s="2" t="e">
        <f aca="false">MID(K100,SEARCH("-",K100)+2,SEARCH(":",K100)-SEARCH("-",K100)-2)</f>
        <v>#VALUE!</v>
      </c>
      <c r="W100" s="2" t="e">
        <f aca="false">MID(K100,SEARCH(":",K100)+2,5)&amp;"cm"</f>
        <v>#VALUE!</v>
      </c>
      <c r="X100" s="2" t="str">
        <f aca="false">RIGHT(K100,8)</f>
        <v> 49,8 cm</v>
      </c>
      <c r="Y100" s="0" t="s">
        <v>115</v>
      </c>
      <c r="Z100" s="0" t="s">
        <v>725</v>
      </c>
    </row>
    <row r="101" customFormat="false" ht="15" hidden="false" customHeight="false" outlineLevel="0" collapsed="false">
      <c r="A101" s="0" t="n">
        <v>104</v>
      </c>
      <c r="B101" s="0" t="s">
        <v>726</v>
      </c>
      <c r="C101" s="0" t="s">
        <v>27</v>
      </c>
      <c r="D101" s="0" t="s">
        <v>28</v>
      </c>
      <c r="E101" s="0" t="s">
        <v>314</v>
      </c>
      <c r="F101" s="0" t="s">
        <v>192</v>
      </c>
      <c r="G101" s="0" t="s">
        <v>89</v>
      </c>
      <c r="H101" s="0" t="s">
        <v>32</v>
      </c>
      <c r="K101" s="0" t="s">
        <v>727</v>
      </c>
      <c r="L101" s="0" t="s">
        <v>34</v>
      </c>
      <c r="M101" s="0" t="s">
        <v>35</v>
      </c>
      <c r="N101" s="0" t="s">
        <v>290</v>
      </c>
      <c r="O101" s="0" t="s">
        <v>37</v>
      </c>
      <c r="Q101" s="0" t="s">
        <v>145</v>
      </c>
      <c r="R101" s="0" t="s">
        <v>52</v>
      </c>
      <c r="T101" s="2" t="str">
        <f aca="false">IFERROR(LEFT(K101,SEARCH("x",K101)-1),"")&amp;"cm"</f>
        <v>81,0 cm</v>
      </c>
      <c r="U101" s="2" t="str">
        <f aca="false">MID(K101,LEN(T101)+1,5)&amp;"cm"</f>
        <v>40,0 cm</v>
      </c>
      <c r="V101" s="2" t="e">
        <f aca="false">MID(K101,SEARCH("-",K101)+2,SEARCH(":",K101)-SEARCH("-",K101)-2)</f>
        <v>#VALUE!</v>
      </c>
      <c r="W101" s="2" t="e">
        <f aca="false">MID(K101,SEARCH(":",K101)+2,5)&amp;"cm"</f>
        <v>#VALUE!</v>
      </c>
      <c r="X101" s="2" t="str">
        <f aca="false">RIGHT(K101,8)</f>
        <v> 40,0 cm</v>
      </c>
      <c r="Y101" s="0" t="s">
        <v>115</v>
      </c>
      <c r="Z101" s="0" t="s">
        <v>187</v>
      </c>
    </row>
    <row r="102" customFormat="false" ht="15" hidden="false" customHeight="false" outlineLevel="0" collapsed="false">
      <c r="A102" s="0" t="n">
        <v>105</v>
      </c>
      <c r="B102" s="0" t="s">
        <v>728</v>
      </c>
      <c r="C102" s="0" t="s">
        <v>27</v>
      </c>
      <c r="D102" s="0" t="s">
        <v>28</v>
      </c>
      <c r="E102" s="0" t="s">
        <v>321</v>
      </c>
      <c r="F102" s="0" t="s">
        <v>729</v>
      </c>
      <c r="G102" s="0" t="s">
        <v>89</v>
      </c>
      <c r="H102" s="0" t="s">
        <v>32</v>
      </c>
      <c r="K102" s="0" t="s">
        <v>730</v>
      </c>
      <c r="L102" s="0" t="s">
        <v>34</v>
      </c>
      <c r="M102" s="0" t="s">
        <v>35</v>
      </c>
      <c r="N102" s="0" t="s">
        <v>36</v>
      </c>
      <c r="O102" s="0" t="s">
        <v>37</v>
      </c>
      <c r="Q102" s="0" t="s">
        <v>405</v>
      </c>
      <c r="R102" s="0" t="s">
        <v>81</v>
      </c>
      <c r="T102" s="2" t="str">
        <f aca="false">IFERROR(LEFT(K102,SEARCH("x",K102)-1),"")&amp;"cm"</f>
        <v>72,8 cm</v>
      </c>
      <c r="U102" s="2" t="str">
        <f aca="false">MID(K102,LEN(T102)+1,5)&amp;"cm"</f>
        <v>50,3 cm</v>
      </c>
      <c r="V102" s="2" t="str">
        <f aca="false">MID(K102,SEARCH("-",K102)+2,SEARCH(":",K102)-SEARCH("-",K102)-2)</f>
        <v>c/baguete</v>
      </c>
      <c r="W102" s="2" t="str">
        <f aca="false">MID(K102,SEARCH(":",K102)+2,5)&amp;"cm"</f>
        <v>74,4 cm</v>
      </c>
      <c r="X102" s="2" t="str">
        <f aca="false">RIGHT(K102,8)</f>
        <v> 51,5 cm</v>
      </c>
      <c r="Y102" s="0" t="s">
        <v>731</v>
      </c>
      <c r="Z102" s="0" t="s">
        <v>732</v>
      </c>
      <c r="AA102" s="0" t="s">
        <v>42</v>
      </c>
      <c r="AB102" s="0" t="s">
        <v>733</v>
      </c>
      <c r="AC102" s="0" t="s">
        <v>161</v>
      </c>
    </row>
    <row r="103" customFormat="false" ht="15" hidden="false" customHeight="false" outlineLevel="0" collapsed="false">
      <c r="A103" s="0" t="n">
        <v>106</v>
      </c>
      <c r="B103" s="0" t="s">
        <v>734</v>
      </c>
      <c r="C103" s="0" t="s">
        <v>27</v>
      </c>
      <c r="D103" s="0" t="s">
        <v>28</v>
      </c>
      <c r="E103" s="0" t="s">
        <v>428</v>
      </c>
      <c r="F103" s="0" t="s">
        <v>735</v>
      </c>
      <c r="G103" s="0" t="s">
        <v>31</v>
      </c>
      <c r="H103" s="0" t="s">
        <v>32</v>
      </c>
      <c r="K103" s="0" t="s">
        <v>736</v>
      </c>
      <c r="L103" s="0" t="s">
        <v>34</v>
      </c>
      <c r="M103" s="0" t="s">
        <v>35</v>
      </c>
      <c r="N103" s="0" t="s">
        <v>36</v>
      </c>
      <c r="O103" s="0" t="s">
        <v>37</v>
      </c>
      <c r="Q103" s="0" t="s">
        <v>737</v>
      </c>
      <c r="R103" s="0" t="s">
        <v>81</v>
      </c>
      <c r="T103" s="2" t="str">
        <f aca="false">IFERROR(LEFT(K103,SEARCH("x",K103)-1),"")&amp;"cm"</f>
        <v>99,0 cm</v>
      </c>
      <c r="U103" s="2" t="str">
        <f aca="false">MID(K103,LEN(T103)+1,5)&amp;"cm"</f>
        <v>80,0 cm</v>
      </c>
      <c r="V103" s="2" t="e">
        <f aca="false">MID(K103,SEARCH("-",K103)+2,SEARCH(":",K103)-SEARCH("-",K103)-2)</f>
        <v>#VALUE!</v>
      </c>
      <c r="W103" s="2" t="e">
        <f aca="false">MID(K103,SEARCH(":",K103)+2,5)&amp;"cm"</f>
        <v>#VALUE!</v>
      </c>
      <c r="X103" s="2" t="str">
        <f aca="false">RIGHT(K103,8)</f>
        <v> 80,0 cm</v>
      </c>
      <c r="Y103" s="0" t="s">
        <v>738</v>
      </c>
      <c r="Z103" s="0" t="s">
        <v>107</v>
      </c>
    </row>
    <row r="104" customFormat="false" ht="15" hidden="false" customHeight="false" outlineLevel="0" collapsed="false">
      <c r="A104" s="0" t="n">
        <v>107</v>
      </c>
      <c r="B104" s="0" t="s">
        <v>739</v>
      </c>
      <c r="C104" s="0" t="s">
        <v>27</v>
      </c>
      <c r="D104" s="0" t="s">
        <v>28</v>
      </c>
      <c r="E104" s="0" t="s">
        <v>740</v>
      </c>
      <c r="F104" s="0" t="s">
        <v>741</v>
      </c>
      <c r="G104" s="0" t="s">
        <v>31</v>
      </c>
      <c r="H104" s="0" t="s">
        <v>32</v>
      </c>
      <c r="K104" s="0" t="s">
        <v>742</v>
      </c>
      <c r="L104" s="0" t="s">
        <v>34</v>
      </c>
      <c r="M104" s="0" t="s">
        <v>35</v>
      </c>
      <c r="N104" s="0" t="s">
        <v>36</v>
      </c>
      <c r="O104" s="0" t="s">
        <v>37</v>
      </c>
      <c r="Q104" s="0" t="s">
        <v>72</v>
      </c>
      <c r="R104" s="0" t="s">
        <v>52</v>
      </c>
      <c r="T104" s="2" t="str">
        <f aca="false">IFERROR(LEFT(K104,SEARCH("x",K104)-1),"")&amp;"cm"</f>
        <v>85,3 cm</v>
      </c>
      <c r="U104" s="2" t="str">
        <f aca="false">MID(K104,LEN(T104)+1,5)&amp;"cm"</f>
        <v>65,3 cm</v>
      </c>
      <c r="V104" s="2" t="e">
        <f aca="false">MID(K104,SEARCH("-",K104)+2,SEARCH(":",K104)-SEARCH("-",K104)-2)</f>
        <v>#VALUE!</v>
      </c>
      <c r="W104" s="2" t="e">
        <f aca="false">MID(K104,SEARCH(":",K104)+2,5)&amp;"cm"</f>
        <v>#VALUE!</v>
      </c>
      <c r="X104" s="2" t="str">
        <f aca="false">RIGHT(K104,8)</f>
        <v> 65,3 cm</v>
      </c>
      <c r="Y104" s="0" t="s">
        <v>743</v>
      </c>
      <c r="Z104" s="0" t="s">
        <v>317</v>
      </c>
    </row>
    <row r="105" customFormat="false" ht="15" hidden="false" customHeight="false" outlineLevel="0" collapsed="false">
      <c r="A105" s="0" t="n">
        <v>108</v>
      </c>
      <c r="B105" s="0" t="s">
        <v>744</v>
      </c>
      <c r="C105" s="0" t="s">
        <v>27</v>
      </c>
      <c r="D105" s="0" t="s">
        <v>28</v>
      </c>
      <c r="E105" s="0" t="s">
        <v>745</v>
      </c>
      <c r="G105" s="0" t="s">
        <v>31</v>
      </c>
      <c r="H105" s="0" t="s">
        <v>32</v>
      </c>
      <c r="K105" s="0" t="s">
        <v>746</v>
      </c>
      <c r="L105" s="0" t="s">
        <v>34</v>
      </c>
      <c r="M105" s="0" t="s">
        <v>35</v>
      </c>
      <c r="N105" s="0" t="s">
        <v>36</v>
      </c>
      <c r="O105" s="0" t="s">
        <v>291</v>
      </c>
      <c r="Q105" s="0" t="s">
        <v>277</v>
      </c>
      <c r="R105" s="0" t="s">
        <v>39</v>
      </c>
      <c r="T105" s="2" t="str">
        <f aca="false">IFERROR(LEFT(K105,SEARCH("x",K105)-1),"")&amp;"cm"</f>
        <v>96,5 cm</v>
      </c>
      <c r="U105" s="2" t="str">
        <f aca="false">MID(K105,LEN(T105)+1,5)&amp;"cm"</f>
        <v>50,0 cm</v>
      </c>
      <c r="V105" s="2" t="e">
        <f aca="false">MID(K105,SEARCH("-",K105)+2,SEARCH(":",K105)-SEARCH("-",K105)-2)</f>
        <v>#VALUE!</v>
      </c>
      <c r="W105" s="2" t="e">
        <f aca="false">MID(K105,SEARCH(":",K105)+2,5)&amp;"cm"</f>
        <v>#VALUE!</v>
      </c>
      <c r="X105" s="2" t="str">
        <f aca="false">RIGHT(K105,8)</f>
        <v> 50,0 cm</v>
      </c>
      <c r="Y105" s="0" t="s">
        <v>206</v>
      </c>
      <c r="Z105" s="0" t="s">
        <v>93</v>
      </c>
    </row>
    <row r="106" customFormat="false" ht="15" hidden="false" customHeight="false" outlineLevel="0" collapsed="false">
      <c r="A106" s="0" t="n">
        <v>109</v>
      </c>
      <c r="B106" s="0" t="s">
        <v>747</v>
      </c>
      <c r="C106" s="0" t="s">
        <v>27</v>
      </c>
      <c r="D106" s="0" t="s">
        <v>28</v>
      </c>
      <c r="E106" s="0" t="s">
        <v>748</v>
      </c>
      <c r="F106" s="0" t="s">
        <v>749</v>
      </c>
      <c r="G106" s="0" t="s">
        <v>31</v>
      </c>
      <c r="H106" s="0" t="s">
        <v>32</v>
      </c>
      <c r="K106" s="0" t="s">
        <v>750</v>
      </c>
      <c r="L106" s="0" t="s">
        <v>34</v>
      </c>
      <c r="M106" s="0" t="s">
        <v>35</v>
      </c>
      <c r="N106" s="0" t="s">
        <v>36</v>
      </c>
      <c r="O106" s="0" t="s">
        <v>291</v>
      </c>
      <c r="Q106" s="0" t="s">
        <v>100</v>
      </c>
      <c r="R106" s="0" t="s">
        <v>39</v>
      </c>
      <c r="T106" s="2" t="str">
        <f aca="false">IFERROR(LEFT(K106,SEARCH("x",K106)-1),"")&amp;"cm"</f>
        <v>91,3 cm</v>
      </c>
      <c r="U106" s="2" t="str">
        <f aca="false">MID(K106,LEN(T106)+1,5)&amp;"cm"</f>
        <v>70,0 cm</v>
      </c>
      <c r="V106" s="2" t="e">
        <f aca="false">MID(K106,SEARCH("-",K106)+2,SEARCH(":",K106)-SEARCH("-",K106)-2)</f>
        <v>#VALUE!</v>
      </c>
      <c r="W106" s="2" t="e">
        <f aca="false">MID(K106,SEARCH(":",K106)+2,5)&amp;"cm"</f>
        <v>#VALUE!</v>
      </c>
      <c r="X106" s="2" t="str">
        <f aca="false">RIGHT(K106,8)</f>
        <v> 70,0 cm</v>
      </c>
      <c r="Y106" s="0" t="s">
        <v>751</v>
      </c>
      <c r="Z106" s="0" t="s">
        <v>752</v>
      </c>
    </row>
    <row r="107" customFormat="false" ht="15" hidden="false" customHeight="false" outlineLevel="0" collapsed="false">
      <c r="A107" s="0" t="n">
        <v>110</v>
      </c>
      <c r="B107" s="0" t="s">
        <v>753</v>
      </c>
      <c r="C107" s="0" t="s">
        <v>27</v>
      </c>
      <c r="D107" s="0" t="s">
        <v>28</v>
      </c>
      <c r="E107" s="0" t="s">
        <v>112</v>
      </c>
      <c r="G107" s="0" t="s">
        <v>31</v>
      </c>
      <c r="H107" s="0" t="s">
        <v>32</v>
      </c>
      <c r="K107" s="0" t="s">
        <v>754</v>
      </c>
      <c r="L107" s="0" t="s">
        <v>34</v>
      </c>
      <c r="M107" s="0" t="s">
        <v>35</v>
      </c>
      <c r="N107" s="0" t="s">
        <v>36</v>
      </c>
      <c r="O107" s="0" t="s">
        <v>99</v>
      </c>
      <c r="Q107" s="0" t="s">
        <v>277</v>
      </c>
      <c r="R107" s="0" t="s">
        <v>39</v>
      </c>
      <c r="T107" s="2" t="str">
        <f aca="false">IFERROR(LEFT(K107,SEARCH("x",K107)-1),"")&amp;"cm"</f>
        <v>64,6 cm</v>
      </c>
      <c r="U107" s="2" t="str">
        <f aca="false">MID(K107,LEN(T107)+1,5)&amp;"cm"</f>
        <v>38,5 cm</v>
      </c>
      <c r="V107" s="2" t="e">
        <f aca="false">MID(K107,SEARCH("-",K107)+2,SEARCH(":",K107)-SEARCH("-",K107)-2)</f>
        <v>#VALUE!</v>
      </c>
      <c r="W107" s="2" t="e">
        <f aca="false">MID(K107,SEARCH(":",K107)+2,5)&amp;"cm"</f>
        <v>#VALUE!</v>
      </c>
      <c r="X107" s="2" t="str">
        <f aca="false">RIGHT(K107,8)</f>
        <v> 38,5 cm</v>
      </c>
      <c r="Y107" s="0" t="s">
        <v>755</v>
      </c>
      <c r="Z107" s="0" t="s">
        <v>137</v>
      </c>
    </row>
    <row r="108" customFormat="false" ht="15" hidden="false" customHeight="false" outlineLevel="0" collapsed="false">
      <c r="A108" s="0" t="n">
        <v>111</v>
      </c>
      <c r="B108" s="0" t="s">
        <v>756</v>
      </c>
      <c r="C108" s="0" t="s">
        <v>27</v>
      </c>
      <c r="D108" s="0" t="s">
        <v>28</v>
      </c>
      <c r="E108" s="0" t="s">
        <v>757</v>
      </c>
      <c r="F108" s="0" t="s">
        <v>684</v>
      </c>
      <c r="G108" s="0" t="s">
        <v>31</v>
      </c>
      <c r="H108" s="0" t="s">
        <v>32</v>
      </c>
      <c r="K108" s="0" t="s">
        <v>758</v>
      </c>
      <c r="L108" s="0" t="s">
        <v>34</v>
      </c>
      <c r="M108" s="0" t="s">
        <v>35</v>
      </c>
      <c r="N108" s="0" t="s">
        <v>290</v>
      </c>
      <c r="O108" s="0" t="s">
        <v>99</v>
      </c>
      <c r="Q108" s="0" t="s">
        <v>759</v>
      </c>
      <c r="R108" s="0" t="s">
        <v>39</v>
      </c>
      <c r="T108" s="2" t="str">
        <f aca="false">IFERROR(LEFT(K108,SEARCH("x",K108)-1),"")&amp;"cm"</f>
        <v>100,0 cm</v>
      </c>
      <c r="U108" s="2" t="str">
        <f aca="false">MID(K108,LEN(T108)+1,5)&amp;"cm"</f>
        <v>65,0 cm</v>
      </c>
      <c r="V108" s="2" t="e">
        <f aca="false">MID(K108,SEARCH("-",K108)+2,SEARCH(":",K108)-SEARCH("-",K108)-2)</f>
        <v>#VALUE!</v>
      </c>
      <c r="W108" s="2" t="e">
        <f aca="false">MID(K108,SEARCH(":",K108)+2,5)&amp;"cm"</f>
        <v>#VALUE!</v>
      </c>
      <c r="X108" s="2" t="str">
        <f aca="false">RIGHT(K108,8)</f>
        <v> 65,0 cm</v>
      </c>
      <c r="Y108" s="0" t="s">
        <v>600</v>
      </c>
      <c r="Z108" s="0" t="s">
        <v>213</v>
      </c>
    </row>
    <row r="109" customFormat="false" ht="15" hidden="false" customHeight="false" outlineLevel="0" collapsed="false">
      <c r="A109" s="0" t="n">
        <v>112</v>
      </c>
      <c r="B109" s="0" t="s">
        <v>760</v>
      </c>
      <c r="C109" s="0" t="s">
        <v>27</v>
      </c>
      <c r="D109" s="0" t="s">
        <v>28</v>
      </c>
      <c r="E109" s="0" t="s">
        <v>105</v>
      </c>
      <c r="G109" s="0" t="s">
        <v>31</v>
      </c>
      <c r="H109" s="0" t="s">
        <v>32</v>
      </c>
      <c r="K109" s="0" t="s">
        <v>761</v>
      </c>
      <c r="L109" s="0" t="s">
        <v>34</v>
      </c>
      <c r="M109" s="0" t="s">
        <v>35</v>
      </c>
      <c r="N109" s="0" t="s">
        <v>36</v>
      </c>
      <c r="O109" s="0" t="s">
        <v>37</v>
      </c>
      <c r="Q109" s="0" t="s">
        <v>277</v>
      </c>
      <c r="R109" s="0" t="s">
        <v>39</v>
      </c>
      <c r="T109" s="2" t="str">
        <f aca="false">IFERROR(LEFT(K109,SEARCH("x",K109)-1),"")&amp;"cm"</f>
        <v>64,8 cm</v>
      </c>
      <c r="U109" s="2" t="str">
        <f aca="false">MID(K109,LEN(T109)+1,5)&amp;"cm"</f>
        <v>30,8 cm</v>
      </c>
      <c r="V109" s="2" t="e">
        <f aca="false">MID(K109,SEARCH("-",K109)+2,SEARCH(":",K109)-SEARCH("-",K109)-2)</f>
        <v>#VALUE!</v>
      </c>
      <c r="W109" s="2" t="e">
        <f aca="false">MID(K109,SEARCH(":",K109)+2,5)&amp;"cm"</f>
        <v>#VALUE!</v>
      </c>
      <c r="X109" s="2" t="str">
        <f aca="false">RIGHT(K109,8)</f>
        <v> 30,8 cm</v>
      </c>
      <c r="Y109" s="0" t="s">
        <v>762</v>
      </c>
      <c r="Z109" s="0" t="s">
        <v>763</v>
      </c>
    </row>
    <row r="110" customFormat="false" ht="15" hidden="false" customHeight="false" outlineLevel="0" collapsed="false">
      <c r="A110" s="0" t="n">
        <v>113</v>
      </c>
      <c r="B110" s="0" t="s">
        <v>764</v>
      </c>
      <c r="C110" s="0" t="s">
        <v>27</v>
      </c>
      <c r="D110" s="0" t="s">
        <v>28</v>
      </c>
      <c r="E110" s="0" t="s">
        <v>765</v>
      </c>
      <c r="F110" s="0" t="s">
        <v>30</v>
      </c>
      <c r="G110" s="0" t="s">
        <v>31</v>
      </c>
      <c r="H110" s="0" t="s">
        <v>32</v>
      </c>
      <c r="K110" s="0" t="s">
        <v>766</v>
      </c>
      <c r="L110" s="0" t="s">
        <v>34</v>
      </c>
      <c r="M110" s="0" t="s">
        <v>35</v>
      </c>
      <c r="N110" s="0" t="s">
        <v>36</v>
      </c>
      <c r="O110" s="0" t="s">
        <v>99</v>
      </c>
      <c r="Q110" s="0" t="s">
        <v>277</v>
      </c>
      <c r="R110" s="0" t="s">
        <v>39</v>
      </c>
      <c r="T110" s="2" t="str">
        <f aca="false">IFERROR(LEFT(K110,SEARCH("x",K110)-1),"")&amp;"cm"</f>
        <v>97,0 cm</v>
      </c>
      <c r="U110" s="2" t="str">
        <f aca="false">MID(K110,LEN(T110)+1,5)&amp;"cm"</f>
        <v>67,3 cm</v>
      </c>
      <c r="V110" s="2" t="e">
        <f aca="false">MID(K110,SEARCH("-",K110)+2,SEARCH(":",K110)-SEARCH("-",K110)-2)</f>
        <v>#VALUE!</v>
      </c>
      <c r="W110" s="2" t="e">
        <f aca="false">MID(K110,SEARCH(":",K110)+2,5)&amp;"cm"</f>
        <v>#VALUE!</v>
      </c>
      <c r="X110" s="2" t="str">
        <f aca="false">RIGHT(K110,8)</f>
        <v> 67,3 cm</v>
      </c>
      <c r="Y110" s="0" t="s">
        <v>272</v>
      </c>
      <c r="Z110" s="0" t="s">
        <v>767</v>
      </c>
    </row>
    <row r="111" customFormat="false" ht="15" hidden="false" customHeight="false" outlineLevel="0" collapsed="false">
      <c r="A111" s="0" t="n">
        <v>114</v>
      </c>
      <c r="B111" s="0" t="s">
        <v>768</v>
      </c>
      <c r="C111" s="0" t="s">
        <v>27</v>
      </c>
      <c r="D111" s="0" t="s">
        <v>28</v>
      </c>
      <c r="E111" s="0" t="s">
        <v>769</v>
      </c>
      <c r="F111" s="0" t="s">
        <v>218</v>
      </c>
      <c r="G111" s="0" t="s">
        <v>31</v>
      </c>
      <c r="H111" s="0" t="s">
        <v>32</v>
      </c>
      <c r="K111" s="0" t="s">
        <v>770</v>
      </c>
      <c r="L111" s="0" t="s">
        <v>34</v>
      </c>
      <c r="M111" s="0" t="s">
        <v>35</v>
      </c>
      <c r="N111" s="0" t="s">
        <v>36</v>
      </c>
      <c r="O111" s="0" t="s">
        <v>99</v>
      </c>
      <c r="Q111" s="0" t="s">
        <v>145</v>
      </c>
      <c r="R111" s="0" t="s">
        <v>39</v>
      </c>
      <c r="T111" s="2" t="str">
        <f aca="false">IFERROR(LEFT(K111,SEARCH("x",K111)-1),"")&amp;"cm"</f>
        <v>119,5 cm</v>
      </c>
      <c r="U111" s="2" t="str">
        <f aca="false">MID(K111,LEN(T111)+1,5)&amp;"cm"</f>
        <v>51,3 cm</v>
      </c>
      <c r="V111" s="2" t="e">
        <f aca="false">MID(K111,SEARCH("-",K111)+2,SEARCH(":",K111)-SEARCH("-",K111)-2)</f>
        <v>#VALUE!</v>
      </c>
      <c r="W111" s="2" t="e">
        <f aca="false">MID(K111,SEARCH(":",K111)+2,5)&amp;"cm"</f>
        <v>#VALUE!</v>
      </c>
      <c r="X111" s="2" t="str">
        <f aca="false">RIGHT(K111,8)</f>
        <v> 51,3 cm</v>
      </c>
      <c r="Y111" s="0" t="s">
        <v>771</v>
      </c>
      <c r="Z111" s="0" t="s">
        <v>772</v>
      </c>
    </row>
    <row r="112" customFormat="false" ht="15" hidden="false" customHeight="false" outlineLevel="0" collapsed="false">
      <c r="A112" s="0" t="n">
        <v>115</v>
      </c>
      <c r="B112" s="0" t="s">
        <v>773</v>
      </c>
      <c r="C112" s="0" t="s">
        <v>27</v>
      </c>
      <c r="D112" s="0" t="s">
        <v>28</v>
      </c>
      <c r="E112" s="0" t="s">
        <v>260</v>
      </c>
      <c r="G112" s="0" t="s">
        <v>31</v>
      </c>
      <c r="H112" s="0" t="s">
        <v>32</v>
      </c>
      <c r="K112" s="0" t="s">
        <v>774</v>
      </c>
      <c r="L112" s="0" t="s">
        <v>34</v>
      </c>
      <c r="M112" s="0" t="s">
        <v>35</v>
      </c>
      <c r="N112" s="0" t="s">
        <v>290</v>
      </c>
      <c r="O112" s="0" t="s">
        <v>37</v>
      </c>
      <c r="Q112" s="0" t="s">
        <v>775</v>
      </c>
      <c r="R112" s="0" t="s">
        <v>39</v>
      </c>
      <c r="T112" s="2" t="str">
        <f aca="false">IFERROR(LEFT(K112,SEARCH("x",K112)-1),"")&amp;"cm"</f>
        <v>107,0 cm</v>
      </c>
      <c r="U112" s="2" t="str">
        <f aca="false">MID(K112,LEN(T112)+1,5)&amp;"cm"</f>
        <v>70,2 cm</v>
      </c>
      <c r="V112" s="2" t="e">
        <f aca="false">MID(K112,SEARCH("-",K112)+2,SEARCH(":",K112)-SEARCH("-",K112)-2)</f>
        <v>#VALUE!</v>
      </c>
      <c r="W112" s="2" t="e">
        <f aca="false">MID(K112,SEARCH(":",K112)+2,5)&amp;"cm"</f>
        <v>#VALUE!</v>
      </c>
      <c r="X112" s="2" t="str">
        <f aca="false">RIGHT(K112,8)</f>
        <v> 70,2 cm</v>
      </c>
      <c r="Y112" s="0" t="s">
        <v>514</v>
      </c>
      <c r="Z112" s="0" t="s">
        <v>776</v>
      </c>
    </row>
    <row r="113" customFormat="false" ht="15" hidden="false" customHeight="false" outlineLevel="0" collapsed="false">
      <c r="A113" s="0" t="n">
        <v>116</v>
      </c>
      <c r="B113" s="0" t="s">
        <v>777</v>
      </c>
      <c r="C113" s="0" t="s">
        <v>27</v>
      </c>
      <c r="D113" s="0" t="s">
        <v>28</v>
      </c>
      <c r="E113" s="0" t="s">
        <v>428</v>
      </c>
      <c r="F113" s="0" t="s">
        <v>778</v>
      </c>
      <c r="G113" s="0" t="s">
        <v>31</v>
      </c>
      <c r="H113" s="0" t="s">
        <v>32</v>
      </c>
      <c r="K113" s="0" t="s">
        <v>779</v>
      </c>
      <c r="L113" s="0" t="s">
        <v>34</v>
      </c>
      <c r="M113" s="0" t="s">
        <v>35</v>
      </c>
      <c r="N113" s="0" t="s">
        <v>36</v>
      </c>
      <c r="O113" s="0" t="s">
        <v>37</v>
      </c>
      <c r="Q113" s="0" t="s">
        <v>780</v>
      </c>
      <c r="R113" s="0" t="s">
        <v>39</v>
      </c>
      <c r="T113" s="2" t="str">
        <f aca="false">IFERROR(LEFT(K113,SEARCH("x",K113)-1),"")&amp;"cm"</f>
        <v>91,6 cm</v>
      </c>
      <c r="U113" s="2" t="str">
        <f aca="false">MID(K113,LEN(T113)+1,5)&amp;"cm"</f>
        <v>72,8 cm</v>
      </c>
      <c r="V113" s="2" t="e">
        <f aca="false">MID(K113,SEARCH("-",K113)+2,SEARCH(":",K113)-SEARCH("-",K113)-2)</f>
        <v>#VALUE!</v>
      </c>
      <c r="W113" s="2" t="e">
        <f aca="false">MID(K113,SEARCH(":",K113)+2,5)&amp;"cm"</f>
        <v>#VALUE!</v>
      </c>
      <c r="X113" s="2" t="str">
        <f aca="false">RIGHT(K113,8)</f>
        <v> 72,8 cm</v>
      </c>
      <c r="Y113" s="0" t="s">
        <v>781</v>
      </c>
      <c r="Z113" s="0" t="s">
        <v>731</v>
      </c>
    </row>
    <row r="114" customFormat="false" ht="15" hidden="false" customHeight="false" outlineLevel="0" collapsed="false">
      <c r="A114" s="0" t="n">
        <v>117</v>
      </c>
      <c r="B114" s="0" t="s">
        <v>782</v>
      </c>
      <c r="C114" s="0" t="s">
        <v>27</v>
      </c>
      <c r="D114" s="0" t="s">
        <v>28</v>
      </c>
      <c r="E114" s="0" t="s">
        <v>428</v>
      </c>
      <c r="G114" s="0" t="s">
        <v>31</v>
      </c>
      <c r="H114" s="0" t="s">
        <v>32</v>
      </c>
      <c r="K114" s="0" t="s">
        <v>783</v>
      </c>
      <c r="L114" s="0" t="s">
        <v>34</v>
      </c>
      <c r="M114" s="0" t="s">
        <v>35</v>
      </c>
      <c r="N114" s="0" t="s">
        <v>50</v>
      </c>
      <c r="O114" s="0" t="s">
        <v>37</v>
      </c>
      <c r="Q114" s="4" t="s">
        <v>784</v>
      </c>
      <c r="R114" s="0" t="s">
        <v>39</v>
      </c>
      <c r="T114" s="2" t="str">
        <f aca="false">IFERROR(LEFT(K114,SEARCH("x",K114)-1),"")&amp;"cm"</f>
        <v>105,5 cm</v>
      </c>
      <c r="U114" s="2" t="str">
        <f aca="false">MID(K114,LEN(T114)+1,5)&amp;"cm"</f>
        <v>66,3 cm</v>
      </c>
      <c r="V114" s="2" t="str">
        <f aca="false">MID(K114,SEARCH("-",K114)+2,SEARCH(":",K114)-SEARCH("-",K114)-2)</f>
        <v>c/moldura</v>
      </c>
      <c r="W114" s="2" t="str">
        <f aca="false">MID(K114,SEARCH(":",K114)+2,5)&amp;"cm"</f>
        <v>113,0cm</v>
      </c>
      <c r="X114" s="2" t="str">
        <f aca="false">RIGHT(K114,8)</f>
        <v> 73,0 cm</v>
      </c>
      <c r="Y114" s="0" t="s">
        <v>785</v>
      </c>
      <c r="Z114" s="0" t="s">
        <v>786</v>
      </c>
      <c r="AA114" s="0" t="s">
        <v>55</v>
      </c>
      <c r="AB114" s="0" t="s">
        <v>787</v>
      </c>
      <c r="AC114" s="0" t="s">
        <v>788</v>
      </c>
    </row>
    <row r="115" customFormat="false" ht="15" hidden="false" customHeight="false" outlineLevel="0" collapsed="false">
      <c r="A115" s="0" t="n">
        <v>118</v>
      </c>
      <c r="B115" s="0" t="s">
        <v>789</v>
      </c>
      <c r="C115" s="0" t="s">
        <v>27</v>
      </c>
      <c r="D115" s="0" t="s">
        <v>28</v>
      </c>
      <c r="E115" s="0" t="s">
        <v>790</v>
      </c>
      <c r="F115" s="0" t="s">
        <v>729</v>
      </c>
      <c r="G115" s="0" t="s">
        <v>31</v>
      </c>
      <c r="H115" s="0" t="s">
        <v>32</v>
      </c>
      <c r="K115" s="0" t="s">
        <v>791</v>
      </c>
      <c r="L115" s="0" t="s">
        <v>34</v>
      </c>
      <c r="M115" s="0" t="s">
        <v>35</v>
      </c>
      <c r="N115" s="0" t="s">
        <v>36</v>
      </c>
      <c r="O115" s="0" t="s">
        <v>99</v>
      </c>
      <c r="Q115" s="0" t="s">
        <v>308</v>
      </c>
      <c r="R115" s="0" t="s">
        <v>39</v>
      </c>
      <c r="T115" s="2" t="str">
        <f aca="false">IFERROR(LEFT(K115,SEARCH("x",K115)-1),"")&amp;"cm"</f>
        <v>100,0 cm</v>
      </c>
      <c r="U115" s="2" t="str">
        <f aca="false">MID(K115,LEN(T115)+1,5)&amp;"cm"</f>
        <v>70,2 cm</v>
      </c>
      <c r="V115" s="2" t="e">
        <f aca="false">MID(K115,SEARCH("-",K115)+2,SEARCH(":",K115)-SEARCH("-",K115)-2)</f>
        <v>#VALUE!</v>
      </c>
      <c r="W115" s="2" t="e">
        <f aca="false">MID(K115,SEARCH(":",K115)+2,5)&amp;"cm"</f>
        <v>#VALUE!</v>
      </c>
      <c r="X115" s="2" t="str">
        <f aca="false">RIGHT(K115,8)</f>
        <v> 70,2 cm</v>
      </c>
      <c r="Y115" s="0" t="s">
        <v>600</v>
      </c>
      <c r="Z115" s="0" t="s">
        <v>776</v>
      </c>
    </row>
    <row r="116" customFormat="false" ht="15" hidden="false" customHeight="false" outlineLevel="0" collapsed="false">
      <c r="A116" s="0" t="n">
        <v>119</v>
      </c>
      <c r="B116" s="0" t="s">
        <v>792</v>
      </c>
      <c r="C116" s="0" t="s">
        <v>27</v>
      </c>
      <c r="D116" s="0" t="s">
        <v>28</v>
      </c>
      <c r="E116" s="0" t="s">
        <v>428</v>
      </c>
      <c r="G116" s="0" t="s">
        <v>31</v>
      </c>
      <c r="H116" s="0" t="s">
        <v>32</v>
      </c>
      <c r="K116" s="0" t="s">
        <v>793</v>
      </c>
      <c r="L116" s="0" t="s">
        <v>34</v>
      </c>
      <c r="M116" s="0" t="s">
        <v>35</v>
      </c>
      <c r="N116" s="0" t="s">
        <v>36</v>
      </c>
      <c r="O116" s="0" t="s">
        <v>99</v>
      </c>
      <c r="Q116" s="0" t="s">
        <v>277</v>
      </c>
      <c r="R116" s="0" t="s">
        <v>39</v>
      </c>
      <c r="T116" s="2" t="str">
        <f aca="false">IFERROR(LEFT(K116,SEARCH("x",K116)-1),"")&amp;"cm"</f>
        <v>81,5 cm</v>
      </c>
      <c r="U116" s="2" t="str">
        <f aca="false">MID(K116,LEN(T116)+1,5)&amp;"cm"</f>
        <v>50,5 cm</v>
      </c>
      <c r="V116" s="2" t="e">
        <f aca="false">MID(K116,SEARCH("-",K116)+2,SEARCH(":",K116)-SEARCH("-",K116)-2)</f>
        <v>#VALUE!</v>
      </c>
      <c r="W116" s="2" t="e">
        <f aca="false">MID(K116,SEARCH(":",K116)+2,5)&amp;"cm"</f>
        <v>#VALUE!</v>
      </c>
      <c r="X116" s="2" t="str">
        <f aca="false">RIGHT(K116,8)</f>
        <v> 50,5 cm</v>
      </c>
      <c r="Y116" s="0" t="s">
        <v>794</v>
      </c>
      <c r="Z116" s="0" t="s">
        <v>795</v>
      </c>
    </row>
    <row r="117" customFormat="false" ht="15" hidden="false" customHeight="false" outlineLevel="0" collapsed="false">
      <c r="A117" s="0" t="n">
        <v>120</v>
      </c>
      <c r="B117" s="0" t="s">
        <v>796</v>
      </c>
      <c r="C117" s="0" t="s">
        <v>27</v>
      </c>
      <c r="D117" s="0" t="s">
        <v>28</v>
      </c>
      <c r="E117" s="0" t="s">
        <v>797</v>
      </c>
      <c r="F117" s="0" t="s">
        <v>479</v>
      </c>
      <c r="G117" s="0" t="s">
        <v>31</v>
      </c>
      <c r="H117" s="0" t="s">
        <v>32</v>
      </c>
      <c r="K117" s="0" t="s">
        <v>798</v>
      </c>
      <c r="L117" s="0" t="s">
        <v>34</v>
      </c>
      <c r="M117" s="0" t="s">
        <v>35</v>
      </c>
      <c r="N117" s="0" t="s">
        <v>36</v>
      </c>
      <c r="O117" s="0" t="s">
        <v>99</v>
      </c>
      <c r="Q117" s="0" t="s">
        <v>184</v>
      </c>
      <c r="R117" s="0" t="s">
        <v>81</v>
      </c>
      <c r="T117" s="2" t="str">
        <f aca="false">IFERROR(LEFT(K117,SEARCH("x",K117)-1),"")&amp;"cm"</f>
        <v>136,7 cm</v>
      </c>
      <c r="U117" s="2" t="str">
        <f aca="false">MID(K117,LEN(T117)+1,5)&amp;"cm"</f>
        <v>99,4 cm</v>
      </c>
      <c r="V117" s="2" t="str">
        <f aca="false">MID(K117,SEARCH("-",K117)+2,SEARCH(":",K117)-SEARCH("-",K117)-2)</f>
        <v>c/baguete</v>
      </c>
      <c r="W117" s="2" t="str">
        <f aca="false">MID(K117,SEARCH(":",K117)+2,5)&amp;"cm"</f>
        <v>138,5cm</v>
      </c>
      <c r="X117" s="2" t="str">
        <f aca="false">RIGHT(K117,8)</f>
        <v>103,0 cm</v>
      </c>
      <c r="Y117" s="0" t="s">
        <v>799</v>
      </c>
      <c r="Z117" s="0" t="s">
        <v>499</v>
      </c>
      <c r="AA117" s="0" t="s">
        <v>42</v>
      </c>
      <c r="AB117" s="0" t="s">
        <v>800</v>
      </c>
      <c r="AC117" s="0" t="s">
        <v>53</v>
      </c>
    </row>
    <row r="118" customFormat="false" ht="15" hidden="false" customHeight="false" outlineLevel="0" collapsed="false">
      <c r="A118" s="0" t="n">
        <v>1244</v>
      </c>
      <c r="B118" s="0" t="s">
        <v>801</v>
      </c>
      <c r="C118" s="0" t="s">
        <v>27</v>
      </c>
      <c r="D118" s="0" t="s">
        <v>28</v>
      </c>
      <c r="E118" s="0" t="s">
        <v>802</v>
      </c>
      <c r="G118" s="0" t="s">
        <v>31</v>
      </c>
      <c r="H118" s="0" t="s">
        <v>403</v>
      </c>
      <c r="K118" s="0" t="s">
        <v>803</v>
      </c>
      <c r="L118" s="0" t="s">
        <v>34</v>
      </c>
      <c r="M118" s="0" t="s">
        <v>35</v>
      </c>
      <c r="N118" s="0" t="s">
        <v>290</v>
      </c>
      <c r="O118" s="0" t="s">
        <v>99</v>
      </c>
      <c r="Q118" s="0" t="s">
        <v>804</v>
      </c>
      <c r="R118" s="0" t="s">
        <v>537</v>
      </c>
      <c r="T118" s="2" t="str">
        <f aca="false">IFERROR(LEFT(K118,SEARCH("x",K118)-1),"")&amp;"cm"</f>
        <v>152,0 cm</v>
      </c>
      <c r="U118" s="2" t="str">
        <f aca="false">MID(K118,LEN(T118)+1,5)&amp;"cm"</f>
        <v>66,0 cm</v>
      </c>
      <c r="V118" s="2" t="str">
        <f aca="false">MID(K118,SEARCH("-",K118)+2,SEARCH(":",K118)-SEARCH("-",K118)-2)</f>
        <v>c/moldura</v>
      </c>
      <c r="W118" s="2" t="str">
        <f aca="false">MID(K118,SEARCH(":",K118)+2,5)&amp;"cm"</f>
        <v>68,5 cm</v>
      </c>
      <c r="X118" s="2" t="str">
        <f aca="false">RIGHT(K118,8)</f>
        <v> 83,2 cm</v>
      </c>
      <c r="Y118" s="0" t="s">
        <v>805</v>
      </c>
      <c r="Z118" s="0" t="s">
        <v>116</v>
      </c>
      <c r="AA118" s="0" t="s">
        <v>55</v>
      </c>
      <c r="AB118" s="0" t="s">
        <v>806</v>
      </c>
      <c r="AC118" s="0" t="s">
        <v>807</v>
      </c>
    </row>
    <row r="119" customFormat="false" ht="15" hidden="false" customHeight="false" outlineLevel="0" collapsed="false">
      <c r="A119" s="0" t="n">
        <v>1245</v>
      </c>
      <c r="B119" s="0" t="s">
        <v>808</v>
      </c>
      <c r="C119" s="0" t="s">
        <v>27</v>
      </c>
      <c r="D119" s="0" t="s">
        <v>28</v>
      </c>
      <c r="E119" s="0" t="s">
        <v>769</v>
      </c>
      <c r="G119" s="0" t="s">
        <v>31</v>
      </c>
      <c r="H119" s="0" t="s">
        <v>403</v>
      </c>
      <c r="K119" s="0" t="s">
        <v>809</v>
      </c>
      <c r="L119" s="0" t="s">
        <v>34</v>
      </c>
      <c r="M119" s="0" t="s">
        <v>35</v>
      </c>
      <c r="N119" s="0" t="s">
        <v>50</v>
      </c>
      <c r="O119" s="0" t="s">
        <v>99</v>
      </c>
      <c r="Q119" s="0" t="s">
        <v>804</v>
      </c>
      <c r="R119" s="0" t="s">
        <v>537</v>
      </c>
      <c r="T119" s="2" t="str">
        <f aca="false">IFERROR(LEFT(K119,SEARCH("x",K119)-1),"")&amp;"cm"</f>
        <v>151,3 cm</v>
      </c>
      <c r="U119" s="2" t="str">
        <f aca="false">MID(K119,LEN(T119)+1,5)&amp;"cm"</f>
        <v>65,0 cm</v>
      </c>
      <c r="V119" s="2" t="str">
        <f aca="false">MID(K119,SEARCH("-",K119)+2,SEARCH(":",K119)-SEARCH("-",K119)-2)</f>
        <v>c/moldura</v>
      </c>
      <c r="W119" s="2" t="str">
        <f aca="false">MID(K119,SEARCH(":",K119)+2,5)&amp;"cm"</f>
        <v>82,7 cm</v>
      </c>
      <c r="X119" s="2" t="str">
        <f aca="false">RIGHT(K119,8)</f>
        <v>168,6 cm</v>
      </c>
      <c r="Y119" s="0" t="s">
        <v>810</v>
      </c>
      <c r="Z119" s="0" t="s">
        <v>213</v>
      </c>
      <c r="AA119" s="0" t="s">
        <v>55</v>
      </c>
      <c r="AB119" s="0" t="s">
        <v>811</v>
      </c>
      <c r="AC119" s="0" t="s">
        <v>812</v>
      </c>
    </row>
    <row r="120" customFormat="false" ht="15" hidden="false" customHeight="false" outlineLevel="0" collapsed="false">
      <c r="A120" s="0" t="n">
        <v>1246</v>
      </c>
      <c r="B120" s="0" t="s">
        <v>813</v>
      </c>
      <c r="C120" s="0" t="s">
        <v>27</v>
      </c>
      <c r="D120" s="0" t="s">
        <v>28</v>
      </c>
      <c r="E120" s="0" t="s">
        <v>814</v>
      </c>
      <c r="G120" s="0" t="s">
        <v>31</v>
      </c>
      <c r="H120" s="0" t="s">
        <v>403</v>
      </c>
      <c r="K120" s="0" t="s">
        <v>815</v>
      </c>
      <c r="L120" s="0" t="s">
        <v>34</v>
      </c>
      <c r="M120" s="0" t="s">
        <v>35</v>
      </c>
      <c r="N120" s="0" t="s">
        <v>50</v>
      </c>
      <c r="O120" s="0" t="s">
        <v>99</v>
      </c>
      <c r="Q120" s="0" t="s">
        <v>804</v>
      </c>
      <c r="R120" s="0" t="s">
        <v>537</v>
      </c>
      <c r="T120" s="2" t="str">
        <f aca="false">IFERROR(LEFT(K120,SEARCH("x",K120)-1),"")&amp;"cm"</f>
        <v>149,3 cm</v>
      </c>
      <c r="U120" s="2" t="str">
        <f aca="false">MID(K120,LEN(T120)+1,5)&amp;"cm"</f>
        <v>65,0 cm</v>
      </c>
      <c r="V120" s="2" t="str">
        <f aca="false">MID(K120,SEARCH("-",K120)+2,SEARCH(":",K120)-SEARCH("-",K120)-2)</f>
        <v>c/moldura</v>
      </c>
      <c r="W120" s="2" t="str">
        <f aca="false">MID(K120,SEARCH(":",K120)+2,5)&amp;"cm"</f>
        <v>166,5cm</v>
      </c>
      <c r="X120" s="2" t="str">
        <f aca="false">RIGHT(K120,8)</f>
        <v> 82,3 cm</v>
      </c>
      <c r="Y120" s="0" t="s">
        <v>816</v>
      </c>
      <c r="Z120" s="0" t="s">
        <v>213</v>
      </c>
      <c r="AA120" s="0" t="s">
        <v>55</v>
      </c>
      <c r="AB120" s="0" t="s">
        <v>817</v>
      </c>
      <c r="AC120" s="0" t="s">
        <v>818</v>
      </c>
    </row>
    <row r="121" customFormat="false" ht="15" hidden="false" customHeight="false" outlineLevel="0" collapsed="false">
      <c r="A121" s="0" t="n">
        <v>1247</v>
      </c>
      <c r="B121" s="0" t="s">
        <v>819</v>
      </c>
      <c r="C121" s="0" t="s">
        <v>27</v>
      </c>
      <c r="D121" s="0" t="s">
        <v>28</v>
      </c>
      <c r="E121" s="0" t="s">
        <v>820</v>
      </c>
      <c r="G121" s="0" t="s">
        <v>31</v>
      </c>
      <c r="H121" s="0" t="s">
        <v>403</v>
      </c>
      <c r="K121" s="0" t="s">
        <v>821</v>
      </c>
      <c r="L121" s="0" t="s">
        <v>34</v>
      </c>
      <c r="M121" s="0" t="s">
        <v>35</v>
      </c>
      <c r="N121" s="0" t="s">
        <v>50</v>
      </c>
      <c r="O121" s="0" t="s">
        <v>99</v>
      </c>
      <c r="Q121" s="0" t="s">
        <v>804</v>
      </c>
      <c r="R121" s="0" t="s">
        <v>537</v>
      </c>
      <c r="T121" s="2" t="str">
        <f aca="false">IFERROR(LEFT(K121,SEARCH("x",K121)-1),"")&amp;"cm"</f>
        <v>149,0 cm</v>
      </c>
      <c r="U121" s="2" t="str">
        <f aca="false">MID(K121,LEN(T121)+1,5)&amp;"cm"</f>
        <v>65,0 cm</v>
      </c>
      <c r="V121" s="2" t="str">
        <f aca="false">MID(K121,SEARCH("-",K121)+2,SEARCH(":",K121)-SEARCH("-",K121)-2)</f>
        <v>c/moldura</v>
      </c>
      <c r="W121" s="2" t="str">
        <f aca="false">MID(K121,SEARCH(":",K121)+2,5)&amp;"cm"</f>
        <v>166,4cm</v>
      </c>
      <c r="X121" s="2" t="str">
        <f aca="false">RIGHT(K121,8)</f>
        <v> 82,3 cm</v>
      </c>
      <c r="Y121" s="0" t="s">
        <v>822</v>
      </c>
      <c r="Z121" s="0" t="s">
        <v>213</v>
      </c>
      <c r="AA121" s="0" t="s">
        <v>55</v>
      </c>
      <c r="AB121" s="0" t="s">
        <v>823</v>
      </c>
      <c r="AC121" s="0" t="s">
        <v>818</v>
      </c>
    </row>
    <row r="122" customFormat="false" ht="15" hidden="false" customHeight="false" outlineLevel="0" collapsed="false">
      <c r="A122" s="0" t="n">
        <v>1248</v>
      </c>
      <c r="B122" s="0" t="s">
        <v>824</v>
      </c>
      <c r="C122" s="0" t="s">
        <v>27</v>
      </c>
      <c r="D122" s="0" t="s">
        <v>28</v>
      </c>
      <c r="E122" s="0" t="s">
        <v>825</v>
      </c>
      <c r="F122" s="0" t="s">
        <v>826</v>
      </c>
      <c r="G122" s="0" t="s">
        <v>31</v>
      </c>
      <c r="H122" s="0" t="s">
        <v>403</v>
      </c>
      <c r="K122" s="0" t="s">
        <v>827</v>
      </c>
      <c r="L122" s="0" t="s">
        <v>34</v>
      </c>
      <c r="M122" s="0" t="s">
        <v>35</v>
      </c>
      <c r="N122" s="0" t="s">
        <v>36</v>
      </c>
      <c r="O122" s="0" t="s">
        <v>99</v>
      </c>
      <c r="Q122" s="0" t="s">
        <v>277</v>
      </c>
      <c r="R122" s="0" t="s">
        <v>39</v>
      </c>
      <c r="S122" s="0" t="s">
        <v>828</v>
      </c>
      <c r="T122" s="2" t="str">
        <f aca="false">IFERROR(LEFT(K122,SEARCH("x",K122)-1),"")&amp;"cm"</f>
        <v>47,0 cm</v>
      </c>
      <c r="U122" s="2" t="str">
        <f aca="false">MID(K122,LEN(T122)+1,5)&amp;"cm"</f>
        <v>33,1 cm</v>
      </c>
      <c r="V122" s="2" t="str">
        <f aca="false">MID(K122,SEARCH("-",K122)+2,SEARCH(":",K122)-SEARCH("-",K122)-2)</f>
        <v>c/moldura</v>
      </c>
      <c r="W122" s="2" t="str">
        <f aca="false">MID(K122,SEARCH(":",K122)+2,5)&amp;"cm"</f>
        <v>85,6 cm</v>
      </c>
      <c r="X122" s="2" t="str">
        <f aca="false">RIGHT(K122,8)</f>
        <v> 58,0 cm</v>
      </c>
      <c r="Y122" s="0" t="s">
        <v>829</v>
      </c>
      <c r="Z122" s="0" t="s">
        <v>830</v>
      </c>
      <c r="AA122" s="0" t="s">
        <v>55</v>
      </c>
      <c r="AB122" s="0" t="s">
        <v>831</v>
      </c>
      <c r="AC122" s="0" t="s">
        <v>832</v>
      </c>
    </row>
    <row r="123" customFormat="false" ht="15" hidden="false" customHeight="false" outlineLevel="0" collapsed="false">
      <c r="A123" s="0" t="n">
        <v>1249</v>
      </c>
      <c r="B123" s="0" t="s">
        <v>833</v>
      </c>
      <c r="C123" s="0" t="s">
        <v>27</v>
      </c>
      <c r="D123" s="0" t="s">
        <v>28</v>
      </c>
      <c r="E123" s="0" t="s">
        <v>834</v>
      </c>
      <c r="F123" s="0" t="s">
        <v>835</v>
      </c>
      <c r="G123" s="0" t="s">
        <v>31</v>
      </c>
      <c r="H123" s="0" t="s">
        <v>403</v>
      </c>
      <c r="K123" s="0" t="s">
        <v>836</v>
      </c>
      <c r="L123" s="0" t="s">
        <v>34</v>
      </c>
      <c r="M123" s="0" t="s">
        <v>35</v>
      </c>
      <c r="N123" s="0" t="s">
        <v>50</v>
      </c>
      <c r="O123" s="0" t="s">
        <v>37</v>
      </c>
      <c r="Q123" s="0" t="s">
        <v>837</v>
      </c>
      <c r="R123" s="0" t="s">
        <v>537</v>
      </c>
      <c r="S123" s="0" t="s">
        <v>838</v>
      </c>
      <c r="T123" s="2" t="str">
        <f aca="false">IFERROR(LEFT(K123,SEARCH("x",K123)-1),"")&amp;"cm"</f>
        <v>82,2 cm</v>
      </c>
      <c r="U123" s="2" t="str">
        <f aca="false">MID(K123,LEN(T123)+1,5)&amp;"cm"</f>
        <v>79,0 cm</v>
      </c>
      <c r="V123" s="2" t="str">
        <f aca="false">MID(K123,SEARCH("-",K123)+2,SEARCH(":",K123)-SEARCH("-",K123)-2)</f>
        <v>c/moldura</v>
      </c>
      <c r="W123" s="2" t="str">
        <f aca="false">MID(K123,SEARCH(":",K123)+2,5)&amp;"cm"</f>
        <v>100,0cm</v>
      </c>
      <c r="X123" s="2" t="str">
        <f aca="false">RIGHT(K123,8)</f>
        <v> 97,0 cm</v>
      </c>
      <c r="Y123" s="0" t="s">
        <v>839</v>
      </c>
      <c r="Z123" s="0" t="s">
        <v>840</v>
      </c>
      <c r="AA123" s="0" t="s">
        <v>55</v>
      </c>
      <c r="AB123" s="0" t="s">
        <v>841</v>
      </c>
      <c r="AC123" s="0" t="s">
        <v>103</v>
      </c>
    </row>
    <row r="124" customFormat="false" ht="15" hidden="false" customHeight="false" outlineLevel="0" collapsed="false">
      <c r="A124" s="0" t="n">
        <v>1250</v>
      </c>
      <c r="B124" s="0" t="s">
        <v>842</v>
      </c>
      <c r="C124" s="0" t="s">
        <v>27</v>
      </c>
      <c r="D124" s="0" t="s">
        <v>28</v>
      </c>
      <c r="E124" s="0" t="s">
        <v>843</v>
      </c>
      <c r="G124" s="0" t="s">
        <v>31</v>
      </c>
      <c r="H124" s="0" t="s">
        <v>403</v>
      </c>
      <c r="K124" s="0" t="s">
        <v>844</v>
      </c>
      <c r="L124" s="0" t="s">
        <v>34</v>
      </c>
      <c r="M124" s="0" t="s">
        <v>35</v>
      </c>
      <c r="N124" s="0" t="s">
        <v>845</v>
      </c>
      <c r="O124" s="0" t="s">
        <v>99</v>
      </c>
      <c r="Q124" s="0" t="s">
        <v>846</v>
      </c>
      <c r="R124" s="0" t="s">
        <v>537</v>
      </c>
      <c r="T124" s="2" t="str">
        <f aca="false">IFERROR(LEFT(K124,SEARCH("x",K124)-1),"")&amp;"cm"</f>
        <v>46,3 cm</v>
      </c>
      <c r="U124" s="2" t="str">
        <f aca="false">MID(K124,LEN(T124)+1,5)&amp;"cm"</f>
        <v>36,8 cm</v>
      </c>
      <c r="V124" s="2" t="str">
        <f aca="false">MID(K124,SEARCH("-",K124)+2,SEARCH(":",K124)-SEARCH("-",K124)-2)</f>
        <v>c/moldura</v>
      </c>
      <c r="W124" s="2" t="str">
        <f aca="false">MID(K124,SEARCH(":",K124)+2,5)&amp;"cm"</f>
        <v>53,6 cm</v>
      </c>
      <c r="X124" s="2" t="str">
        <f aca="false">RIGHT(K124,8)</f>
        <v> 44,0 cm</v>
      </c>
      <c r="Y124" s="0" t="s">
        <v>543</v>
      </c>
      <c r="Z124" s="0" t="s">
        <v>847</v>
      </c>
      <c r="AA124" s="0" t="s">
        <v>55</v>
      </c>
      <c r="AB124" s="0" t="s">
        <v>848</v>
      </c>
      <c r="AC124" s="0" t="s">
        <v>849</v>
      </c>
    </row>
    <row r="125" customFormat="false" ht="15" hidden="false" customHeight="false" outlineLevel="0" collapsed="false">
      <c r="A125" s="0" t="n">
        <v>1251</v>
      </c>
      <c r="B125" s="0" t="s">
        <v>850</v>
      </c>
      <c r="C125" s="0" t="s">
        <v>27</v>
      </c>
      <c r="D125" s="0" t="s">
        <v>28</v>
      </c>
      <c r="E125" s="0" t="s">
        <v>851</v>
      </c>
      <c r="G125" s="0" t="s">
        <v>31</v>
      </c>
      <c r="H125" s="0" t="s">
        <v>403</v>
      </c>
      <c r="K125" s="0" t="s">
        <v>852</v>
      </c>
      <c r="L125" s="0" t="s">
        <v>34</v>
      </c>
      <c r="M125" s="0" t="s">
        <v>35</v>
      </c>
      <c r="N125" s="0" t="s">
        <v>845</v>
      </c>
      <c r="O125" s="0" t="s">
        <v>99</v>
      </c>
      <c r="Q125" s="0" t="s">
        <v>277</v>
      </c>
      <c r="R125" s="0" t="s">
        <v>39</v>
      </c>
      <c r="T125" s="2" t="str">
        <f aca="false">IFERROR(LEFT(K125,SEARCH("x",K125)-1),"")&amp;"cm"</f>
        <v>46,3 cm</v>
      </c>
      <c r="U125" s="2" t="str">
        <f aca="false">MID(K125,LEN(T125)+1,5)&amp;"cm"</f>
        <v>36,7 cm</v>
      </c>
      <c r="V125" s="2" t="str">
        <f aca="false">MID(K125,SEARCH("-",K125)+2,SEARCH(":",K125)-SEARCH("-",K125)-2)</f>
        <v>c/moldura</v>
      </c>
      <c r="W125" s="2" t="str">
        <f aca="false">MID(K125,SEARCH(":",K125)+2,5)&amp;"cm"</f>
        <v>53,8 cm</v>
      </c>
      <c r="X125" s="2" t="str">
        <f aca="false">RIGHT(K125,8)</f>
        <v> 44,1 cm</v>
      </c>
      <c r="Y125" s="0" t="s">
        <v>543</v>
      </c>
      <c r="Z125" s="0" t="s">
        <v>853</v>
      </c>
      <c r="AA125" s="0" t="s">
        <v>55</v>
      </c>
      <c r="AB125" s="0" t="s">
        <v>154</v>
      </c>
      <c r="AC125" s="0" t="s">
        <v>854</v>
      </c>
    </row>
    <row r="126" customFormat="false" ht="15" hidden="false" customHeight="false" outlineLevel="0" collapsed="false">
      <c r="A126" s="0" t="n">
        <v>1252</v>
      </c>
      <c r="B126" s="0" t="s">
        <v>855</v>
      </c>
      <c r="C126" s="0" t="s">
        <v>27</v>
      </c>
      <c r="D126" s="0" t="s">
        <v>28</v>
      </c>
      <c r="E126" s="0" t="s">
        <v>856</v>
      </c>
      <c r="G126" s="0" t="s">
        <v>31</v>
      </c>
      <c r="H126" s="0" t="s">
        <v>403</v>
      </c>
      <c r="K126" s="0" t="s">
        <v>857</v>
      </c>
      <c r="L126" s="0" t="s">
        <v>34</v>
      </c>
      <c r="M126" s="0" t="s">
        <v>35</v>
      </c>
      <c r="N126" s="0" t="s">
        <v>845</v>
      </c>
      <c r="O126" s="0" t="s">
        <v>37</v>
      </c>
      <c r="Q126" s="0" t="s">
        <v>277</v>
      </c>
      <c r="R126" s="0" t="s">
        <v>39</v>
      </c>
      <c r="T126" s="2" t="str">
        <f aca="false">IFERROR(LEFT(K126,SEARCH("x",K126)-1),"")&amp;"cm"</f>
        <v>46,3 cm</v>
      </c>
      <c r="U126" s="2" t="str">
        <f aca="false">MID(K126,LEN(T126)+1,5)&amp;"cm"</f>
        <v>36,9 cm</v>
      </c>
      <c r="V126" s="2" t="str">
        <f aca="false">MID(K126,SEARCH("-",K126)+2,SEARCH(":",K126)-SEARCH("-",K126)-2)</f>
        <v>c/moldura</v>
      </c>
      <c r="W126" s="2" t="str">
        <f aca="false">MID(K126,SEARCH(":",K126)+2,5)&amp;"cm"</f>
        <v>53,6 cm</v>
      </c>
      <c r="X126" s="2" t="str">
        <f aca="false">RIGHT(K126,8)</f>
        <v> 44,2 cm</v>
      </c>
      <c r="Y126" s="0" t="s">
        <v>543</v>
      </c>
      <c r="Z126" s="0" t="s">
        <v>858</v>
      </c>
      <c r="AA126" s="0" t="s">
        <v>55</v>
      </c>
      <c r="AB126" s="0" t="s">
        <v>848</v>
      </c>
      <c r="AC126" s="0" t="s">
        <v>859</v>
      </c>
    </row>
    <row r="127" customFormat="false" ht="15" hidden="false" customHeight="false" outlineLevel="0" collapsed="false">
      <c r="A127" s="0" t="n">
        <v>1253</v>
      </c>
      <c r="B127" s="0" t="s">
        <v>860</v>
      </c>
      <c r="C127" s="0" t="s">
        <v>27</v>
      </c>
      <c r="D127" s="0" t="s">
        <v>28</v>
      </c>
      <c r="E127" s="0" t="s">
        <v>861</v>
      </c>
      <c r="G127" s="0" t="s">
        <v>31</v>
      </c>
      <c r="H127" s="0" t="s">
        <v>403</v>
      </c>
      <c r="K127" s="0" t="s">
        <v>862</v>
      </c>
      <c r="L127" s="0" t="s">
        <v>34</v>
      </c>
      <c r="M127" s="0" t="s">
        <v>35</v>
      </c>
      <c r="N127" s="0" t="s">
        <v>863</v>
      </c>
      <c r="O127" s="0" t="s">
        <v>291</v>
      </c>
      <c r="Q127" s="0" t="s">
        <v>864</v>
      </c>
      <c r="R127" s="0" t="s">
        <v>537</v>
      </c>
      <c r="T127" s="2" t="str">
        <f aca="false">IFERROR(LEFT(K127,SEARCH("x",K127)-1),"")&amp;"cm"</f>
        <v>36,6 cm</v>
      </c>
      <c r="U127" s="2" t="str">
        <f aca="false">MID(K127,LEN(T127)+1,5)&amp;"cm"</f>
        <v>27,5 cm</v>
      </c>
      <c r="V127" s="2" t="e">
        <f aca="false">MID(K127,SEARCH("-",K127)+2,SEARCH(":",K127)-SEARCH("-",K127)-2)</f>
        <v>#VALUE!</v>
      </c>
      <c r="W127" s="2" t="e">
        <f aca="false">MID(K127,SEARCH(":",K127)+2,5)&amp;"cm"</f>
        <v>#VALUE!</v>
      </c>
      <c r="X127" s="2" t="str">
        <f aca="false">RIGHT(K127,8)</f>
        <v> 27,5 cm</v>
      </c>
      <c r="Y127" s="0" t="s">
        <v>865</v>
      </c>
      <c r="Z127" s="0" t="s">
        <v>866</v>
      </c>
    </row>
    <row r="128" customFormat="false" ht="15" hidden="false" customHeight="false" outlineLevel="0" collapsed="false">
      <c r="A128" s="0" t="n">
        <v>1254</v>
      </c>
      <c r="B128" s="0" t="s">
        <v>867</v>
      </c>
      <c r="C128" s="0" t="s">
        <v>27</v>
      </c>
      <c r="D128" s="0" t="s">
        <v>28</v>
      </c>
      <c r="E128" s="0" t="s">
        <v>868</v>
      </c>
      <c r="G128" s="0" t="s">
        <v>31</v>
      </c>
      <c r="H128" s="0" t="s">
        <v>403</v>
      </c>
      <c r="K128" s="0" t="s">
        <v>869</v>
      </c>
      <c r="L128" s="0" t="s">
        <v>34</v>
      </c>
      <c r="M128" s="0" t="s">
        <v>35</v>
      </c>
      <c r="N128" s="0" t="s">
        <v>863</v>
      </c>
      <c r="O128" s="0" t="s">
        <v>37</v>
      </c>
      <c r="Q128" s="0" t="s">
        <v>277</v>
      </c>
      <c r="R128" s="0" t="s">
        <v>39</v>
      </c>
      <c r="T128" s="2" t="str">
        <f aca="false">IFERROR(LEFT(K128,SEARCH("x",K128)-1),"")&amp;"cm"</f>
        <v>22,2 cm</v>
      </c>
      <c r="U128" s="2" t="str">
        <f aca="false">MID(K128,LEN(T128)+1,5)&amp;"cm"</f>
        <v>26,2 cm</v>
      </c>
      <c r="V128" s="2" t="str">
        <f aca="false">MID(K128,SEARCH("-",K128)+2,SEARCH(":",K128)-SEARCH("-",K128)-2)</f>
        <v>c/moldura</v>
      </c>
      <c r="W128" s="2" t="str">
        <f aca="false">MID(K128,SEARCH(":",K128)+2,5)&amp;"cm"</f>
        <v>32,5 cm</v>
      </c>
      <c r="X128" s="2" t="str">
        <f aca="false">RIGHT(K128,8)</f>
        <v> 37,4 cm</v>
      </c>
      <c r="Y128" s="0" t="s">
        <v>870</v>
      </c>
      <c r="Z128" s="0" t="s">
        <v>871</v>
      </c>
      <c r="AA128" s="0" t="s">
        <v>55</v>
      </c>
      <c r="AB128" s="0" t="s">
        <v>196</v>
      </c>
      <c r="AC128" s="0" t="s">
        <v>872</v>
      </c>
    </row>
    <row r="129" customFormat="false" ht="15" hidden="false" customHeight="false" outlineLevel="0" collapsed="false">
      <c r="A129" s="0" t="n">
        <v>1255</v>
      </c>
      <c r="B129" s="0" t="s">
        <v>873</v>
      </c>
      <c r="C129" s="0" t="s">
        <v>27</v>
      </c>
      <c r="D129" s="0" t="s">
        <v>28</v>
      </c>
      <c r="E129" s="0" t="s">
        <v>874</v>
      </c>
      <c r="G129" s="0" t="s">
        <v>31</v>
      </c>
      <c r="H129" s="0" t="s">
        <v>32</v>
      </c>
      <c r="K129" s="0" t="s">
        <v>875</v>
      </c>
      <c r="L129" s="0" t="s">
        <v>34</v>
      </c>
      <c r="M129" s="0" t="s">
        <v>35</v>
      </c>
      <c r="N129" s="0" t="s">
        <v>876</v>
      </c>
      <c r="O129" s="0" t="s">
        <v>37</v>
      </c>
      <c r="Q129" s="0" t="s">
        <v>877</v>
      </c>
      <c r="R129" s="0" t="s">
        <v>81</v>
      </c>
      <c r="T129" s="2" t="str">
        <f aca="false">IFERROR(LEFT(K129,SEARCH("x",K129)-1),"")&amp;"cm"</f>
        <v>55,1 cm</v>
      </c>
      <c r="U129" s="2" t="str">
        <f aca="false">MID(K129,LEN(T129)+1,5)&amp;"cm"</f>
        <v>65,0 cm</v>
      </c>
      <c r="V129" s="2" t="str">
        <f aca="false">MID(K129,SEARCH("-",K129)+2,SEARCH(":",K129)-SEARCH("-",K129)-2)</f>
        <v>c/moldura</v>
      </c>
      <c r="W129" s="2" t="str">
        <f aca="false">MID(K129,SEARCH(":",K129)+2,5)&amp;"cm"</f>
        <v>84,2 cm</v>
      </c>
      <c r="X129" s="2" t="str">
        <f aca="false">RIGHT(K129,8)</f>
        <v> 94,0 cm</v>
      </c>
      <c r="Y129" s="0" t="s">
        <v>878</v>
      </c>
      <c r="Z129" s="0" t="s">
        <v>213</v>
      </c>
      <c r="AA129" s="0" t="s">
        <v>55</v>
      </c>
      <c r="AB129" s="0" t="s">
        <v>879</v>
      </c>
      <c r="AC129" s="0" t="s">
        <v>880</v>
      </c>
    </row>
    <row r="130" customFormat="false" ht="15" hidden="false" customHeight="false" outlineLevel="0" collapsed="false">
      <c r="A130" s="0" t="n">
        <v>1256</v>
      </c>
      <c r="B130" s="0" t="s">
        <v>881</v>
      </c>
      <c r="C130" s="0" t="s">
        <v>27</v>
      </c>
      <c r="D130" s="0" t="s">
        <v>28</v>
      </c>
      <c r="E130" s="0" t="s">
        <v>882</v>
      </c>
      <c r="G130" s="0" t="s">
        <v>31</v>
      </c>
      <c r="H130" s="0" t="s">
        <v>32</v>
      </c>
      <c r="K130" s="0" t="s">
        <v>883</v>
      </c>
      <c r="L130" s="0" t="s">
        <v>34</v>
      </c>
      <c r="M130" s="0" t="s">
        <v>35</v>
      </c>
      <c r="N130" s="0" t="s">
        <v>876</v>
      </c>
      <c r="O130" s="0" t="s">
        <v>37</v>
      </c>
      <c r="Q130" s="0" t="s">
        <v>877</v>
      </c>
      <c r="R130" s="0" t="s">
        <v>52</v>
      </c>
      <c r="T130" s="2" t="str">
        <f aca="false">IFERROR(LEFT(K130,SEARCH("x",K130)-1),"")&amp;"cm"</f>
        <v>55,3 cm</v>
      </c>
      <c r="U130" s="2" t="str">
        <f aca="false">MID(K130,LEN(T130)+1,5)&amp;"cm"</f>
        <v>65,0 cm</v>
      </c>
      <c r="V130" s="2" t="str">
        <f aca="false">MID(K130,SEARCH("-",K130)+2,SEARCH(":",K130)-SEARCH("-",K130)-2)</f>
        <v>c/moldura</v>
      </c>
      <c r="W130" s="2" t="str">
        <f aca="false">MID(K130,SEARCH(":",K130)+2,5)&amp;"cm"</f>
        <v>86,4 cm</v>
      </c>
      <c r="X130" s="2" t="str">
        <f aca="false">RIGHT(K130,8)</f>
        <v> 95,8 cm</v>
      </c>
      <c r="Y130" s="0" t="s">
        <v>884</v>
      </c>
      <c r="Z130" s="0" t="s">
        <v>213</v>
      </c>
      <c r="AA130" s="0" t="s">
        <v>55</v>
      </c>
      <c r="AB130" s="0" t="s">
        <v>885</v>
      </c>
      <c r="AC130" s="0" t="s">
        <v>886</v>
      </c>
    </row>
    <row r="131" customFormat="false" ht="15" hidden="false" customHeight="false" outlineLevel="0" collapsed="false">
      <c r="A131" s="0" t="n">
        <v>1257</v>
      </c>
      <c r="B131" s="0" t="s">
        <v>887</v>
      </c>
      <c r="C131" s="0" t="s">
        <v>27</v>
      </c>
      <c r="D131" s="0" t="s">
        <v>28</v>
      </c>
      <c r="E131" s="0" t="s">
        <v>874</v>
      </c>
      <c r="G131" s="0" t="s">
        <v>31</v>
      </c>
      <c r="H131" s="0" t="s">
        <v>403</v>
      </c>
      <c r="K131" s="0" t="s">
        <v>888</v>
      </c>
      <c r="L131" s="0" t="s">
        <v>34</v>
      </c>
      <c r="M131" s="0" t="s">
        <v>35</v>
      </c>
      <c r="N131" s="0" t="s">
        <v>876</v>
      </c>
      <c r="O131" s="0" t="s">
        <v>37</v>
      </c>
      <c r="Q131" s="0" t="s">
        <v>877</v>
      </c>
      <c r="R131" s="0" t="s">
        <v>52</v>
      </c>
      <c r="T131" s="2" t="str">
        <f aca="false">IFERROR(LEFT(K131,SEARCH("x",K131)-1),"")&amp;"cm"</f>
        <v>20,7 cm</v>
      </c>
      <c r="U131" s="2" t="str">
        <f aca="false">MID(K131,LEN(T131)+1,5)&amp;"cm"</f>
        <v>59,7 cm</v>
      </c>
      <c r="V131" s="2" t="str">
        <f aca="false">MID(K131,SEARCH("-",K131)+2,SEARCH(":",K131)-SEARCH("-",K131)-2)</f>
        <v>c/moldura</v>
      </c>
      <c r="W131" s="2" t="str">
        <f aca="false">MID(K131,SEARCH(":",K131)+2,5)&amp;"cm"</f>
        <v>50,4 cm</v>
      </c>
      <c r="X131" s="2" t="str">
        <f aca="false">RIGHT(K131,8)</f>
        <v> 88,2 cm</v>
      </c>
      <c r="Y131" s="0" t="s">
        <v>889</v>
      </c>
      <c r="Z131" s="0" t="s">
        <v>890</v>
      </c>
      <c r="AA131" s="0" t="s">
        <v>55</v>
      </c>
      <c r="AB131" s="0" t="s">
        <v>891</v>
      </c>
      <c r="AC131" s="0" t="s">
        <v>892</v>
      </c>
    </row>
    <row r="132" customFormat="false" ht="15" hidden="false" customHeight="false" outlineLevel="0" collapsed="false">
      <c r="A132" s="0" t="n">
        <v>1258</v>
      </c>
      <c r="B132" s="0" t="s">
        <v>893</v>
      </c>
      <c r="C132" s="0" t="s">
        <v>27</v>
      </c>
      <c r="D132" s="0" t="s">
        <v>28</v>
      </c>
      <c r="E132" s="0" t="s">
        <v>894</v>
      </c>
      <c r="G132" s="0" t="s">
        <v>31</v>
      </c>
      <c r="H132" s="0" t="s">
        <v>895</v>
      </c>
      <c r="K132" s="0" t="s">
        <v>896</v>
      </c>
      <c r="L132" s="0" t="s">
        <v>34</v>
      </c>
      <c r="M132" s="0" t="s">
        <v>35</v>
      </c>
      <c r="N132" s="0" t="s">
        <v>897</v>
      </c>
      <c r="O132" s="0" t="s">
        <v>37</v>
      </c>
      <c r="Q132" s="0" t="s">
        <v>277</v>
      </c>
      <c r="R132" s="0" t="s">
        <v>39</v>
      </c>
      <c r="T132" s="2" t="str">
        <f aca="false">IFERROR(LEFT(K132,SEARCH("x",K132)-1),"")&amp;"cm"</f>
        <v>28,0 cm</v>
      </c>
      <c r="U132" s="2" t="str">
        <f aca="false">MID(K132,LEN(T132)+1,5)&amp;"cm"</f>
        <v>22,5 cm</v>
      </c>
      <c r="V132" s="2" t="str">
        <f aca="false">MID(K132,SEARCH("-",K132)+2,SEARCH(":",K132)-SEARCH("-",K132)-2)</f>
        <v>c/moldura</v>
      </c>
      <c r="W132" s="2" t="str">
        <f aca="false">MID(K132,SEARCH(":",K132)+2,5)&amp;"cm"</f>
        <v>48,6 cm</v>
      </c>
      <c r="X132" s="2" t="str">
        <f aca="false">RIGHT(K132,8)</f>
        <v> 43,2 cm</v>
      </c>
      <c r="Y132" s="0" t="s">
        <v>898</v>
      </c>
      <c r="Z132" s="0" t="s">
        <v>373</v>
      </c>
      <c r="AA132" s="0" t="s">
        <v>55</v>
      </c>
      <c r="AB132" s="0" t="s">
        <v>899</v>
      </c>
      <c r="AC132" s="0" t="s">
        <v>900</v>
      </c>
    </row>
    <row r="133" customFormat="false" ht="15" hidden="false" customHeight="false" outlineLevel="0" collapsed="false">
      <c r="A133" s="0" t="n">
        <v>1259</v>
      </c>
      <c r="B133" s="0" t="s">
        <v>901</v>
      </c>
      <c r="C133" s="0" t="s">
        <v>27</v>
      </c>
      <c r="D133" s="0" t="s">
        <v>28</v>
      </c>
      <c r="E133" s="0" t="s">
        <v>902</v>
      </c>
      <c r="F133" s="0" t="s">
        <v>903</v>
      </c>
      <c r="G133" s="0" t="s">
        <v>31</v>
      </c>
      <c r="H133" s="0" t="s">
        <v>403</v>
      </c>
      <c r="K133" s="0" t="s">
        <v>904</v>
      </c>
      <c r="L133" s="0" t="s">
        <v>34</v>
      </c>
      <c r="M133" s="0" t="s">
        <v>35</v>
      </c>
      <c r="N133" s="0" t="s">
        <v>50</v>
      </c>
      <c r="O133" s="0" t="s">
        <v>37</v>
      </c>
      <c r="Q133" s="0" t="s">
        <v>905</v>
      </c>
      <c r="R133" s="0" t="s">
        <v>39</v>
      </c>
      <c r="T133" s="2" t="str">
        <f aca="false">IFERROR(LEFT(K133,SEARCH("x",K133)-1),"")&amp;"cm"</f>
        <v>43,3 cm</v>
      </c>
      <c r="U133" s="2" t="str">
        <f aca="false">MID(K133,LEN(T133)+1,5)&amp;"cm"</f>
        <v>28,0 cm</v>
      </c>
      <c r="V133" s="2" t="str">
        <f aca="false">MID(K133,SEARCH("-",K133)+2,SEARCH(":",K133)-SEARCH("-",K133)-2)</f>
        <v>c/moldura</v>
      </c>
      <c r="W133" s="2" t="str">
        <f aca="false">MID(K133,SEARCH(":",K133)+2,5)&amp;"cm"</f>
        <v>64,2 cm</v>
      </c>
      <c r="X133" s="2" t="str">
        <f aca="false">RIGHT(K133,8)</f>
        <v> 49,2 cm</v>
      </c>
      <c r="Y133" s="0" t="s">
        <v>906</v>
      </c>
      <c r="Z133" s="0" t="s">
        <v>898</v>
      </c>
      <c r="AA133" s="0" t="s">
        <v>55</v>
      </c>
      <c r="AB133" s="0" t="s">
        <v>907</v>
      </c>
      <c r="AC133" s="0" t="s">
        <v>908</v>
      </c>
    </row>
    <row r="134" customFormat="false" ht="15" hidden="false" customHeight="false" outlineLevel="0" collapsed="false">
      <c r="A134" s="0" t="n">
        <v>1260</v>
      </c>
      <c r="B134" s="0" t="s">
        <v>909</v>
      </c>
      <c r="C134" s="0" t="s">
        <v>27</v>
      </c>
      <c r="D134" s="0" t="s">
        <v>28</v>
      </c>
      <c r="E134" s="0" t="s">
        <v>910</v>
      </c>
      <c r="G134" s="0" t="s">
        <v>202</v>
      </c>
      <c r="H134" s="0" t="s">
        <v>32</v>
      </c>
      <c r="K134" s="0" t="s">
        <v>911</v>
      </c>
      <c r="L134" s="0" t="s">
        <v>34</v>
      </c>
      <c r="M134" s="0" t="s">
        <v>35</v>
      </c>
      <c r="N134" s="0" t="s">
        <v>36</v>
      </c>
      <c r="O134" s="0" t="s">
        <v>37</v>
      </c>
      <c r="Q134" s="0" t="s">
        <v>912</v>
      </c>
      <c r="R134" s="0" t="s">
        <v>81</v>
      </c>
      <c r="T134" s="2" t="str">
        <f aca="false">IFERROR(LEFT(K134,SEARCH("x",K134)-1),"")&amp;"cm"</f>
        <v>41,5 cm</v>
      </c>
      <c r="U134" s="2" t="str">
        <f aca="false">MID(K134,LEN(T134)+1,5)&amp;"cm"</f>
        <v>50,2 cm</v>
      </c>
      <c r="V134" s="2" t="e">
        <f aca="false">MID(K134,SEARCH("-",K134)+2,SEARCH(":",K134)-SEARCH("-",K134)-2)</f>
        <v>#VALUE!</v>
      </c>
      <c r="W134" s="2" t="e">
        <f aca="false">MID(K134,SEARCH(":",K134)+2,5)&amp;"cm"</f>
        <v>#VALUE!</v>
      </c>
      <c r="X134" s="2" t="str">
        <f aca="false">RIGHT(K134,8)</f>
        <v> 50,2 cm</v>
      </c>
      <c r="Y134" s="0" t="s">
        <v>913</v>
      </c>
      <c r="Z134" s="0" t="s">
        <v>230</v>
      </c>
    </row>
    <row r="135" customFormat="false" ht="15" hidden="false" customHeight="false" outlineLevel="0" collapsed="false">
      <c r="A135" s="0" t="n">
        <v>1262</v>
      </c>
      <c r="B135" s="0" t="s">
        <v>914</v>
      </c>
      <c r="C135" s="0" t="s">
        <v>27</v>
      </c>
      <c r="D135" s="0" t="s">
        <v>28</v>
      </c>
      <c r="E135" s="0" t="s">
        <v>915</v>
      </c>
      <c r="F135" s="0" t="s">
        <v>78</v>
      </c>
      <c r="G135" s="0" t="s">
        <v>31</v>
      </c>
      <c r="H135" s="0" t="s">
        <v>403</v>
      </c>
      <c r="K135" s="0" t="s">
        <v>916</v>
      </c>
      <c r="L135" s="0" t="s">
        <v>34</v>
      </c>
      <c r="M135" s="0" t="s">
        <v>35</v>
      </c>
      <c r="N135" s="0" t="s">
        <v>863</v>
      </c>
      <c r="O135" s="0" t="s">
        <v>37</v>
      </c>
      <c r="Q135" s="0" t="s">
        <v>917</v>
      </c>
      <c r="R135" s="0" t="s">
        <v>81</v>
      </c>
      <c r="T135" s="2" t="str">
        <f aca="false">IFERROR(LEFT(K135,SEARCH("x",K135)-1),"")&amp;"cm"</f>
        <v>10,0 cm</v>
      </c>
      <c r="U135" s="2" t="str">
        <f aca="false">MID(K135,LEN(T135)+1,5)&amp;"cm"</f>
        <v>5,2 ccm</v>
      </c>
      <c r="V135" s="2" t="str">
        <f aca="false">MID(K135,SEARCH("-",K135)+2,SEARCH(":",K135)-SEARCH("-",K135)-2)</f>
        <v>c/moldura</v>
      </c>
      <c r="W135" s="2" t="str">
        <f aca="false">MID(K135,SEARCH(":",K135)+2,5)&amp;"cm"</f>
        <v>14,0 cm</v>
      </c>
      <c r="X135" s="2" t="str">
        <f aca="false">RIGHT(K135,8)</f>
        <v> 19,0 cm</v>
      </c>
      <c r="Y135" s="0" t="s">
        <v>918</v>
      </c>
      <c r="Z135" s="0" t="s">
        <v>919</v>
      </c>
      <c r="AA135" s="0" t="s">
        <v>55</v>
      </c>
      <c r="AB135" s="0" t="s">
        <v>920</v>
      </c>
      <c r="AC135" s="0" t="s">
        <v>921</v>
      </c>
    </row>
    <row r="136" customFormat="false" ht="15" hidden="false" customHeight="false" outlineLevel="0" collapsed="false">
      <c r="A136" s="0" t="n">
        <v>1263</v>
      </c>
      <c r="B136" s="0" t="s">
        <v>922</v>
      </c>
      <c r="C136" s="0" t="s">
        <v>27</v>
      </c>
      <c r="D136" s="0" t="s">
        <v>28</v>
      </c>
      <c r="E136" s="0" t="s">
        <v>923</v>
      </c>
      <c r="G136" s="0" t="s">
        <v>31</v>
      </c>
      <c r="H136" s="0" t="s">
        <v>895</v>
      </c>
      <c r="K136" s="0" t="s">
        <v>924</v>
      </c>
      <c r="L136" s="0" t="s">
        <v>34</v>
      </c>
      <c r="M136" s="0" t="s">
        <v>35</v>
      </c>
      <c r="N136" s="0" t="s">
        <v>863</v>
      </c>
      <c r="O136" s="0" t="s">
        <v>291</v>
      </c>
      <c r="Q136" s="0" t="s">
        <v>277</v>
      </c>
      <c r="R136" s="0" t="s">
        <v>39</v>
      </c>
      <c r="T136" s="2" t="str">
        <f aca="false">IFERROR(LEFT(K136,SEARCH("x",K136)-1),"")&amp;"cm"</f>
        <v>20,8 cm</v>
      </c>
      <c r="U136" s="2" t="str">
        <f aca="false">MID(K136,LEN(T136)+1,5)&amp;"cm"</f>
        <v>14,5 cm</v>
      </c>
      <c r="V136" s="2" t="str">
        <f aca="false">MID(K136,SEARCH("-",K136)+2,SEARCH(":",K136)-SEARCH("-",K136)-2)</f>
        <v>c/moldura</v>
      </c>
      <c r="W136" s="2" t="str">
        <f aca="false">MID(K136,SEARCH(":",K136)+2,5)&amp;"cm"</f>
        <v>40,0 cm</v>
      </c>
      <c r="X136" s="2" t="str">
        <f aca="false">RIGHT(K136,8)</f>
        <v> 24,0 cm</v>
      </c>
      <c r="Y136" s="0" t="s">
        <v>925</v>
      </c>
      <c r="Z136" s="0" t="s">
        <v>926</v>
      </c>
      <c r="AA136" s="0" t="s">
        <v>55</v>
      </c>
      <c r="AB136" s="0" t="s">
        <v>187</v>
      </c>
      <c r="AC136" s="0" t="s">
        <v>927</v>
      </c>
    </row>
    <row r="137" customFormat="false" ht="15" hidden="false" customHeight="false" outlineLevel="0" collapsed="false">
      <c r="A137" s="0" t="n">
        <v>1279</v>
      </c>
      <c r="B137" s="0" t="s">
        <v>928</v>
      </c>
      <c r="C137" s="0" t="s">
        <v>27</v>
      </c>
      <c r="D137" s="0" t="s">
        <v>28</v>
      </c>
      <c r="E137" s="0" t="s">
        <v>929</v>
      </c>
      <c r="G137" s="0" t="s">
        <v>31</v>
      </c>
      <c r="H137" s="0" t="s">
        <v>930</v>
      </c>
      <c r="K137" s="0" t="s">
        <v>931</v>
      </c>
      <c r="L137" s="0" t="s">
        <v>34</v>
      </c>
      <c r="M137" s="0" t="s">
        <v>35</v>
      </c>
      <c r="N137" s="0" t="s">
        <v>932</v>
      </c>
      <c r="O137" s="0" t="s">
        <v>37</v>
      </c>
      <c r="Q137" s="0" t="s">
        <v>277</v>
      </c>
      <c r="R137" s="0" t="s">
        <v>39</v>
      </c>
      <c r="T137" s="2" t="str">
        <f aca="false">IFERROR(LEFT(K137,SEARCH("x",K137)-1),"")&amp;"cm"</f>
        <v>cm</v>
      </c>
      <c r="U137" s="2" t="str">
        <f aca="false">MID(K137,LEN(T137)+1,5)&amp;"cm"</f>
        <v>,5 cmcm</v>
      </c>
      <c r="V137" s="2" t="str">
        <f aca="false">MID(K137,SEARCH("-",K137)+2,SEARCH(":",K137)-SEARCH("-",K137)-2)</f>
        <v>c/moldura</v>
      </c>
      <c r="W137" s="2" t="str">
        <f aca="false">MID(K137,SEARCH(":",K137)+2,5)&amp;"cm"</f>
        <v>13,5 cm</v>
      </c>
      <c r="X137" s="2" t="str">
        <f aca="false">RIGHT(K137,8)</f>
        <v>5 cm (d)</v>
      </c>
      <c r="AA137" s="0" t="s">
        <v>55</v>
      </c>
      <c r="AD137" s="0" t="s">
        <v>933</v>
      </c>
      <c r="AE137" s="0" t="s">
        <v>934</v>
      </c>
    </row>
    <row r="138" customFormat="false" ht="15" hidden="false" customHeight="false" outlineLevel="0" collapsed="false">
      <c r="A138" s="0" t="n">
        <v>1280</v>
      </c>
      <c r="B138" s="0" t="s">
        <v>935</v>
      </c>
      <c r="C138" s="0" t="s">
        <v>27</v>
      </c>
      <c r="D138" s="0" t="s">
        <v>28</v>
      </c>
      <c r="E138" s="0" t="s">
        <v>936</v>
      </c>
      <c r="F138" s="0" t="s">
        <v>937</v>
      </c>
      <c r="G138" s="0" t="s">
        <v>31</v>
      </c>
      <c r="H138" s="0" t="s">
        <v>938</v>
      </c>
      <c r="K138" s="0" t="s">
        <v>939</v>
      </c>
      <c r="L138" s="0" t="s">
        <v>34</v>
      </c>
      <c r="M138" s="0" t="s">
        <v>35</v>
      </c>
      <c r="N138" s="0" t="s">
        <v>940</v>
      </c>
      <c r="O138" s="0" t="s">
        <v>37</v>
      </c>
      <c r="Q138" s="0" t="s">
        <v>941</v>
      </c>
      <c r="R138" s="0" t="s">
        <v>942</v>
      </c>
      <c r="T138" s="2" t="str">
        <f aca="false">IFERROR(LEFT(K138,SEARCH("x",K138)-1),"")&amp;"cm"</f>
        <v>9,4 cm</v>
      </c>
      <c r="U138" s="2" t="str">
        <f aca="false">MID(K138,LEN(T138)+1,5)&amp;"cm"</f>
        <v>7,8 ccm</v>
      </c>
      <c r="V138" s="2" t="str">
        <f aca="false">MID(K138,SEARCH("-",K138)+2,SEARCH(":",K138)-SEARCH("-",K138)-2)</f>
        <v>c/moldura</v>
      </c>
      <c r="W138" s="2" t="str">
        <f aca="false">MID(K138,SEARCH(":",K138)+2,5)&amp;"cm"</f>
        <v>12,0 cm</v>
      </c>
      <c r="X138" s="2" t="str">
        <f aca="false">RIGHT(K138,8)</f>
        <v>x 8,4 cm</v>
      </c>
      <c r="Y138" s="0" t="s">
        <v>943</v>
      </c>
      <c r="Z138" s="0" t="s">
        <v>944</v>
      </c>
      <c r="AA138" s="0" t="s">
        <v>55</v>
      </c>
      <c r="AB138" s="0" t="s">
        <v>945</v>
      </c>
      <c r="AC138" s="0" t="s">
        <v>946</v>
      </c>
    </row>
    <row r="139" customFormat="false" ht="15" hidden="false" customHeight="false" outlineLevel="0" collapsed="false">
      <c r="A139" s="0" t="n">
        <v>1281</v>
      </c>
      <c r="B139" s="0" t="s">
        <v>947</v>
      </c>
      <c r="C139" s="0" t="s">
        <v>27</v>
      </c>
      <c r="D139" s="0" t="s">
        <v>28</v>
      </c>
      <c r="E139" s="0" t="s">
        <v>948</v>
      </c>
      <c r="F139" s="0" t="s">
        <v>949</v>
      </c>
      <c r="G139" s="0" t="s">
        <v>31</v>
      </c>
      <c r="H139" s="0" t="s">
        <v>938</v>
      </c>
      <c r="K139" s="0" t="s">
        <v>950</v>
      </c>
      <c r="L139" s="0" t="s">
        <v>34</v>
      </c>
      <c r="M139" s="0" t="s">
        <v>35</v>
      </c>
      <c r="N139" s="0" t="s">
        <v>932</v>
      </c>
      <c r="O139" s="0" t="s">
        <v>37</v>
      </c>
      <c r="Q139" s="0" t="s">
        <v>277</v>
      </c>
      <c r="R139" s="0" t="s">
        <v>39</v>
      </c>
      <c r="T139" s="2" t="str">
        <f aca="false">IFERROR(LEFT(K139,SEARCH("x",K139)-1),"")&amp;"cm"</f>
        <v>5,3 cm</v>
      </c>
      <c r="U139" s="2" t="str">
        <f aca="false">MID(K139,LEN(T139)+1,5)&amp;"cm"</f>
        <v>4,0 ccm</v>
      </c>
      <c r="V139" s="2" t="str">
        <f aca="false">MID(K139,SEARCH("-",K139)+2,SEARCH(":",K139)-SEARCH("-",K139)-2)</f>
        <v>c/moldura</v>
      </c>
      <c r="W139" s="2" t="str">
        <f aca="false">MID(K139,SEARCH(":",K139)+2,5)&amp;"cm"</f>
        <v>10,8 cm</v>
      </c>
      <c r="X139" s="2" t="str">
        <f aca="false">RIGHT(K139,8)</f>
        <v>x 9,4 cm</v>
      </c>
      <c r="Y139" s="0" t="s">
        <v>951</v>
      </c>
      <c r="Z139" s="0" t="s">
        <v>952</v>
      </c>
      <c r="AA139" s="0" t="s">
        <v>55</v>
      </c>
      <c r="AB139" s="0" t="s">
        <v>953</v>
      </c>
      <c r="AC139" s="0" t="s">
        <v>954</v>
      </c>
    </row>
    <row r="140" customFormat="false" ht="15" hidden="false" customHeight="false" outlineLevel="0" collapsed="false">
      <c r="A140" s="0" t="n">
        <v>1282</v>
      </c>
      <c r="B140" s="0" t="s">
        <v>955</v>
      </c>
      <c r="C140" s="0" t="s">
        <v>27</v>
      </c>
      <c r="D140" s="0" t="s">
        <v>28</v>
      </c>
      <c r="E140" s="0" t="s">
        <v>956</v>
      </c>
      <c r="F140" s="0" t="s">
        <v>957</v>
      </c>
      <c r="G140" s="0" t="s">
        <v>31</v>
      </c>
      <c r="H140" s="0" t="s">
        <v>930</v>
      </c>
      <c r="K140" s="0" t="s">
        <v>958</v>
      </c>
      <c r="L140" s="0" t="s">
        <v>34</v>
      </c>
      <c r="M140" s="0" t="s">
        <v>35</v>
      </c>
      <c r="N140" s="0" t="s">
        <v>940</v>
      </c>
      <c r="O140" s="0" t="s">
        <v>37</v>
      </c>
      <c r="Q140" s="0" t="s">
        <v>277</v>
      </c>
      <c r="R140" s="0" t="s">
        <v>39</v>
      </c>
      <c r="T140" s="2" t="str">
        <f aca="false">IFERROR(LEFT(K140,SEARCH("x",K140)-1),"")&amp;"cm"</f>
        <v>4,4 cm</v>
      </c>
      <c r="U140" s="2" t="str">
        <f aca="false">MID(K140,LEN(T140)+1,5)&amp;"cm"</f>
        <v>3,7 ccm</v>
      </c>
      <c r="V140" s="2" t="str">
        <f aca="false">MID(K140,SEARCH("-",K140)+2,SEARCH(":",K140)-SEARCH("-",K140)-2)</f>
        <v>c/moldura</v>
      </c>
      <c r="W140" s="2" t="str">
        <f aca="false">MID(K140,SEARCH(":",K140)+2,5)&amp;"cm"</f>
        <v>5,4 xcm</v>
      </c>
      <c r="X140" s="2" t="str">
        <f aca="false">RIGHT(K140,8)</f>
        <v>x 4,6 cm</v>
      </c>
      <c r="Y140" s="0" t="s">
        <v>959</v>
      </c>
      <c r="Z140" s="0" t="s">
        <v>960</v>
      </c>
      <c r="AA140" s="0" t="s">
        <v>55</v>
      </c>
      <c r="AB140" s="0" t="s">
        <v>961</v>
      </c>
      <c r="AC140" s="0" t="s">
        <v>962</v>
      </c>
    </row>
    <row r="141" customFormat="false" ht="15" hidden="false" customHeight="false" outlineLevel="0" collapsed="false">
      <c r="A141" s="0" t="n">
        <v>1283</v>
      </c>
      <c r="B141" s="0" t="s">
        <v>963</v>
      </c>
      <c r="C141" s="0" t="s">
        <v>27</v>
      </c>
      <c r="D141" s="0" t="s">
        <v>28</v>
      </c>
      <c r="E141" s="0" t="s">
        <v>964</v>
      </c>
      <c r="F141" s="0" t="s">
        <v>957</v>
      </c>
      <c r="G141" s="0" t="s">
        <v>31</v>
      </c>
      <c r="H141" s="0" t="s">
        <v>930</v>
      </c>
      <c r="K141" s="0" t="s">
        <v>965</v>
      </c>
      <c r="L141" s="0" t="s">
        <v>34</v>
      </c>
      <c r="M141" s="0" t="s">
        <v>35</v>
      </c>
      <c r="N141" s="0" t="s">
        <v>863</v>
      </c>
      <c r="O141" s="0" t="s">
        <v>37</v>
      </c>
      <c r="Q141" s="0" t="s">
        <v>277</v>
      </c>
      <c r="R141" s="0" t="s">
        <v>39</v>
      </c>
      <c r="T141" s="2" t="str">
        <f aca="false">IFERROR(LEFT(K141,SEARCH("x",K141)-1),"")&amp;"cm"</f>
        <v>10,5 cm</v>
      </c>
      <c r="U141" s="2" t="str">
        <f aca="false">MID(K141,LEN(T141)+1,5)&amp;"cm"</f>
        <v>9,3 ccm</v>
      </c>
      <c r="V141" s="2" t="str">
        <f aca="false">MID(K141,SEARCH("-",K141)+2,SEARCH(":",K141)-SEARCH("-",K141)-2)</f>
        <v>c/moldura</v>
      </c>
      <c r="W141" s="2" t="str">
        <f aca="false">MID(K141,SEARCH(":",K141)+2,5)&amp;"cm"</f>
        <v>27,4 cm</v>
      </c>
      <c r="X141" s="2" t="str">
        <f aca="false">RIGHT(K141,8)</f>
        <v> 21,8 cm</v>
      </c>
      <c r="Y141" s="0" t="s">
        <v>966</v>
      </c>
      <c r="Z141" s="0" t="s">
        <v>967</v>
      </c>
      <c r="AA141" s="0" t="s">
        <v>55</v>
      </c>
      <c r="AB141" s="0" t="s">
        <v>968</v>
      </c>
      <c r="AC141" s="0" t="s">
        <v>969</v>
      </c>
    </row>
    <row r="142" customFormat="false" ht="15" hidden="false" customHeight="false" outlineLevel="0" collapsed="false">
      <c r="A142" s="0" t="n">
        <v>1284</v>
      </c>
      <c r="B142" s="0" t="s">
        <v>970</v>
      </c>
      <c r="C142" s="0" t="s">
        <v>27</v>
      </c>
      <c r="D142" s="0" t="s">
        <v>28</v>
      </c>
      <c r="E142" s="0" t="s">
        <v>971</v>
      </c>
      <c r="F142" s="0" t="s">
        <v>949</v>
      </c>
      <c r="G142" s="0" t="s">
        <v>31</v>
      </c>
      <c r="H142" s="0" t="s">
        <v>938</v>
      </c>
      <c r="K142" s="0" t="s">
        <v>972</v>
      </c>
      <c r="L142" s="0" t="s">
        <v>34</v>
      </c>
      <c r="M142" s="0" t="s">
        <v>35</v>
      </c>
      <c r="N142" s="0" t="s">
        <v>863</v>
      </c>
      <c r="O142" s="0" t="s">
        <v>37</v>
      </c>
      <c r="Q142" s="0" t="s">
        <v>277</v>
      </c>
      <c r="R142" s="0" t="s">
        <v>39</v>
      </c>
      <c r="T142" s="2" t="str">
        <f aca="false">IFERROR(LEFT(K142,SEARCH("x",K142)-1),"")&amp;"cm"</f>
        <v>14,8 cm</v>
      </c>
      <c r="U142" s="2" t="str">
        <f aca="false">MID(K142,LEN(T142)+1,5)&amp;"cm"</f>
        <v>11,4 cm</v>
      </c>
      <c r="V142" s="2" t="str">
        <f aca="false">MID(K142,SEARCH("-",K142)+2,SEARCH(":",K142)-SEARCH("-",K142)-2)</f>
        <v>c/moldura</v>
      </c>
      <c r="W142" s="2" t="str">
        <f aca="false">MID(K142,SEARCH(":",K142)+2,5)&amp;"cm"</f>
        <v>27,0 cm</v>
      </c>
      <c r="X142" s="2" t="str">
        <f aca="false">RIGHT(K142,8)</f>
        <v> 21,6 cm</v>
      </c>
      <c r="Y142" s="0" t="s">
        <v>973</v>
      </c>
      <c r="Z142" s="0" t="s">
        <v>974</v>
      </c>
      <c r="AA142" s="0" t="s">
        <v>55</v>
      </c>
      <c r="AB142" s="0" t="s">
        <v>975</v>
      </c>
      <c r="AC142" s="0" t="s">
        <v>976</v>
      </c>
    </row>
    <row r="143" customFormat="false" ht="15" hidden="false" customHeight="false" outlineLevel="0" collapsed="false">
      <c r="A143" s="0" t="n">
        <v>1285</v>
      </c>
      <c r="B143" s="0" t="s">
        <v>977</v>
      </c>
      <c r="C143" s="0" t="s">
        <v>27</v>
      </c>
      <c r="D143" s="0" t="s">
        <v>28</v>
      </c>
      <c r="E143" s="0" t="s">
        <v>978</v>
      </c>
      <c r="F143" s="0" t="s">
        <v>30</v>
      </c>
      <c r="G143" s="0" t="s">
        <v>31</v>
      </c>
      <c r="H143" s="0" t="s">
        <v>979</v>
      </c>
      <c r="K143" s="0" t="s">
        <v>980</v>
      </c>
      <c r="L143" s="0" t="s">
        <v>34</v>
      </c>
      <c r="M143" s="0" t="s">
        <v>35</v>
      </c>
      <c r="N143" s="0" t="s">
        <v>981</v>
      </c>
      <c r="O143" s="0" t="s">
        <v>37</v>
      </c>
      <c r="Q143" s="0" t="s">
        <v>982</v>
      </c>
      <c r="R143" s="0" t="s">
        <v>983</v>
      </c>
      <c r="T143" s="2" t="str">
        <f aca="false">IFERROR(LEFT(K143,SEARCH("x",K143)-1),"")&amp;"cm"</f>
        <v>14,6 cm</v>
      </c>
      <c r="U143" s="2" t="str">
        <f aca="false">MID(K143,LEN(T143)+1,5)&amp;"cm"</f>
        <v>12,0 cm</v>
      </c>
      <c r="V143" s="2" t="str">
        <f aca="false">MID(K143,SEARCH("-",K143)+2,SEARCH(":",K143)-SEARCH("-",K143)-2)</f>
        <v>c/moldura</v>
      </c>
      <c r="W143" s="2" t="str">
        <f aca="false">MID(K143,SEARCH(":",K143)+2,5)&amp;"cm"</f>
        <v>26,5 cm</v>
      </c>
      <c r="X143" s="2" t="str">
        <f aca="false">RIGHT(K143,8)</f>
        <v> 18,2 cm</v>
      </c>
      <c r="Y143" s="0" t="s">
        <v>984</v>
      </c>
      <c r="Z143" s="0" t="s">
        <v>945</v>
      </c>
      <c r="AA143" s="0" t="s">
        <v>55</v>
      </c>
      <c r="AB143" s="0" t="s">
        <v>985</v>
      </c>
      <c r="AC143" s="0" t="s">
        <v>986</v>
      </c>
    </row>
    <row r="144" customFormat="false" ht="15" hidden="false" customHeight="false" outlineLevel="0" collapsed="false">
      <c r="A144" s="0" t="n">
        <v>1286</v>
      </c>
      <c r="B144" s="0" t="s">
        <v>987</v>
      </c>
      <c r="C144" s="0" t="s">
        <v>27</v>
      </c>
      <c r="D144" s="0" t="s">
        <v>28</v>
      </c>
      <c r="E144" s="0" t="s">
        <v>988</v>
      </c>
      <c r="F144" s="0" t="s">
        <v>218</v>
      </c>
      <c r="G144" s="0" t="s">
        <v>31</v>
      </c>
      <c r="H144" s="0" t="s">
        <v>32</v>
      </c>
      <c r="K144" s="0" t="s">
        <v>989</v>
      </c>
      <c r="L144" s="0" t="s">
        <v>34</v>
      </c>
      <c r="M144" s="0" t="s">
        <v>35</v>
      </c>
      <c r="N144" s="0" t="s">
        <v>529</v>
      </c>
      <c r="O144" s="0" t="s">
        <v>291</v>
      </c>
      <c r="Q144" s="0" t="s">
        <v>990</v>
      </c>
      <c r="R144" s="0" t="s">
        <v>52</v>
      </c>
      <c r="T144" s="2" t="str">
        <f aca="false">IFERROR(LEFT(K144,SEARCH("x",K144)-1),"")&amp;"cm"</f>
        <v>66,0 cm</v>
      </c>
      <c r="U144" s="2" t="str">
        <f aca="false">MID(K144,LEN(T144)+1,5)&amp;"cm"</f>
        <v>89,9 cm</v>
      </c>
      <c r="V144" s="2" t="e">
        <f aca="false">MID(K144,SEARCH("-",K144)+2,SEARCH(":",K144)-SEARCH("-",K144)-2)</f>
        <v>#VALUE!</v>
      </c>
      <c r="W144" s="2" t="e">
        <f aca="false">MID(K144,SEARCH(":",K144)+2,5)&amp;"cm"</f>
        <v>#VALUE!</v>
      </c>
      <c r="X144" s="2" t="str">
        <f aca="false">RIGHT(K144,8)</f>
        <v> 89,9 cm</v>
      </c>
      <c r="Y144" s="0" t="s">
        <v>116</v>
      </c>
      <c r="Z144" s="0" t="s">
        <v>991</v>
      </c>
    </row>
    <row r="145" customFormat="false" ht="15" hidden="false" customHeight="false" outlineLevel="0" collapsed="false">
      <c r="A145" s="0" t="n">
        <v>1287</v>
      </c>
      <c r="B145" s="0" t="s">
        <v>992</v>
      </c>
      <c r="C145" s="0" t="s">
        <v>27</v>
      </c>
      <c r="D145" s="0" t="s">
        <v>28</v>
      </c>
      <c r="E145" s="0" t="s">
        <v>993</v>
      </c>
      <c r="F145" s="0" t="s">
        <v>949</v>
      </c>
      <c r="G145" s="0" t="s">
        <v>31</v>
      </c>
      <c r="H145" s="0" t="s">
        <v>48</v>
      </c>
      <c r="K145" s="0" t="s">
        <v>994</v>
      </c>
      <c r="L145" s="0" t="s">
        <v>34</v>
      </c>
      <c r="M145" s="0" t="s">
        <v>35</v>
      </c>
      <c r="N145" s="0" t="s">
        <v>897</v>
      </c>
      <c r="O145" s="0" t="s">
        <v>99</v>
      </c>
      <c r="Q145" s="0" t="s">
        <v>277</v>
      </c>
      <c r="R145" s="0" t="s">
        <v>39</v>
      </c>
      <c r="T145" s="2" t="str">
        <f aca="false">IFERROR(LEFT(K145,SEARCH("x",K145)-1),"")&amp;"cm"</f>
        <v>66,0 cm</v>
      </c>
      <c r="U145" s="2" t="str">
        <f aca="false">MID(K145,LEN(T145)+1,5)&amp;"cm"</f>
        <v>51,5 cm</v>
      </c>
      <c r="V145" s="2" t="e">
        <f aca="false">MID(K145,SEARCH("-",K145)+2,SEARCH(":",K145)-SEARCH("-",K145)-2)</f>
        <v>#VALUE!</v>
      </c>
      <c r="W145" s="2" t="e">
        <f aca="false">MID(K145,SEARCH(":",K145)+2,5)&amp;"cm"</f>
        <v>#VALUE!</v>
      </c>
      <c r="X145" s="2" t="str">
        <f aca="false">RIGHT(K145,8)</f>
        <v> 51,5 cm</v>
      </c>
      <c r="Y145" s="0" t="s">
        <v>116</v>
      </c>
      <c r="Z145" s="0" t="s">
        <v>995</v>
      </c>
    </row>
    <row r="146" customFormat="false" ht="15" hidden="false" customHeight="false" outlineLevel="0" collapsed="false">
      <c r="A146" s="0" t="n">
        <v>1427</v>
      </c>
      <c r="B146" s="0" t="s">
        <v>996</v>
      </c>
      <c r="C146" s="0" t="s">
        <v>27</v>
      </c>
      <c r="D146" s="0" t="s">
        <v>28</v>
      </c>
      <c r="E146" s="0" t="s">
        <v>997</v>
      </c>
      <c r="G146" s="0" t="s">
        <v>31</v>
      </c>
      <c r="H146" s="0" t="s">
        <v>998</v>
      </c>
      <c r="K146" s="0" t="s">
        <v>999</v>
      </c>
      <c r="L146" s="0" t="s">
        <v>34</v>
      </c>
      <c r="M146" s="0" t="s">
        <v>35</v>
      </c>
      <c r="N146" s="0" t="s">
        <v>1000</v>
      </c>
      <c r="O146" s="0" t="s">
        <v>37</v>
      </c>
      <c r="Q146" s="0" t="s">
        <v>277</v>
      </c>
      <c r="R146" s="0" t="s">
        <v>39</v>
      </c>
      <c r="T146" s="2" t="str">
        <f aca="false">IFERROR(LEFT(K146,SEARCH("x",K146)-1),"")&amp;"cm"</f>
        <v>9,0 cm</v>
      </c>
      <c r="U146" s="2" t="str">
        <f aca="false">MID(K146,LEN(T146)+1,5)&amp;"cm"</f>
        <v>13,5 cm</v>
      </c>
      <c r="V146" s="2" t="e">
        <f aca="false">MID(K146,SEARCH("-",K146)+2,SEARCH(":",K146)-SEARCH("-",K146)-2)</f>
        <v>#VALUE!</v>
      </c>
      <c r="W146" s="2" t="e">
        <f aca="false">MID(K146,SEARCH(":",K146)+2,5)&amp;"cm"</f>
        <v>#VALUE!</v>
      </c>
      <c r="X146" s="2" t="str">
        <f aca="false">RIGHT(K146,8)</f>
        <v> 13,5 cm</v>
      </c>
      <c r="Y146" s="0" t="s">
        <v>1001</v>
      </c>
      <c r="Z146" s="0" t="s">
        <v>1002</v>
      </c>
    </row>
    <row r="147" customFormat="false" ht="15" hidden="false" customHeight="false" outlineLevel="0" collapsed="false">
      <c r="A147" s="0" t="n">
        <v>2959</v>
      </c>
      <c r="B147" s="0" t="s">
        <v>1003</v>
      </c>
      <c r="C147" s="0" t="s">
        <v>27</v>
      </c>
      <c r="D147" s="0" t="s">
        <v>28</v>
      </c>
      <c r="E147" s="0" t="s">
        <v>1004</v>
      </c>
      <c r="F147" s="0" t="s">
        <v>1005</v>
      </c>
      <c r="G147" s="0" t="s">
        <v>31</v>
      </c>
      <c r="H147" s="0" t="s">
        <v>1006</v>
      </c>
      <c r="K147" s="0" t="s">
        <v>1007</v>
      </c>
      <c r="N147" s="0" t="s">
        <v>1008</v>
      </c>
      <c r="O147" s="0" t="s">
        <v>99</v>
      </c>
      <c r="Q147" s="0" t="s">
        <v>1009</v>
      </c>
      <c r="R147" s="0" t="s">
        <v>39</v>
      </c>
      <c r="T147" s="2" t="str">
        <f aca="false">IFERROR(LEFT(K147,SEARCH("x",K147)-1),"")&amp;"cm"</f>
        <v>92,0 cm</v>
      </c>
      <c r="U147" s="2" t="str">
        <f aca="false">MID(K147,LEN(T147)+1,5)&amp;"cm"</f>
        <v>73,0 cm</v>
      </c>
      <c r="V147" s="2" t="e">
        <f aca="false">MID(K147,SEARCH("-",K147)+2,SEARCH(":",K147)-SEARCH("-",K147)-2)</f>
        <v>#VALUE!</v>
      </c>
      <c r="W147" s="2" t="e">
        <f aca="false">MID(K147,SEARCH(":",K147)+2,5)&amp;"cm"</f>
        <v>#VALUE!</v>
      </c>
      <c r="X147" s="2" t="str">
        <f aca="false">RIGHT(K147,8)</f>
        <v> 73,0 cm</v>
      </c>
      <c r="Y147" s="0" t="s">
        <v>1010</v>
      </c>
      <c r="Z147" s="0" t="s">
        <v>1011</v>
      </c>
    </row>
    <row r="148" customFormat="false" ht="15" hidden="false" customHeight="false" outlineLevel="0" collapsed="false">
      <c r="A148" s="0" t="n">
        <v>1756</v>
      </c>
      <c r="B148" s="0" t="s">
        <v>1012</v>
      </c>
      <c r="C148" s="0" t="s">
        <v>27</v>
      </c>
      <c r="D148" s="0" t="s">
        <v>28</v>
      </c>
      <c r="E148" s="0" t="s">
        <v>1013</v>
      </c>
      <c r="F148" s="0" t="s">
        <v>1014</v>
      </c>
      <c r="G148" s="0" t="s">
        <v>31</v>
      </c>
      <c r="H148" s="0" t="s">
        <v>32</v>
      </c>
      <c r="K148" s="0" t="s">
        <v>1015</v>
      </c>
      <c r="L148" s="0" t="s">
        <v>34</v>
      </c>
      <c r="M148" s="0" t="s">
        <v>35</v>
      </c>
      <c r="N148" s="0" t="s">
        <v>36</v>
      </c>
      <c r="O148" s="0" t="s">
        <v>37</v>
      </c>
      <c r="Q148" s="0" t="s">
        <v>431</v>
      </c>
      <c r="R148" s="0" t="s">
        <v>81</v>
      </c>
      <c r="T148" s="2" t="str">
        <f aca="false">IFERROR(LEFT(K148,SEARCH("x",K148)-1),"")&amp;"cm"</f>
        <v>33,0 cm</v>
      </c>
      <c r="U148" s="2" t="str">
        <f aca="false">MID(K148,LEN(T148)+1,5)&amp;"cm"</f>
        <v>46,5 cm</v>
      </c>
      <c r="V148" s="2" t="str">
        <f aca="false">MID(K148,SEARCH("-",K148)+2,SEARCH(":",K148)-SEARCH("-",K148)-2)</f>
        <v>c/moldura</v>
      </c>
      <c r="W148" s="2" t="str">
        <f aca="false">MID(K148,SEARCH(":",K148)+2,5)&amp;"cm"</f>
        <v>42,5 cm</v>
      </c>
      <c r="X148" s="2" t="str">
        <f aca="false">RIGHT(K148,8)</f>
        <v> 55,0 cm</v>
      </c>
      <c r="Y148" s="0" t="s">
        <v>552</v>
      </c>
      <c r="Z148" s="0" t="s">
        <v>138</v>
      </c>
      <c r="AA148" s="0" t="s">
        <v>55</v>
      </c>
      <c r="AB148" s="0" t="s">
        <v>442</v>
      </c>
      <c r="AC148" s="0" t="s">
        <v>443</v>
      </c>
    </row>
    <row r="149" customFormat="false" ht="15" hidden="false" customHeight="false" outlineLevel="0" collapsed="false">
      <c r="A149" s="0" t="n">
        <v>1757</v>
      </c>
      <c r="B149" s="0" t="s">
        <v>1016</v>
      </c>
      <c r="C149" s="0" t="s">
        <v>27</v>
      </c>
      <c r="D149" s="0" t="s">
        <v>28</v>
      </c>
      <c r="E149" s="0" t="s">
        <v>1017</v>
      </c>
      <c r="F149" s="0" t="s">
        <v>1018</v>
      </c>
      <c r="G149" s="0" t="s">
        <v>31</v>
      </c>
      <c r="H149" s="0" t="s">
        <v>403</v>
      </c>
      <c r="K149" s="0" t="s">
        <v>1019</v>
      </c>
      <c r="L149" s="0" t="s">
        <v>34</v>
      </c>
      <c r="M149" s="0" t="s">
        <v>35</v>
      </c>
      <c r="N149" s="0" t="s">
        <v>897</v>
      </c>
      <c r="O149" s="0" t="s">
        <v>99</v>
      </c>
      <c r="Q149" s="0" t="s">
        <v>431</v>
      </c>
      <c r="R149" s="0" t="s">
        <v>81</v>
      </c>
      <c r="T149" s="2" t="str">
        <f aca="false">IFERROR(LEFT(K149,SEARCH("x",K149)-1),"")&amp;"cm"</f>
        <v>55,0 cm</v>
      </c>
      <c r="U149" s="2" t="str">
        <f aca="false">MID(K149,LEN(T149)+1,5)&amp;"cm"</f>
        <v>45,5 cm</v>
      </c>
      <c r="V149" s="2" t="e">
        <f aca="false">MID(K149,SEARCH("-",K149)+2,SEARCH(":",K149)-SEARCH("-",K149)-2)</f>
        <v>#VALUE!</v>
      </c>
      <c r="W149" s="2" t="e">
        <f aca="false">MID(K149,SEARCH(":",K149)+2,5)&amp;"cm"</f>
        <v>#VALUE!</v>
      </c>
      <c r="X149" s="2" t="str">
        <f aca="false">RIGHT(K149,8)</f>
        <v> 45,5 cm</v>
      </c>
      <c r="Y149" s="0" t="s">
        <v>542</v>
      </c>
      <c r="Z149" s="0" t="s">
        <v>195</v>
      </c>
    </row>
    <row r="150" customFormat="false" ht="15" hidden="false" customHeight="false" outlineLevel="0" collapsed="false">
      <c r="A150" s="0" t="n">
        <v>1758</v>
      </c>
      <c r="B150" s="0" t="s">
        <v>1020</v>
      </c>
      <c r="C150" s="0" t="s">
        <v>27</v>
      </c>
      <c r="D150" s="0" t="s">
        <v>28</v>
      </c>
      <c r="E150" s="0" t="s">
        <v>1021</v>
      </c>
      <c r="F150" s="0" t="s">
        <v>218</v>
      </c>
      <c r="G150" s="0" t="s">
        <v>31</v>
      </c>
      <c r="H150" s="0" t="s">
        <v>32</v>
      </c>
      <c r="K150" s="0" t="s">
        <v>1022</v>
      </c>
      <c r="L150" s="0" t="s">
        <v>34</v>
      </c>
      <c r="M150" s="0" t="s">
        <v>35</v>
      </c>
      <c r="N150" s="0" t="s">
        <v>50</v>
      </c>
      <c r="O150" s="0" t="s">
        <v>37</v>
      </c>
      <c r="Q150" s="0" t="s">
        <v>145</v>
      </c>
      <c r="R150" s="0" t="s">
        <v>81</v>
      </c>
      <c r="T150" s="2" t="str">
        <f aca="false">IFERROR(LEFT(K150,SEARCH("x",K150)-1),"")&amp;"cm"</f>
        <v>42,0 cm</v>
      </c>
      <c r="U150" s="2" t="str">
        <f aca="false">MID(K150,LEN(T150)+1,5)&amp;"cm"</f>
        <v>63,0 cm</v>
      </c>
      <c r="V150" s="2" t="str">
        <f aca="false">MID(K150,SEARCH("-",K150)+2,SEARCH(":",K150)-SEARCH("-",K150)-2)</f>
        <v>c/moldura</v>
      </c>
      <c r="W150" s="2" t="str">
        <f aca="false">MID(K150,SEARCH(":",K150)+2,5)&amp;"cm"</f>
        <v>58,6 cm</v>
      </c>
      <c r="X150" s="2" t="str">
        <f aca="false">RIGHT(K150,8)</f>
        <v>110,0 cm</v>
      </c>
      <c r="Y150" s="0" t="s">
        <v>523</v>
      </c>
      <c r="Z150" s="0" t="s">
        <v>94</v>
      </c>
      <c r="AA150" s="0" t="s">
        <v>55</v>
      </c>
      <c r="AB150" s="0" t="s">
        <v>1023</v>
      </c>
      <c r="AC150" s="0" t="s">
        <v>597</v>
      </c>
    </row>
    <row r="151" customFormat="false" ht="15" hidden="false" customHeight="false" outlineLevel="0" collapsed="false">
      <c r="A151" s="0" t="n">
        <v>1759</v>
      </c>
      <c r="B151" s="0" t="s">
        <v>1024</v>
      </c>
      <c r="C151" s="0" t="s">
        <v>27</v>
      </c>
      <c r="D151" s="0" t="s">
        <v>28</v>
      </c>
      <c r="E151" s="0" t="s">
        <v>1025</v>
      </c>
      <c r="G151" s="0" t="s">
        <v>31</v>
      </c>
      <c r="H151" s="0" t="s">
        <v>32</v>
      </c>
      <c r="K151" s="0" t="s">
        <v>1026</v>
      </c>
      <c r="L151" s="0" t="s">
        <v>34</v>
      </c>
      <c r="M151" s="0" t="s">
        <v>35</v>
      </c>
      <c r="N151" s="0" t="s">
        <v>50</v>
      </c>
      <c r="O151" s="0" t="s">
        <v>99</v>
      </c>
      <c r="Q151" s="0" t="s">
        <v>277</v>
      </c>
      <c r="R151" s="0" t="s">
        <v>39</v>
      </c>
      <c r="T151" s="2" t="str">
        <f aca="false">IFERROR(LEFT(K151,SEARCH("x",K151)-1),"")&amp;"cm"</f>
        <v>63,8 cm</v>
      </c>
      <c r="U151" s="2" t="str">
        <f aca="false">MID(K151,LEN(T151)+1,5)&amp;"cm"</f>
        <v>98,0 cm</v>
      </c>
      <c r="V151" s="2" t="str">
        <f aca="false">MID(K151,SEARCH("-",K151)+2,SEARCH(":",K151)-SEARCH("-",K151)-2)</f>
        <v>c/moldura</v>
      </c>
      <c r="W151" s="2" t="str">
        <f aca="false">MID(K151,SEARCH(":",K151)+2,5)&amp;"cm"</f>
        <v>77,8 cm</v>
      </c>
      <c r="X151" s="2" t="str">
        <f aca="false">RIGHT(K151,8)</f>
        <v>111,6 cm</v>
      </c>
      <c r="Y151" s="0" t="s">
        <v>1027</v>
      </c>
      <c r="Z151" s="0" t="s">
        <v>332</v>
      </c>
      <c r="AA151" s="0" t="s">
        <v>55</v>
      </c>
      <c r="AB151" s="0" t="s">
        <v>1028</v>
      </c>
      <c r="AC151" s="0" t="s">
        <v>1029</v>
      </c>
    </row>
    <row r="152" customFormat="false" ht="15" hidden="false" customHeight="false" outlineLevel="0" collapsed="false">
      <c r="A152" s="0" t="n">
        <v>1761</v>
      </c>
      <c r="B152" s="0" t="s">
        <v>1030</v>
      </c>
      <c r="C152" s="0" t="s">
        <v>27</v>
      </c>
      <c r="D152" s="0" t="s">
        <v>28</v>
      </c>
      <c r="E152" s="0" t="s">
        <v>1031</v>
      </c>
      <c r="F152" s="0" t="s">
        <v>268</v>
      </c>
      <c r="G152" s="0" t="s">
        <v>31</v>
      </c>
      <c r="H152" s="0" t="s">
        <v>32</v>
      </c>
      <c r="K152" s="0" t="s">
        <v>1032</v>
      </c>
      <c r="L152" s="0" t="s">
        <v>34</v>
      </c>
      <c r="M152" s="0" t="s">
        <v>35</v>
      </c>
      <c r="N152" s="0" t="s">
        <v>36</v>
      </c>
      <c r="O152" s="0" t="s">
        <v>37</v>
      </c>
      <c r="Q152" s="0" t="s">
        <v>431</v>
      </c>
      <c r="R152" s="0" t="s">
        <v>52</v>
      </c>
      <c r="T152" s="2" t="str">
        <f aca="false">IFERROR(LEFT(K152,SEARCH("x",K152)-1),"")&amp;"cm"</f>
        <v>73,3 cm</v>
      </c>
      <c r="U152" s="2" t="str">
        <f aca="false">MID(K152,LEN(T152)+1,5)&amp;"cm"</f>
        <v>40,0 cm</v>
      </c>
      <c r="V152" s="2" t="str">
        <f aca="false">MID(K152,SEARCH("-",K152)+2,SEARCH(":",K152)-SEARCH("-",K152)-2)</f>
        <v>c/baguete</v>
      </c>
      <c r="W152" s="2" t="str">
        <f aca="false">MID(K152,SEARCH(":",K152)+2,5)&amp;"cm"</f>
        <v>75,2 cm</v>
      </c>
      <c r="X152" s="2" t="str">
        <f aca="false">RIGHT(K152,8)</f>
        <v> 42,0 cm</v>
      </c>
      <c r="Y152" s="0" t="s">
        <v>1033</v>
      </c>
      <c r="Z152" s="0" t="s">
        <v>187</v>
      </c>
      <c r="AA152" s="0" t="s">
        <v>42</v>
      </c>
      <c r="AB152" s="0" t="s">
        <v>1034</v>
      </c>
      <c r="AC152" s="0" t="s">
        <v>1035</v>
      </c>
    </row>
    <row r="153" customFormat="false" ht="15" hidden="false" customHeight="false" outlineLevel="0" collapsed="false">
      <c r="A153" s="0" t="n">
        <v>1762</v>
      </c>
      <c r="B153" s="0" t="s">
        <v>1036</v>
      </c>
      <c r="C153" s="0" t="s">
        <v>27</v>
      </c>
      <c r="D153" s="0" t="s">
        <v>28</v>
      </c>
      <c r="E153" s="0" t="s">
        <v>112</v>
      </c>
      <c r="F153" s="0" t="s">
        <v>268</v>
      </c>
      <c r="G153" s="0" t="s">
        <v>31</v>
      </c>
      <c r="H153" s="0" t="s">
        <v>1037</v>
      </c>
      <c r="K153" s="0" t="s">
        <v>1038</v>
      </c>
      <c r="L153" s="0" t="s">
        <v>34</v>
      </c>
      <c r="M153" s="0" t="s">
        <v>35</v>
      </c>
      <c r="N153" s="0" t="s">
        <v>36</v>
      </c>
      <c r="O153" s="0" t="s">
        <v>37</v>
      </c>
      <c r="Q153" s="0" t="s">
        <v>431</v>
      </c>
      <c r="R153" s="0" t="s">
        <v>52</v>
      </c>
      <c r="T153" s="2" t="str">
        <f aca="false">IFERROR(LEFT(K153,SEARCH("x",K153)-1),"")&amp;"cm"</f>
        <v>74,0 cm</v>
      </c>
      <c r="U153" s="2" t="str">
        <f aca="false">MID(K153,LEN(T153)+1,5)&amp;"cm"</f>
        <v>59,6 cm</v>
      </c>
      <c r="V153" s="2" t="str">
        <f aca="false">MID(K153,SEARCH("-",K153)+2,SEARCH(":",K153)-SEARCH("-",K153)-2)</f>
        <v>c/moldura</v>
      </c>
      <c r="W153" s="2" t="str">
        <f aca="false">MID(K153,SEARCH(":",K153)+2,5)&amp;"cm"</f>
        <v>78,5 cm</v>
      </c>
      <c r="X153" s="2" t="str">
        <f aca="false">RIGHT(K153,8)</f>
        <v> 64,3 cm</v>
      </c>
      <c r="Y153" s="0" t="s">
        <v>1039</v>
      </c>
      <c r="Z153" s="0" t="s">
        <v>1040</v>
      </c>
      <c r="AA153" s="0" t="s">
        <v>55</v>
      </c>
      <c r="AB153" s="0" t="s">
        <v>1041</v>
      </c>
      <c r="AC153" s="0" t="s">
        <v>280</v>
      </c>
    </row>
    <row r="154" customFormat="false" ht="15" hidden="false" customHeight="false" outlineLevel="0" collapsed="false">
      <c r="A154" s="0" t="n">
        <v>1763</v>
      </c>
      <c r="B154" s="0" t="s">
        <v>1042</v>
      </c>
      <c r="C154" s="0" t="s">
        <v>27</v>
      </c>
      <c r="D154" s="0" t="s">
        <v>28</v>
      </c>
      <c r="E154" s="0" t="s">
        <v>1043</v>
      </c>
      <c r="F154" s="0" t="s">
        <v>1044</v>
      </c>
      <c r="G154" s="0" t="s">
        <v>31</v>
      </c>
      <c r="H154" s="0" t="s">
        <v>32</v>
      </c>
      <c r="K154" s="0" t="s">
        <v>1045</v>
      </c>
      <c r="N154" s="0" t="s">
        <v>36</v>
      </c>
      <c r="O154" s="0" t="s">
        <v>37</v>
      </c>
      <c r="Q154" s="0" t="s">
        <v>1046</v>
      </c>
      <c r="R154" s="0" t="s">
        <v>81</v>
      </c>
      <c r="T154" s="2" t="str">
        <f aca="false">IFERROR(LEFT(K154,SEARCH("x",K154)-1),"")&amp;"cm"</f>
        <v>50,0 cm</v>
      </c>
      <c r="U154" s="2" t="str">
        <f aca="false">MID(K154,LEN(T154)+1,5)&amp;"cm"</f>
        <v>60,5 cm</v>
      </c>
      <c r="V154" s="2" t="str">
        <f aca="false">MID(K154,SEARCH("-",K154)+2,SEARCH(":",K154)-SEARCH("-",K154)-2)</f>
        <v>c/moldura</v>
      </c>
      <c r="W154" s="2" t="str">
        <f aca="false">MID(K154,SEARCH(":",K154)+2,5)&amp;"cm"</f>
        <v>78,5 cm</v>
      </c>
      <c r="X154" s="2" t="str">
        <f aca="false">RIGHT(K154,8)</f>
        <v> 64,3 cm</v>
      </c>
      <c r="Y154" s="0" t="s">
        <v>93</v>
      </c>
      <c r="Z154" s="0" t="s">
        <v>1047</v>
      </c>
      <c r="AA154" s="0" t="s">
        <v>55</v>
      </c>
      <c r="AB154" s="0" t="s">
        <v>1041</v>
      </c>
      <c r="AC154" s="0" t="s">
        <v>280</v>
      </c>
    </row>
    <row r="155" customFormat="false" ht="15" hidden="false" customHeight="false" outlineLevel="0" collapsed="false">
      <c r="A155" s="0" t="n">
        <v>1764</v>
      </c>
      <c r="B155" s="0" t="s">
        <v>1048</v>
      </c>
      <c r="C155" s="0" t="s">
        <v>27</v>
      </c>
      <c r="D155" s="0" t="s">
        <v>28</v>
      </c>
      <c r="E155" s="0" t="s">
        <v>1049</v>
      </c>
      <c r="F155" s="0" t="s">
        <v>735</v>
      </c>
      <c r="G155" s="0" t="s">
        <v>31</v>
      </c>
      <c r="H155" s="0" t="s">
        <v>32</v>
      </c>
      <c r="K155" s="0" t="s">
        <v>1050</v>
      </c>
      <c r="L155" s="0" t="s">
        <v>34</v>
      </c>
      <c r="M155" s="0" t="s">
        <v>35</v>
      </c>
      <c r="N155" s="0" t="s">
        <v>36</v>
      </c>
      <c r="O155" s="0" t="s">
        <v>37</v>
      </c>
      <c r="Q155" s="0" t="s">
        <v>481</v>
      </c>
      <c r="R155" s="0" t="s">
        <v>81</v>
      </c>
      <c r="T155" s="2" t="str">
        <f aca="false">IFERROR(LEFT(K155,SEARCH("x",K155)-1),"")&amp;"cm"</f>
        <v>46,0 cm</v>
      </c>
      <c r="U155" s="2" t="str">
        <f aca="false">MID(K155,LEN(T155)+1,5)&amp;"cm"</f>
        <v>38,0 cm</v>
      </c>
      <c r="V155" s="2" t="e">
        <f aca="false">MID(K155,SEARCH("-",K155)+2,SEARCH(":",K155)-SEARCH("-",K155)-2)</f>
        <v>#VALUE!</v>
      </c>
      <c r="W155" s="2" t="e">
        <f aca="false">MID(K155,SEARCH(":",K155)+2,5)&amp;"cm"</f>
        <v>#VALUE!</v>
      </c>
      <c r="X155" s="2" t="str">
        <f aca="false">RIGHT(K155,8)</f>
        <v> 38,0 cm</v>
      </c>
      <c r="Y155" s="0" t="s">
        <v>130</v>
      </c>
      <c r="Z155" s="0" t="s">
        <v>278</v>
      </c>
    </row>
    <row r="156" customFormat="false" ht="15" hidden="false" customHeight="false" outlineLevel="0" collapsed="false">
      <c r="A156" s="0" t="n">
        <v>1765</v>
      </c>
      <c r="B156" s="0" t="s">
        <v>1051</v>
      </c>
      <c r="C156" s="0" t="s">
        <v>27</v>
      </c>
      <c r="D156" s="0" t="s">
        <v>28</v>
      </c>
      <c r="E156" s="0" t="s">
        <v>1052</v>
      </c>
      <c r="F156" s="0" t="s">
        <v>1018</v>
      </c>
      <c r="G156" s="0" t="s">
        <v>31</v>
      </c>
      <c r="H156" s="0" t="s">
        <v>403</v>
      </c>
      <c r="K156" s="0" t="s">
        <v>1053</v>
      </c>
      <c r="L156" s="0" t="s">
        <v>34</v>
      </c>
      <c r="M156" s="0" t="s">
        <v>35</v>
      </c>
      <c r="N156" s="0" t="s">
        <v>36</v>
      </c>
      <c r="O156" s="0" t="s">
        <v>37</v>
      </c>
      <c r="Q156" s="0" t="s">
        <v>431</v>
      </c>
      <c r="R156" s="0" t="s">
        <v>52</v>
      </c>
      <c r="T156" s="2" t="str">
        <f aca="false">IFERROR(LEFT(K156,SEARCH("x",K156)-1),"")&amp;"cm"</f>
        <v>30,5 cm</v>
      </c>
      <c r="U156" s="2" t="str">
        <f aca="false">MID(K156,LEN(T156)+1,5)&amp;"cm"</f>
        <v>38,0 cm</v>
      </c>
      <c r="V156" s="2" t="str">
        <f aca="false">MID(K156,SEARCH("-",K156)+2,SEARCH(":",K156)-SEARCH("-",K156)-2)</f>
        <v>c/moldura</v>
      </c>
      <c r="W156" s="2" t="str">
        <f aca="false">MID(K156,SEARCH(":",K156)+2,5)&amp;"cm"</f>
        <v>37,3 cm</v>
      </c>
      <c r="X156" s="2" t="str">
        <f aca="false">RIGHT(K156,8)</f>
        <v> 44,6 cm</v>
      </c>
      <c r="Y156" s="0" t="s">
        <v>1054</v>
      </c>
      <c r="Z156" s="0" t="s">
        <v>278</v>
      </c>
      <c r="AA156" s="0" t="s">
        <v>55</v>
      </c>
      <c r="AB156" s="0" t="s">
        <v>1055</v>
      </c>
      <c r="AC156" s="0" t="s">
        <v>426</v>
      </c>
    </row>
    <row r="157" customFormat="false" ht="15" hidden="false" customHeight="false" outlineLevel="0" collapsed="false">
      <c r="A157" s="0" t="n">
        <v>1768</v>
      </c>
      <c r="B157" s="0" t="s">
        <v>1056</v>
      </c>
      <c r="C157" s="0" t="s">
        <v>27</v>
      </c>
      <c r="D157" s="0" t="s">
        <v>28</v>
      </c>
      <c r="E157" s="0" t="s">
        <v>419</v>
      </c>
      <c r="F157" s="0" t="s">
        <v>1057</v>
      </c>
      <c r="G157" s="0" t="s">
        <v>31</v>
      </c>
      <c r="H157" s="0" t="s">
        <v>690</v>
      </c>
      <c r="K157" s="0" t="s">
        <v>1058</v>
      </c>
      <c r="L157" s="0" t="s">
        <v>34</v>
      </c>
      <c r="M157" s="0" t="s">
        <v>35</v>
      </c>
      <c r="N157" s="0" t="s">
        <v>897</v>
      </c>
      <c r="O157" s="0" t="s">
        <v>37</v>
      </c>
      <c r="Q157" s="0" t="s">
        <v>431</v>
      </c>
      <c r="R157" s="0" t="s">
        <v>52</v>
      </c>
      <c r="T157" s="2" t="str">
        <f aca="false">IFERROR(LEFT(K157,SEARCH("x",K157)-1),"")&amp;"cm"</f>
        <v>41,0 cm</v>
      </c>
      <c r="U157" s="2" t="str">
        <f aca="false">MID(K157,LEN(T157)+1,5)&amp;"cm"</f>
        <v>33,0 cm</v>
      </c>
      <c r="V157" s="2" t="e">
        <f aca="false">MID(K157,SEARCH("-",K157)+2,SEARCH(":",K157)-SEARCH("-",K157)-2)</f>
        <v>#VALUE!</v>
      </c>
      <c r="W157" s="2" t="e">
        <f aca="false">MID(K157,SEARCH(":",K157)+2,5)&amp;"cm"</f>
        <v>#VALUE!</v>
      </c>
      <c r="X157" s="2" t="str">
        <f aca="false">RIGHT(K157,8)</f>
        <v> 33,0 cm</v>
      </c>
      <c r="Y157" s="0" t="s">
        <v>551</v>
      </c>
      <c r="Z157" s="0" t="s">
        <v>552</v>
      </c>
    </row>
    <row r="158" customFormat="false" ht="15" hidden="false" customHeight="false" outlineLevel="0" collapsed="false">
      <c r="A158" s="0" t="n">
        <v>1769</v>
      </c>
      <c r="B158" s="0" t="s">
        <v>1059</v>
      </c>
      <c r="C158" s="0" t="s">
        <v>27</v>
      </c>
      <c r="D158" s="0" t="s">
        <v>28</v>
      </c>
      <c r="E158" s="0" t="s">
        <v>993</v>
      </c>
      <c r="F158" s="0" t="s">
        <v>268</v>
      </c>
      <c r="G158" s="0" t="s">
        <v>31</v>
      </c>
      <c r="H158" s="0" t="s">
        <v>1037</v>
      </c>
      <c r="K158" s="0" t="s">
        <v>1060</v>
      </c>
      <c r="L158" s="0" t="s">
        <v>34</v>
      </c>
      <c r="M158" s="0" t="s">
        <v>35</v>
      </c>
      <c r="N158" s="0" t="s">
        <v>36</v>
      </c>
      <c r="O158" s="0" t="s">
        <v>37</v>
      </c>
      <c r="Q158" s="0" t="s">
        <v>1061</v>
      </c>
      <c r="R158" s="0" t="s">
        <v>39</v>
      </c>
      <c r="T158" s="2" t="str">
        <f aca="false">IFERROR(LEFT(K158,SEARCH("x",K158)-1),"")&amp;"cm"</f>
        <v>32,0 cm</v>
      </c>
      <c r="U158" s="2" t="str">
        <f aca="false">MID(K158,LEN(T158)+1,5)&amp;"cm"</f>
        <v>30,4 cm</v>
      </c>
      <c r="V158" s="2" t="str">
        <f aca="false">MID(K158,SEARCH("-",K158)+2,SEARCH(":",K158)-SEARCH("-",K158)-2)</f>
        <v>c/baguete</v>
      </c>
      <c r="W158" s="2" t="str">
        <f aca="false">MID(K158,SEARCH(":",K158)+2,5)&amp;"cm"</f>
        <v>33,5 cm</v>
      </c>
      <c r="X158" s="2" t="str">
        <f aca="false">RIGHT(K158,8)</f>
        <v> 31,7 cm</v>
      </c>
      <c r="Y158" s="0" t="s">
        <v>1062</v>
      </c>
      <c r="Z158" s="0" t="s">
        <v>1063</v>
      </c>
      <c r="AA158" s="0" t="s">
        <v>42</v>
      </c>
      <c r="AB158" s="0" t="s">
        <v>1064</v>
      </c>
      <c r="AC158" s="0" t="s">
        <v>1065</v>
      </c>
    </row>
    <row r="159" customFormat="false" ht="15" hidden="false" customHeight="false" outlineLevel="0" collapsed="false">
      <c r="A159" s="0" t="n">
        <v>1771</v>
      </c>
      <c r="B159" s="0" t="s">
        <v>1066</v>
      </c>
      <c r="C159" s="0" t="s">
        <v>27</v>
      </c>
      <c r="D159" s="0" t="s">
        <v>28</v>
      </c>
      <c r="E159" s="0" t="s">
        <v>1067</v>
      </c>
      <c r="F159" s="0" t="s">
        <v>1014</v>
      </c>
      <c r="G159" s="0" t="s">
        <v>31</v>
      </c>
      <c r="H159" s="0" t="s">
        <v>32</v>
      </c>
      <c r="K159" s="0" t="s">
        <v>1068</v>
      </c>
      <c r="L159" s="0" t="s">
        <v>34</v>
      </c>
      <c r="M159" s="0" t="s">
        <v>35</v>
      </c>
      <c r="N159" s="0" t="s">
        <v>36</v>
      </c>
      <c r="O159" s="0" t="s">
        <v>37</v>
      </c>
      <c r="Q159" s="0" t="s">
        <v>1069</v>
      </c>
      <c r="R159" s="0" t="s">
        <v>52</v>
      </c>
      <c r="T159" s="2" t="str">
        <f aca="false">IFERROR(LEFT(K159,SEARCH("x",K159)-1),"")&amp;"cm"</f>
        <v>46,5 cm</v>
      </c>
      <c r="U159" s="2" t="str">
        <f aca="false">MID(K159,LEN(T159)+1,5)&amp;"cm"</f>
        <v>38,0 cm</v>
      </c>
      <c r="V159" s="2" t="str">
        <f aca="false">MID(K159,SEARCH("-",K159)+2,SEARCH(":",K159)-SEARCH("-",K159)-2)</f>
        <v>c/moldura</v>
      </c>
      <c r="W159" s="2" t="str">
        <f aca="false">MID(K159,SEARCH(":",K159)+2,5)&amp;"cm"</f>
        <v>65,0 cm</v>
      </c>
      <c r="X159" s="2" t="str">
        <f aca="false">RIGHT(K159,8)</f>
        <v> 57,0 cm</v>
      </c>
      <c r="Y159" s="0" t="s">
        <v>138</v>
      </c>
      <c r="Z159" s="0" t="s">
        <v>278</v>
      </c>
      <c r="AA159" s="0" t="s">
        <v>55</v>
      </c>
      <c r="AB159" s="0" t="s">
        <v>213</v>
      </c>
      <c r="AC159" s="0" t="s">
        <v>1070</v>
      </c>
    </row>
    <row r="160" customFormat="false" ht="15" hidden="false" customHeight="false" outlineLevel="0" collapsed="false">
      <c r="A160" s="0" t="n">
        <v>1772</v>
      </c>
      <c r="B160" s="0" t="s">
        <v>1071</v>
      </c>
      <c r="C160" s="0" t="s">
        <v>27</v>
      </c>
      <c r="D160" s="0" t="s">
        <v>28</v>
      </c>
      <c r="E160" s="0" t="s">
        <v>1072</v>
      </c>
      <c r="F160" s="0" t="s">
        <v>1073</v>
      </c>
      <c r="G160" s="0" t="s">
        <v>31</v>
      </c>
      <c r="H160" s="0" t="s">
        <v>32</v>
      </c>
      <c r="K160" s="0" t="s">
        <v>1074</v>
      </c>
      <c r="L160" s="0" t="s">
        <v>34</v>
      </c>
      <c r="M160" s="0" t="s">
        <v>35</v>
      </c>
      <c r="N160" s="0" t="s">
        <v>36</v>
      </c>
      <c r="O160" s="0" t="s">
        <v>37</v>
      </c>
      <c r="Q160" s="0" t="s">
        <v>550</v>
      </c>
      <c r="R160" s="0" t="s">
        <v>81</v>
      </c>
      <c r="T160" s="2" t="str">
        <f aca="false">IFERROR(LEFT(K160,SEARCH("x",K160)-1),"")&amp;"cm"</f>
        <v>162,0 cm</v>
      </c>
      <c r="U160" s="2" t="str">
        <f aca="false">MID(K160,LEN(T160)+1,5)&amp;"cm"</f>
        <v>114,5cm</v>
      </c>
      <c r="V160" s="2" t="str">
        <f aca="false">MID(K160,SEARCH("-",K160)+2,SEARCH(":",K160)-SEARCH("-",K160)-2)</f>
        <v>c/moldura</v>
      </c>
      <c r="W160" s="2" t="str">
        <f aca="false">MID(K160,SEARCH(":",K160)+2,5)&amp;"cm"</f>
        <v>179,0cm</v>
      </c>
      <c r="X160" s="2" t="str">
        <f aca="false">RIGHT(K160,8)</f>
        <v>132,5 cm</v>
      </c>
      <c r="Y160" s="0" t="s">
        <v>1075</v>
      </c>
      <c r="Z160" s="0" t="s">
        <v>1076</v>
      </c>
      <c r="AA160" s="0" t="s">
        <v>55</v>
      </c>
      <c r="AB160" s="0" t="s">
        <v>1077</v>
      </c>
      <c r="AC160" s="0" t="s">
        <v>1078</v>
      </c>
    </row>
    <row r="161" customFormat="false" ht="15" hidden="false" customHeight="false" outlineLevel="0" collapsed="false">
      <c r="A161" s="0" t="n">
        <v>1773</v>
      </c>
      <c r="B161" s="0" t="s">
        <v>1079</v>
      </c>
      <c r="C161" s="0" t="s">
        <v>27</v>
      </c>
      <c r="D161" s="0" t="s">
        <v>28</v>
      </c>
      <c r="E161" s="0" t="s">
        <v>1080</v>
      </c>
      <c r="F161" s="0" t="s">
        <v>1081</v>
      </c>
      <c r="G161" s="0" t="s">
        <v>31</v>
      </c>
      <c r="H161" s="0" t="s">
        <v>32</v>
      </c>
      <c r="K161" s="0" t="s">
        <v>1082</v>
      </c>
      <c r="L161" s="0" t="s">
        <v>34</v>
      </c>
      <c r="M161" s="0" t="s">
        <v>35</v>
      </c>
      <c r="N161" s="0" t="s">
        <v>36</v>
      </c>
      <c r="O161" s="0" t="s">
        <v>37</v>
      </c>
      <c r="Q161" s="0" t="s">
        <v>1083</v>
      </c>
      <c r="R161" s="0" t="s">
        <v>52</v>
      </c>
      <c r="T161" s="2" t="str">
        <f aca="false">IFERROR(LEFT(K161,SEARCH("x",K161)-1),"")&amp;"cm"</f>
        <v>76,5 cm</v>
      </c>
      <c r="U161" s="2" t="str">
        <f aca="false">MID(K161,LEN(T161)+1,5)&amp;"cm"</f>
        <v>63,0 cm</v>
      </c>
      <c r="V161" s="2" t="str">
        <f aca="false">MID(K161,SEARCH("-",K161)+2,SEARCH(":",K161)-SEARCH("-",K161)-2)</f>
        <v>c/moldura</v>
      </c>
      <c r="W161" s="2" t="str">
        <f aca="false">MID(K161,SEARCH(":",K161)+2,5)&amp;"cm"</f>
        <v>95,0 cm</v>
      </c>
      <c r="X161" s="2" t="str">
        <f aca="false">RIGHT(K161,8)</f>
        <v> 82,0 cm</v>
      </c>
      <c r="Y161" s="0" t="s">
        <v>1084</v>
      </c>
      <c r="Z161" s="0" t="s">
        <v>94</v>
      </c>
      <c r="AA161" s="0" t="s">
        <v>55</v>
      </c>
      <c r="AB161" s="0" t="s">
        <v>1085</v>
      </c>
      <c r="AC161" s="0" t="s">
        <v>207</v>
      </c>
    </row>
    <row r="162" customFormat="false" ht="15" hidden="false" customHeight="false" outlineLevel="0" collapsed="false">
      <c r="A162" s="0" t="n">
        <v>1774</v>
      </c>
      <c r="B162" s="0" t="s">
        <v>1086</v>
      </c>
      <c r="C162" s="0" t="s">
        <v>27</v>
      </c>
      <c r="D162" s="0" t="s">
        <v>28</v>
      </c>
      <c r="E162" s="0" t="s">
        <v>1087</v>
      </c>
      <c r="G162" s="0" t="s">
        <v>31</v>
      </c>
      <c r="H162" s="0" t="s">
        <v>32</v>
      </c>
      <c r="K162" s="0" t="s">
        <v>1088</v>
      </c>
      <c r="L162" s="0" t="s">
        <v>34</v>
      </c>
      <c r="M162" s="0" t="s">
        <v>35</v>
      </c>
      <c r="N162" s="0" t="s">
        <v>36</v>
      </c>
      <c r="O162" s="0" t="s">
        <v>37</v>
      </c>
      <c r="Q162" s="0" t="s">
        <v>277</v>
      </c>
      <c r="R162" s="0" t="s">
        <v>39</v>
      </c>
      <c r="T162" s="2" t="str">
        <f aca="false">IFERROR(LEFT(K162,SEARCH("x",K162)-1),"")&amp;"cm"</f>
        <v>95,5 cm</v>
      </c>
      <c r="U162" s="2" t="str">
        <f aca="false">MID(K162,LEN(T162)+1,5)&amp;"cm"</f>
        <v>44,0 cm</v>
      </c>
      <c r="V162" s="2" t="e">
        <f aca="false">MID(K162,SEARCH("-",K162)+2,SEARCH(":",K162)-SEARCH("-",K162)-2)</f>
        <v>#VALUE!</v>
      </c>
      <c r="W162" s="2" t="e">
        <f aca="false">MID(K162,SEARCH(":",K162)+2,5)&amp;"cm"</f>
        <v>#VALUE!</v>
      </c>
      <c r="X162" s="2" t="str">
        <f aca="false">RIGHT(K162,8)</f>
        <v> 44,0 cm</v>
      </c>
      <c r="Y162" s="0" t="s">
        <v>1089</v>
      </c>
      <c r="Z162" s="0" t="s">
        <v>621</v>
      </c>
    </row>
    <row r="163" customFormat="false" ht="15" hidden="false" customHeight="false" outlineLevel="0" collapsed="false">
      <c r="A163" s="0" t="n">
        <v>1775</v>
      </c>
      <c r="B163" s="0" t="s">
        <v>1090</v>
      </c>
      <c r="C163" s="0" t="s">
        <v>27</v>
      </c>
      <c r="D163" s="0" t="s">
        <v>28</v>
      </c>
      <c r="E163" s="0" t="s">
        <v>77</v>
      </c>
      <c r="F163" s="0" t="s">
        <v>504</v>
      </c>
      <c r="G163" s="0" t="s">
        <v>31</v>
      </c>
      <c r="H163" s="0" t="s">
        <v>32</v>
      </c>
      <c r="K163" s="0" t="s">
        <v>1091</v>
      </c>
      <c r="L163" s="0" t="s">
        <v>34</v>
      </c>
      <c r="M163" s="0" t="s">
        <v>35</v>
      </c>
      <c r="N163" s="0" t="s">
        <v>36</v>
      </c>
      <c r="O163" s="0" t="s">
        <v>37</v>
      </c>
      <c r="Q163" s="0" t="s">
        <v>184</v>
      </c>
      <c r="R163" s="0" t="s">
        <v>39</v>
      </c>
      <c r="T163" s="2" t="str">
        <f aca="false">IFERROR(LEFT(K163,SEARCH("x",K163)-1),"")&amp;"cm"</f>
        <v>81,5 cm</v>
      </c>
      <c r="U163" s="2" t="str">
        <f aca="false">MID(K163,LEN(T163)+1,5)&amp;"cm"</f>
        <v>66,0 cm</v>
      </c>
      <c r="V163" s="2" t="e">
        <f aca="false">MID(K163,SEARCH("-",K163)+2,SEARCH(":",K163)-SEARCH("-",K163)-2)</f>
        <v>#VALUE!</v>
      </c>
      <c r="W163" s="2" t="e">
        <f aca="false">MID(K163,SEARCH(":",K163)+2,5)&amp;"cm"</f>
        <v>#VALUE!</v>
      </c>
      <c r="X163" s="2" t="str">
        <f aca="false">RIGHT(K163,8)</f>
        <v> 66,0 cm</v>
      </c>
      <c r="Y163" s="0" t="s">
        <v>794</v>
      </c>
      <c r="Z163" s="0" t="s">
        <v>116</v>
      </c>
    </row>
    <row r="164" customFormat="false" ht="15" hidden="false" customHeight="false" outlineLevel="0" collapsed="false">
      <c r="A164" s="0" t="n">
        <v>1776</v>
      </c>
      <c r="B164" s="0" t="s">
        <v>1092</v>
      </c>
      <c r="C164" s="0" t="s">
        <v>27</v>
      </c>
      <c r="D164" s="0" t="s">
        <v>28</v>
      </c>
      <c r="E164" s="0" t="s">
        <v>59</v>
      </c>
      <c r="F164" s="0" t="s">
        <v>1093</v>
      </c>
      <c r="G164" s="0" t="s">
        <v>31</v>
      </c>
      <c r="H164" s="0" t="s">
        <v>32</v>
      </c>
      <c r="K164" s="0" t="s">
        <v>1094</v>
      </c>
      <c r="L164" s="0" t="s">
        <v>34</v>
      </c>
      <c r="M164" s="0" t="s">
        <v>35</v>
      </c>
      <c r="N164" s="0" t="s">
        <v>36</v>
      </c>
      <c r="O164" s="0" t="s">
        <v>37</v>
      </c>
      <c r="Q164" s="0" t="s">
        <v>1095</v>
      </c>
      <c r="R164" s="0" t="s">
        <v>39</v>
      </c>
      <c r="T164" s="2" t="str">
        <f aca="false">IFERROR(LEFT(K164,SEARCH("x",K164)-1),"")&amp;"cm"</f>
        <v>100,0 cm</v>
      </c>
      <c r="U164" s="2" t="str">
        <f aca="false">MID(K164,LEN(T164)+1,5)&amp;"cm"</f>
        <v>72,7 cm</v>
      </c>
      <c r="V164" s="2" t="e">
        <f aca="false">MID(K164,SEARCH("-",K164)+2,SEARCH(":",K164)-SEARCH("-",K164)-2)</f>
        <v>#VALUE!</v>
      </c>
      <c r="W164" s="2" t="e">
        <f aca="false">MID(K164,SEARCH(":",K164)+2,5)&amp;"cm"</f>
        <v>#VALUE!</v>
      </c>
      <c r="X164" s="2" t="str">
        <f aca="false">RIGHT(K164,8)</f>
        <v> 72,7 cm</v>
      </c>
      <c r="Y164" s="0" t="s">
        <v>600</v>
      </c>
      <c r="Z164" s="0" t="s">
        <v>1096</v>
      </c>
    </row>
    <row r="165" customFormat="false" ht="15" hidden="false" customHeight="false" outlineLevel="0" collapsed="false">
      <c r="A165" s="0" t="n">
        <v>1777</v>
      </c>
      <c r="B165" s="0" t="s">
        <v>1097</v>
      </c>
      <c r="C165" s="0" t="s">
        <v>27</v>
      </c>
      <c r="D165" s="0" t="s">
        <v>28</v>
      </c>
      <c r="E165" s="0" t="s">
        <v>77</v>
      </c>
      <c r="F165" s="0" t="s">
        <v>684</v>
      </c>
      <c r="G165" s="0" t="s">
        <v>31</v>
      </c>
      <c r="H165" s="0" t="s">
        <v>32</v>
      </c>
      <c r="K165" s="0" t="s">
        <v>1098</v>
      </c>
      <c r="L165" s="0" t="s">
        <v>34</v>
      </c>
      <c r="M165" s="0" t="s">
        <v>35</v>
      </c>
      <c r="N165" s="0" t="s">
        <v>36</v>
      </c>
      <c r="O165" s="0" t="s">
        <v>37</v>
      </c>
      <c r="Q165" s="0" t="s">
        <v>1099</v>
      </c>
      <c r="R165" s="0" t="s">
        <v>52</v>
      </c>
      <c r="T165" s="2" t="str">
        <f aca="false">IFERROR(LEFT(K165,SEARCH("x",K165)-1),"")&amp;"cm"</f>
        <v>101,0 cm</v>
      </c>
      <c r="U165" s="2" t="str">
        <f aca="false">MID(K165,LEN(T165)+1,5)&amp;"cm"</f>
        <v>76,5 cm</v>
      </c>
      <c r="V165" s="2" t="str">
        <f aca="false">MID(K165,SEARCH("-",K165)+2,SEARCH(":",K165)-SEARCH("-",K165)-2)</f>
        <v>c/baguete</v>
      </c>
      <c r="W165" s="2" t="str">
        <f aca="false">MID(K165,SEARCH(":",K165)+2,5)&amp;"cm"</f>
        <v>102,5cm</v>
      </c>
      <c r="X165" s="2" t="str">
        <f aca="false">RIGHT(K165,8)</f>
        <v> 78,0 cm</v>
      </c>
      <c r="Y165" s="0" t="s">
        <v>1100</v>
      </c>
      <c r="Z165" s="0" t="s">
        <v>1084</v>
      </c>
      <c r="AA165" s="0" t="s">
        <v>42</v>
      </c>
      <c r="AB165" s="0" t="s">
        <v>148</v>
      </c>
      <c r="AC165" s="0" t="s">
        <v>1101</v>
      </c>
    </row>
    <row r="166" customFormat="false" ht="15" hidden="false" customHeight="false" outlineLevel="0" collapsed="false">
      <c r="A166" s="0" t="n">
        <v>1770</v>
      </c>
      <c r="B166" s="0" t="s">
        <v>1102</v>
      </c>
      <c r="C166" s="0" t="s">
        <v>27</v>
      </c>
      <c r="D166" s="0" t="s">
        <v>28</v>
      </c>
      <c r="E166" s="0" t="s">
        <v>993</v>
      </c>
      <c r="F166" s="0" t="s">
        <v>268</v>
      </c>
      <c r="G166" s="0" t="s">
        <v>31</v>
      </c>
      <c r="H166" s="0" t="s">
        <v>690</v>
      </c>
      <c r="K166" s="0" t="s">
        <v>1103</v>
      </c>
      <c r="L166" s="0" t="s">
        <v>34</v>
      </c>
      <c r="M166" s="0" t="s">
        <v>35</v>
      </c>
      <c r="N166" s="0" t="s">
        <v>36</v>
      </c>
      <c r="O166" s="0" t="s">
        <v>37</v>
      </c>
      <c r="Q166" s="0" t="s">
        <v>1104</v>
      </c>
      <c r="R166" s="0" t="s">
        <v>39</v>
      </c>
      <c r="T166" s="2" t="str">
        <f aca="false">IFERROR(LEFT(K166,SEARCH("x",K166)-1),"")&amp;"cm"</f>
        <v>35,0 cm</v>
      </c>
      <c r="U166" s="2" t="str">
        <f aca="false">MID(K166,LEN(T166)+1,5)&amp;"cm"</f>
        <v>26,5 cm</v>
      </c>
      <c r="V166" s="2" t="e">
        <f aca="false">MID(K166,SEARCH("-",K166)+2,SEARCH(":",K166)-SEARCH("-",K166)-2)</f>
        <v>#VALUE!</v>
      </c>
      <c r="W166" s="2" t="e">
        <f aca="false">MID(K166,SEARCH(":",K166)+2,5)&amp;"cm"</f>
        <v>#VALUE!</v>
      </c>
      <c r="X166" s="2" t="str">
        <f aca="false">RIGHT(K166,8)</f>
        <v> 26,5 cm</v>
      </c>
      <c r="Y166" s="0" t="s">
        <v>1105</v>
      </c>
      <c r="Z166" s="0" t="s">
        <v>985</v>
      </c>
    </row>
    <row r="167" customFormat="false" ht="15" hidden="false" customHeight="false" outlineLevel="0" collapsed="false">
      <c r="A167" s="0" t="n">
        <v>1778</v>
      </c>
      <c r="B167" s="0" t="s">
        <v>1106</v>
      </c>
      <c r="C167" s="0" t="s">
        <v>27</v>
      </c>
      <c r="D167" s="0" t="s">
        <v>28</v>
      </c>
      <c r="E167" s="0" t="s">
        <v>321</v>
      </c>
      <c r="F167" s="0" t="s">
        <v>218</v>
      </c>
      <c r="G167" s="0" t="s">
        <v>31</v>
      </c>
      <c r="H167" s="0" t="s">
        <v>32</v>
      </c>
      <c r="K167" s="0" t="s">
        <v>1107</v>
      </c>
      <c r="L167" s="0" t="s">
        <v>34</v>
      </c>
      <c r="M167" s="0" t="s">
        <v>35</v>
      </c>
      <c r="N167" s="0" t="s">
        <v>36</v>
      </c>
      <c r="O167" s="0" t="s">
        <v>37</v>
      </c>
      <c r="Q167" s="0" t="s">
        <v>220</v>
      </c>
      <c r="R167" s="0" t="s">
        <v>39</v>
      </c>
      <c r="T167" s="2" t="str">
        <f aca="false">IFERROR(LEFT(K167,SEARCH("x",K167)-1),"")&amp;"cm"</f>
        <v>110,5 cm</v>
      </c>
      <c r="U167" s="2" t="str">
        <f aca="false">MID(K167,LEN(T167)+1,5)&amp;"cm"</f>
        <v>62,5 cm</v>
      </c>
      <c r="V167" s="2" t="e">
        <f aca="false">MID(K167,SEARCH("-",K167)+2,SEARCH(":",K167)-SEARCH("-",K167)-2)</f>
        <v>#VALUE!</v>
      </c>
      <c r="W167" s="2" t="e">
        <f aca="false">MID(K167,SEARCH(":",K167)+2,5)&amp;"cm"</f>
        <v>#VALUE!</v>
      </c>
      <c r="X167" s="2" t="str">
        <f aca="false">RIGHT(K167,8)</f>
        <v> 62,5 cm</v>
      </c>
      <c r="Y167" s="0" t="s">
        <v>1108</v>
      </c>
      <c r="Z167" s="0" t="s">
        <v>717</v>
      </c>
    </row>
    <row r="168" customFormat="false" ht="15" hidden="false" customHeight="false" outlineLevel="0" collapsed="false">
      <c r="A168" s="0" t="n">
        <v>1779</v>
      </c>
      <c r="B168" s="0" t="s">
        <v>1109</v>
      </c>
      <c r="C168" s="0" t="s">
        <v>27</v>
      </c>
      <c r="D168" s="0" t="s">
        <v>28</v>
      </c>
      <c r="E168" s="0" t="s">
        <v>59</v>
      </c>
      <c r="F168" s="0" t="s">
        <v>218</v>
      </c>
      <c r="G168" s="0" t="s">
        <v>31</v>
      </c>
      <c r="H168" s="0" t="s">
        <v>32</v>
      </c>
      <c r="K168" s="0" t="s">
        <v>1110</v>
      </c>
      <c r="L168" s="0" t="s">
        <v>34</v>
      </c>
      <c r="M168" s="0" t="s">
        <v>35</v>
      </c>
      <c r="N168" s="0" t="s">
        <v>50</v>
      </c>
      <c r="O168" s="0" t="s">
        <v>37</v>
      </c>
      <c r="Q168" s="0" t="s">
        <v>569</v>
      </c>
      <c r="R168" s="0" t="s">
        <v>81</v>
      </c>
      <c r="T168" s="2" t="str">
        <f aca="false">IFERROR(LEFT(K168,SEARCH("x",K168)-1),"")&amp;"cm"</f>
        <v>80,0 cm</v>
      </c>
      <c r="U168" s="2" t="str">
        <f aca="false">MID(K168,LEN(T168)+1,5)&amp;"cm"</f>
        <v>50,0 cm</v>
      </c>
      <c r="V168" s="2" t="str">
        <f aca="false">MID(K168,SEARCH("-",K168)+2,SEARCH(":",K168)-SEARCH("-",K168)-2)</f>
        <v>c/baguete</v>
      </c>
      <c r="W168" s="2" t="str">
        <f aca="false">MID(K168,SEARCH(":",K168)+2,5)&amp;"cm"</f>
        <v>82,5 cm</v>
      </c>
      <c r="X168" s="2" t="str">
        <f aca="false">RIGHT(K168,8)</f>
        <v> 52,0 cm</v>
      </c>
      <c r="Y168" s="0" t="s">
        <v>107</v>
      </c>
      <c r="Z168" s="0" t="s">
        <v>93</v>
      </c>
      <c r="AA168" s="0" t="s">
        <v>42</v>
      </c>
      <c r="AB168" s="0" t="s">
        <v>109</v>
      </c>
      <c r="AC168" s="0" t="s">
        <v>95</v>
      </c>
    </row>
    <row r="169" customFormat="false" ht="15" hidden="false" customHeight="false" outlineLevel="0" collapsed="false">
      <c r="A169" s="0" t="n">
        <v>1782</v>
      </c>
      <c r="B169" s="0" t="s">
        <v>1111</v>
      </c>
      <c r="C169" s="0" t="s">
        <v>27</v>
      </c>
      <c r="D169" s="0" t="s">
        <v>28</v>
      </c>
      <c r="E169" s="0" t="s">
        <v>1112</v>
      </c>
      <c r="G169" s="0" t="s">
        <v>31</v>
      </c>
      <c r="H169" s="0" t="s">
        <v>32</v>
      </c>
      <c r="K169" s="0" t="s">
        <v>1113</v>
      </c>
      <c r="L169" s="0" t="s">
        <v>34</v>
      </c>
      <c r="M169" s="0" t="s">
        <v>35</v>
      </c>
      <c r="N169" s="0" t="s">
        <v>50</v>
      </c>
      <c r="O169" s="0" t="s">
        <v>37</v>
      </c>
      <c r="Q169" s="0" t="s">
        <v>569</v>
      </c>
      <c r="R169" s="0" t="s">
        <v>39</v>
      </c>
      <c r="T169" s="2" t="str">
        <f aca="false">IFERROR(LEFT(K169,SEARCH("x",K169)-1),"")&amp;"cm"</f>
        <v>26,0 cm</v>
      </c>
      <c r="U169" s="2" t="str">
        <f aca="false">MID(K169,LEN(T169)+1,5)&amp;"cm"</f>
        <v>74,7 cm</v>
      </c>
      <c r="V169" s="2" t="str">
        <f aca="false">MID(K169,SEARCH("-",K169)+2,SEARCH(":",K169)-SEARCH("-",K169)-2)</f>
        <v>c/moldura</v>
      </c>
      <c r="W169" s="2" t="str">
        <f aca="false">MID(K169,SEARCH(":",K169)+2,5)&amp;"cm"</f>
        <v>39,8 cm</v>
      </c>
      <c r="X169" s="2" t="str">
        <f aca="false">RIGHT(K169,8)</f>
        <v> 88,1 cm</v>
      </c>
      <c r="Y169" s="0" t="s">
        <v>667</v>
      </c>
      <c r="Z169" s="0" t="s">
        <v>1114</v>
      </c>
      <c r="AA169" s="0" t="s">
        <v>55</v>
      </c>
      <c r="AB169" s="0" t="s">
        <v>509</v>
      </c>
      <c r="AC169" s="0" t="s">
        <v>1115</v>
      </c>
    </row>
    <row r="170" customFormat="false" ht="15" hidden="false" customHeight="false" outlineLevel="0" collapsed="false">
      <c r="A170" s="0" t="n">
        <v>1783</v>
      </c>
      <c r="B170" s="0" t="s">
        <v>1116</v>
      </c>
      <c r="C170" s="0" t="s">
        <v>27</v>
      </c>
      <c r="D170" s="0" t="s">
        <v>28</v>
      </c>
      <c r="E170" s="0" t="s">
        <v>59</v>
      </c>
      <c r="F170" s="0" t="s">
        <v>1117</v>
      </c>
      <c r="G170" s="0" t="s">
        <v>31</v>
      </c>
      <c r="H170" s="0" t="s">
        <v>32</v>
      </c>
      <c r="K170" s="0" t="s">
        <v>1118</v>
      </c>
      <c r="L170" s="0" t="s">
        <v>34</v>
      </c>
      <c r="M170" s="0" t="s">
        <v>35</v>
      </c>
      <c r="N170" s="0" t="s">
        <v>36</v>
      </c>
      <c r="O170" s="0" t="s">
        <v>37</v>
      </c>
      <c r="Q170" s="0" t="s">
        <v>1119</v>
      </c>
      <c r="R170" s="0" t="s">
        <v>81</v>
      </c>
      <c r="T170" s="2" t="str">
        <f aca="false">IFERROR(LEFT(K170,SEARCH("x",K170)-1),"")&amp;"cm"</f>
        <v>116,5 cm</v>
      </c>
      <c r="U170" s="2" t="str">
        <f aca="false">MID(K170,LEN(T170)+1,5)&amp;"cm"</f>
        <v>72,6 cm</v>
      </c>
      <c r="V170" s="2" t="e">
        <f aca="false">MID(K170,SEARCH("-",K170)+2,SEARCH(":",K170)-SEARCH("-",K170)-2)</f>
        <v>#VALUE!</v>
      </c>
      <c r="W170" s="2" t="e">
        <f aca="false">MID(K170,SEARCH(":",K170)+2,5)&amp;"cm"</f>
        <v>#VALUE!</v>
      </c>
      <c r="X170" s="2" t="str">
        <f aca="false">RIGHT(K170,8)</f>
        <v> 72,6 cm</v>
      </c>
      <c r="Y170" s="0" t="s">
        <v>1120</v>
      </c>
      <c r="Z170" s="0" t="s">
        <v>1121</v>
      </c>
    </row>
    <row r="171" customFormat="false" ht="15" hidden="false" customHeight="false" outlineLevel="0" collapsed="false">
      <c r="A171" s="0" t="n">
        <v>1784</v>
      </c>
      <c r="B171" s="0" t="s">
        <v>1122</v>
      </c>
      <c r="C171" s="0" t="s">
        <v>27</v>
      </c>
      <c r="D171" s="0" t="s">
        <v>28</v>
      </c>
      <c r="E171" s="0" t="s">
        <v>428</v>
      </c>
      <c r="F171" s="0" t="s">
        <v>218</v>
      </c>
      <c r="G171" s="0" t="s">
        <v>31</v>
      </c>
      <c r="H171" s="0" t="s">
        <v>32</v>
      </c>
      <c r="K171" s="0" t="s">
        <v>1123</v>
      </c>
      <c r="L171" s="0" t="s">
        <v>34</v>
      </c>
      <c r="M171" s="0" t="s">
        <v>35</v>
      </c>
      <c r="N171" s="0" t="s">
        <v>36</v>
      </c>
      <c r="O171" s="0" t="s">
        <v>37</v>
      </c>
      <c r="Q171" s="0" t="s">
        <v>1124</v>
      </c>
      <c r="R171" s="0" t="s">
        <v>81</v>
      </c>
      <c r="T171" s="2" t="str">
        <f aca="false">IFERROR(LEFT(K171,SEARCH("x",K171)-1),"")&amp;"cm"</f>
        <v>100,0 cm</v>
      </c>
      <c r="U171" s="2" t="str">
        <f aca="false">MID(K171,LEN(T171)+1,5)&amp;"cm"</f>
        <v>73,0 cm</v>
      </c>
      <c r="V171" s="2" t="e">
        <f aca="false">MID(K171,SEARCH("-",K171)+2,SEARCH(":",K171)-SEARCH("-",K171)-2)</f>
        <v>#VALUE!</v>
      </c>
      <c r="W171" s="2" t="e">
        <f aca="false">MID(K171,SEARCH(":",K171)+2,5)&amp;"cm"</f>
        <v>#VALUE!</v>
      </c>
      <c r="X171" s="2" t="str">
        <f aca="false">RIGHT(K171,8)</f>
        <v> 73,0 cm</v>
      </c>
      <c r="Y171" s="0" t="s">
        <v>600</v>
      </c>
      <c r="Z171" s="0" t="s">
        <v>1011</v>
      </c>
    </row>
    <row r="172" customFormat="false" ht="15" hidden="false" customHeight="false" outlineLevel="0" collapsed="false">
      <c r="A172" s="0" t="n">
        <v>1785</v>
      </c>
      <c r="B172" s="0" t="s">
        <v>1125</v>
      </c>
      <c r="C172" s="0" t="s">
        <v>27</v>
      </c>
      <c r="D172" s="0" t="s">
        <v>28</v>
      </c>
      <c r="E172" s="0" t="s">
        <v>428</v>
      </c>
      <c r="F172" s="0" t="s">
        <v>1126</v>
      </c>
      <c r="G172" s="0" t="s">
        <v>31</v>
      </c>
      <c r="H172" s="0" t="s">
        <v>32</v>
      </c>
      <c r="K172" s="0" t="s">
        <v>1127</v>
      </c>
      <c r="L172" s="0" t="s">
        <v>34</v>
      </c>
      <c r="M172" s="0" t="s">
        <v>35</v>
      </c>
      <c r="N172" s="0" t="s">
        <v>36</v>
      </c>
      <c r="O172" s="0" t="s">
        <v>37</v>
      </c>
      <c r="Q172" s="0" t="s">
        <v>1128</v>
      </c>
      <c r="R172" s="0" t="s">
        <v>81</v>
      </c>
      <c r="T172" s="2" t="str">
        <f aca="false">IFERROR(LEFT(K172,SEARCH("x",K172)-1),"")&amp;"cm"</f>
        <v>92,4 cm</v>
      </c>
      <c r="U172" s="2" t="str">
        <f aca="false">MID(K172,LEN(T172)+1,5)&amp;"cm"</f>
        <v>73,0 cm</v>
      </c>
      <c r="V172" s="2" t="e">
        <f aca="false">MID(K172,SEARCH("-",K172)+2,SEARCH(":",K172)-SEARCH("-",K172)-2)</f>
        <v>#VALUE!</v>
      </c>
      <c r="W172" s="2" t="e">
        <f aca="false">MID(K172,SEARCH(":",K172)+2,5)&amp;"cm"</f>
        <v>#VALUE!</v>
      </c>
      <c r="X172" s="2" t="str">
        <f aca="false">RIGHT(K172,8)</f>
        <v> 73,0 cm</v>
      </c>
      <c r="Y172" s="0" t="s">
        <v>1129</v>
      </c>
      <c r="Z172" s="0" t="s">
        <v>1011</v>
      </c>
    </row>
    <row r="173" customFormat="false" ht="15" hidden="false" customHeight="false" outlineLevel="0" collapsed="false">
      <c r="A173" s="0" t="n">
        <v>1786</v>
      </c>
      <c r="B173" s="0" t="s">
        <v>1130</v>
      </c>
      <c r="C173" s="0" t="s">
        <v>27</v>
      </c>
      <c r="D173" s="0" t="s">
        <v>28</v>
      </c>
      <c r="E173" s="0" t="s">
        <v>428</v>
      </c>
      <c r="F173" s="0" t="s">
        <v>1131</v>
      </c>
      <c r="G173" s="0" t="s">
        <v>31</v>
      </c>
      <c r="H173" s="0" t="s">
        <v>32</v>
      </c>
      <c r="K173" s="0" t="s">
        <v>1132</v>
      </c>
      <c r="L173" s="0" t="s">
        <v>34</v>
      </c>
      <c r="M173" s="0" t="s">
        <v>35</v>
      </c>
      <c r="N173" s="0" t="s">
        <v>36</v>
      </c>
      <c r="O173" s="0" t="s">
        <v>37</v>
      </c>
      <c r="Q173" s="0" t="s">
        <v>1133</v>
      </c>
      <c r="R173" s="0" t="s">
        <v>81</v>
      </c>
      <c r="T173" s="2" t="str">
        <f aca="false">IFERROR(LEFT(K173,SEARCH("x",K173)-1),"")&amp;"cm"</f>
        <v>100,0 cm</v>
      </c>
      <c r="U173" s="2" t="str">
        <f aca="false">MID(K173,LEN(T173)+1,5)&amp;"cm"</f>
        <v>72,9 cm</v>
      </c>
      <c r="V173" s="2" t="e">
        <f aca="false">MID(K173,SEARCH("-",K173)+2,SEARCH(":",K173)-SEARCH("-",K173)-2)</f>
        <v>#VALUE!</v>
      </c>
      <c r="W173" s="2" t="e">
        <f aca="false">MID(K173,SEARCH(":",K173)+2,5)&amp;"cm"</f>
        <v>#VALUE!</v>
      </c>
      <c r="X173" s="2" t="str">
        <f aca="false">RIGHT(K173,8)</f>
        <v> 72,9 cm</v>
      </c>
      <c r="Y173" s="0" t="s">
        <v>600</v>
      </c>
      <c r="Z173" s="0" t="s">
        <v>1134</v>
      </c>
    </row>
    <row r="174" customFormat="false" ht="15" hidden="false" customHeight="false" outlineLevel="0" collapsed="false">
      <c r="A174" s="0" t="n">
        <v>1787</v>
      </c>
      <c r="B174" s="0" t="s">
        <v>1135</v>
      </c>
      <c r="C174" s="0" t="s">
        <v>27</v>
      </c>
      <c r="D174" s="0" t="s">
        <v>28</v>
      </c>
      <c r="E174" s="0" t="s">
        <v>77</v>
      </c>
      <c r="F174" s="0" t="s">
        <v>218</v>
      </c>
      <c r="G174" s="0" t="s">
        <v>31</v>
      </c>
      <c r="H174" s="0" t="s">
        <v>32</v>
      </c>
      <c r="K174" s="0" t="s">
        <v>1136</v>
      </c>
      <c r="L174" s="0" t="s">
        <v>34</v>
      </c>
      <c r="M174" s="0" t="s">
        <v>35</v>
      </c>
      <c r="N174" s="0" t="s">
        <v>36</v>
      </c>
      <c r="O174" s="0" t="s">
        <v>37</v>
      </c>
      <c r="Q174" s="0" t="s">
        <v>145</v>
      </c>
      <c r="R174" s="0" t="s">
        <v>39</v>
      </c>
      <c r="T174" s="2" t="str">
        <f aca="false">IFERROR(LEFT(K174,SEARCH("x",K174)-1),"")&amp;"cm"</f>
        <v>81,5 cm</v>
      </c>
      <c r="U174" s="2" t="str">
        <f aca="false">MID(K174,LEN(T174)+1,5)&amp;"cm"</f>
        <v>40,5 cm</v>
      </c>
      <c r="V174" s="2" t="str">
        <f aca="false">MID(K174,SEARCH("-",K174)+2,SEARCH(":",K174)-SEARCH("-",K174)-2)</f>
        <v>c/baguete</v>
      </c>
      <c r="W174" s="2" t="str">
        <f aca="false">MID(K174,SEARCH(":",K174)+2,5)&amp;"cm"</f>
        <v>83,4 cm</v>
      </c>
      <c r="X174" s="2" t="str">
        <f aca="false">RIGHT(K174,8)</f>
        <v> 42,3 cm</v>
      </c>
      <c r="Y174" s="0" t="s">
        <v>794</v>
      </c>
      <c r="Z174" s="0" t="s">
        <v>139</v>
      </c>
      <c r="AA174" s="0" t="s">
        <v>42</v>
      </c>
      <c r="AB174" s="0" t="s">
        <v>1137</v>
      </c>
      <c r="AC174" s="0" t="s">
        <v>1138</v>
      </c>
    </row>
    <row r="175" customFormat="false" ht="15" hidden="false" customHeight="false" outlineLevel="0" collapsed="false">
      <c r="A175" s="0" t="n">
        <v>1788</v>
      </c>
      <c r="B175" s="0" t="s">
        <v>1139</v>
      </c>
      <c r="C175" s="0" t="s">
        <v>27</v>
      </c>
      <c r="D175" s="0" t="s">
        <v>28</v>
      </c>
      <c r="E175" s="0" t="s">
        <v>1140</v>
      </c>
      <c r="F175" s="0" t="s">
        <v>1141</v>
      </c>
      <c r="G175" s="0" t="s">
        <v>31</v>
      </c>
      <c r="H175" s="0" t="s">
        <v>1142</v>
      </c>
      <c r="K175" s="0" t="s">
        <v>1143</v>
      </c>
      <c r="L175" s="0" t="s">
        <v>34</v>
      </c>
      <c r="M175" s="0" t="s">
        <v>35</v>
      </c>
      <c r="N175" s="0" t="s">
        <v>1144</v>
      </c>
      <c r="O175" s="0" t="s">
        <v>37</v>
      </c>
      <c r="Q175" s="0" t="s">
        <v>1145</v>
      </c>
      <c r="R175" s="0" t="s">
        <v>52</v>
      </c>
      <c r="T175" s="2" t="str">
        <f aca="false">IFERROR(LEFT(K175,SEARCH("x",K175)-1),"")&amp;"cm"</f>
        <v>31,5 cm</v>
      </c>
      <c r="U175" s="2" t="str">
        <f aca="false">MID(K175,LEN(T175)+1,5)&amp;"cm"</f>
        <v>74,5 cm</v>
      </c>
      <c r="V175" s="2" t="str">
        <f aca="false">MID(K175,SEARCH("-",K175)+2,SEARCH(":",K175)-SEARCH("-",K175)-2)</f>
        <v>c/suporte</v>
      </c>
      <c r="W175" s="2" t="str">
        <f aca="false">MID(K175,SEARCH(":",K175)+2,5)&amp;"cm"</f>
        <v>36,7 cm</v>
      </c>
      <c r="X175" s="2" t="str">
        <f aca="false">RIGHT(K175,8)</f>
        <v> 78,7 cm</v>
      </c>
      <c r="Y175" s="0" t="s">
        <v>1146</v>
      </c>
      <c r="Z175" s="0" t="s">
        <v>705</v>
      </c>
      <c r="AA175" s="0" t="s">
        <v>1147</v>
      </c>
      <c r="AB175" s="0" t="s">
        <v>853</v>
      </c>
      <c r="AC175" s="0" t="s">
        <v>1148</v>
      </c>
    </row>
    <row r="176" customFormat="false" ht="15" hidden="false" customHeight="false" outlineLevel="0" collapsed="false">
      <c r="A176" s="0" t="n">
        <v>1789</v>
      </c>
      <c r="B176" s="0" t="s">
        <v>1149</v>
      </c>
      <c r="C176" s="0" t="s">
        <v>27</v>
      </c>
      <c r="D176" s="0" t="s">
        <v>28</v>
      </c>
      <c r="E176" s="0" t="s">
        <v>1150</v>
      </c>
      <c r="F176" s="0" t="s">
        <v>218</v>
      </c>
      <c r="G176" s="0" t="s">
        <v>31</v>
      </c>
      <c r="H176" s="0" t="s">
        <v>1151</v>
      </c>
      <c r="K176" s="0" t="s">
        <v>1152</v>
      </c>
      <c r="L176" s="0" t="s">
        <v>34</v>
      </c>
      <c r="M176" s="0" t="s">
        <v>35</v>
      </c>
      <c r="N176" s="0" t="s">
        <v>1144</v>
      </c>
      <c r="O176" s="0" t="s">
        <v>37</v>
      </c>
      <c r="Q176" s="0" t="s">
        <v>1153</v>
      </c>
      <c r="R176" s="0" t="s">
        <v>1154</v>
      </c>
      <c r="T176" s="2" t="str">
        <f aca="false">IFERROR(LEFT(K176,SEARCH("x",K176)-1),"")&amp;"cm"</f>
        <v>45,6 cm</v>
      </c>
      <c r="U176" s="2" t="str">
        <f aca="false">MID(K176,LEN(T176)+1,5)&amp;"cm"</f>
        <v>30,5 cm</v>
      </c>
      <c r="V176" s="2" t="str">
        <f aca="false">MID(K176,SEARCH("-",K176)+2,SEARCH(":",K176)-SEARCH("-",K176)-2)</f>
        <v>c/suporte</v>
      </c>
      <c r="W176" s="2" t="str">
        <f aca="false">MID(K176,SEARCH(":",K176)+2,5)&amp;"cm"</f>
        <v>56,8 cm</v>
      </c>
      <c r="X176" s="2" t="str">
        <f aca="false">RIGHT(K176,8)</f>
        <v> 40,4 cm</v>
      </c>
      <c r="Y176" s="0" t="s">
        <v>1155</v>
      </c>
      <c r="Z176" s="0" t="s">
        <v>1054</v>
      </c>
      <c r="AA176" s="0" t="s">
        <v>1147</v>
      </c>
      <c r="AB176" s="0" t="s">
        <v>305</v>
      </c>
      <c r="AC176" s="0" t="s">
        <v>1156</v>
      </c>
    </row>
    <row r="177" customFormat="false" ht="15" hidden="false" customHeight="false" outlineLevel="0" collapsed="false">
      <c r="A177" s="0" t="n">
        <v>1790</v>
      </c>
      <c r="B177" s="0" t="s">
        <v>1157</v>
      </c>
      <c r="C177" s="0" t="s">
        <v>27</v>
      </c>
      <c r="D177" s="0" t="s">
        <v>28</v>
      </c>
      <c r="E177" s="0" t="s">
        <v>1158</v>
      </c>
      <c r="F177" s="0" t="s">
        <v>218</v>
      </c>
      <c r="G177" s="0" t="s">
        <v>31</v>
      </c>
      <c r="H177" s="0" t="s">
        <v>1142</v>
      </c>
      <c r="K177" s="0" t="s">
        <v>1159</v>
      </c>
      <c r="L177" s="0" t="s">
        <v>34</v>
      </c>
      <c r="M177" s="0" t="s">
        <v>35</v>
      </c>
      <c r="N177" s="0" t="s">
        <v>1144</v>
      </c>
      <c r="O177" s="0" t="s">
        <v>37</v>
      </c>
      <c r="Q177" s="0" t="s">
        <v>1160</v>
      </c>
      <c r="R177" s="0" t="s">
        <v>39</v>
      </c>
      <c r="T177" s="2" t="str">
        <f aca="false">IFERROR(LEFT(K177,SEARCH("x",K177)-1),"")&amp;"cm"</f>
        <v>35,4 cm</v>
      </c>
      <c r="U177" s="2" t="str">
        <f aca="false">MID(K177,LEN(T177)+1,5)&amp;"cm"</f>
        <v>49,3 cm</v>
      </c>
      <c r="V177" s="2" t="e">
        <f aca="false">MID(K177,SEARCH("-",K177)+2,SEARCH(":",K177)-SEARCH("-",K177)-2)</f>
        <v>#VALUE!</v>
      </c>
      <c r="W177" s="2" t="e">
        <f aca="false">MID(K177,SEARCH(":",K177)+2,5)&amp;"cm"</f>
        <v>#VALUE!</v>
      </c>
      <c r="X177" s="2" t="str">
        <f aca="false">RIGHT(K177,8)</f>
        <v> 49,3 cm</v>
      </c>
      <c r="Y177" s="0" t="s">
        <v>1161</v>
      </c>
      <c r="Z177" s="0" t="s">
        <v>160</v>
      </c>
    </row>
    <row r="178" customFormat="false" ht="15" hidden="false" customHeight="false" outlineLevel="0" collapsed="false">
      <c r="A178" s="0" t="n">
        <v>1791</v>
      </c>
      <c r="B178" s="0" t="s">
        <v>1162</v>
      </c>
      <c r="C178" s="0" t="s">
        <v>27</v>
      </c>
      <c r="D178" s="0" t="s">
        <v>28</v>
      </c>
      <c r="E178" s="0" t="s">
        <v>1163</v>
      </c>
      <c r="F178" s="0" t="s">
        <v>218</v>
      </c>
      <c r="G178" s="0" t="s">
        <v>31</v>
      </c>
      <c r="H178" s="0" t="s">
        <v>1142</v>
      </c>
      <c r="K178" s="0" t="s">
        <v>1164</v>
      </c>
      <c r="L178" s="0" t="s">
        <v>34</v>
      </c>
      <c r="M178" s="0" t="s">
        <v>35</v>
      </c>
      <c r="N178" s="0" t="s">
        <v>1144</v>
      </c>
      <c r="O178" s="0" t="s">
        <v>37</v>
      </c>
      <c r="Q178" s="0" t="s">
        <v>1160</v>
      </c>
      <c r="R178" s="0" t="s">
        <v>39</v>
      </c>
      <c r="T178" s="2" t="str">
        <f aca="false">IFERROR(LEFT(K178,SEARCH("x",K178)-1),"")&amp;"cm"</f>
        <v>34,5 cm</v>
      </c>
      <c r="U178" s="2" t="str">
        <f aca="false">MID(K178,LEN(T178)+1,5)&amp;"cm"</f>
        <v>16,4 cm</v>
      </c>
      <c r="V178" s="2" t="e">
        <f aca="false">MID(K178,SEARCH("-",K178)+2,SEARCH(":",K178)-SEARCH("-",K178)-2)</f>
        <v>#VALUE!</v>
      </c>
      <c r="W178" s="2" t="e">
        <f aca="false">MID(K178,SEARCH(":",K178)+2,5)&amp;"cm"</f>
        <v>#VALUE!</v>
      </c>
      <c r="X178" s="2" t="str">
        <f aca="false">RIGHT(K178,8)</f>
        <v> 16,4 cm</v>
      </c>
      <c r="Y178" s="0" t="s">
        <v>41</v>
      </c>
      <c r="Z178" s="0" t="s">
        <v>1165</v>
      </c>
    </row>
    <row r="179" customFormat="false" ht="15" hidden="false" customHeight="false" outlineLevel="0" collapsed="false">
      <c r="A179" s="0" t="n">
        <v>1792</v>
      </c>
      <c r="B179" s="0" t="s">
        <v>1166</v>
      </c>
      <c r="C179" s="0" t="s">
        <v>27</v>
      </c>
      <c r="D179" s="0" t="s">
        <v>28</v>
      </c>
      <c r="E179" s="0" t="s">
        <v>1167</v>
      </c>
      <c r="F179" s="0" t="s">
        <v>218</v>
      </c>
      <c r="G179" s="0" t="s">
        <v>31</v>
      </c>
      <c r="H179" s="0" t="s">
        <v>1142</v>
      </c>
      <c r="K179" s="0" t="s">
        <v>1168</v>
      </c>
      <c r="L179" s="0" t="s">
        <v>34</v>
      </c>
      <c r="M179" s="0" t="s">
        <v>35</v>
      </c>
      <c r="N179" s="0" t="s">
        <v>1144</v>
      </c>
      <c r="O179" s="0" t="s">
        <v>37</v>
      </c>
      <c r="Q179" s="0" t="s">
        <v>1160</v>
      </c>
      <c r="R179" s="0" t="s">
        <v>39</v>
      </c>
      <c r="T179" s="2" t="str">
        <f aca="false">IFERROR(LEFT(K179,SEARCH("x",K179)-1),"")&amp;"cm"</f>
        <v>34,5 cm</v>
      </c>
      <c r="U179" s="2" t="str">
        <f aca="false">MID(K179,LEN(T179)+1,5)&amp;"cm"</f>
        <v>16,5 cm</v>
      </c>
      <c r="V179" s="2" t="e">
        <f aca="false">MID(K179,SEARCH("-",K179)+2,SEARCH(":",K179)-SEARCH("-",K179)-2)</f>
        <v>#VALUE!</v>
      </c>
      <c r="W179" s="2" t="e">
        <f aca="false">MID(K179,SEARCH(":",K179)+2,5)&amp;"cm"</f>
        <v>#VALUE!</v>
      </c>
      <c r="X179" s="2" t="str">
        <f aca="false">RIGHT(K179,8)</f>
        <v> 16,5 cm</v>
      </c>
      <c r="Y179" s="0" t="s">
        <v>41</v>
      </c>
      <c r="Z179" s="0" t="s">
        <v>1169</v>
      </c>
    </row>
    <row r="180" customFormat="false" ht="15" hidden="false" customHeight="false" outlineLevel="0" collapsed="false">
      <c r="A180" s="0" t="n">
        <v>1793</v>
      </c>
      <c r="B180" s="0" t="s">
        <v>1170</v>
      </c>
      <c r="C180" s="0" t="s">
        <v>27</v>
      </c>
      <c r="D180" s="0" t="s">
        <v>28</v>
      </c>
      <c r="E180" s="0" t="s">
        <v>1171</v>
      </c>
      <c r="F180" s="0" t="s">
        <v>218</v>
      </c>
      <c r="G180" s="0" t="s">
        <v>31</v>
      </c>
      <c r="H180" s="0" t="s">
        <v>1142</v>
      </c>
      <c r="K180" s="0" t="s">
        <v>1172</v>
      </c>
      <c r="L180" s="0" t="s">
        <v>34</v>
      </c>
      <c r="M180" s="0" t="s">
        <v>35</v>
      </c>
      <c r="N180" s="0" t="s">
        <v>1144</v>
      </c>
      <c r="O180" s="0" t="s">
        <v>37</v>
      </c>
      <c r="Q180" s="0" t="s">
        <v>1160</v>
      </c>
      <c r="R180" s="0" t="s">
        <v>1173</v>
      </c>
      <c r="T180" s="2" t="str">
        <f aca="false">IFERROR(LEFT(K180,SEARCH("x",K180)-1),"")&amp;"cm"</f>
        <v>34,5 cm</v>
      </c>
      <c r="U180" s="2" t="str">
        <f aca="false">MID(K180,LEN(T180)+1,5)&amp;"cm"</f>
        <v>16,0 cm</v>
      </c>
      <c r="V180" s="2" t="e">
        <f aca="false">MID(K180,SEARCH("-",K180)+2,SEARCH(":",K180)-SEARCH("-",K180)-2)</f>
        <v>#VALUE!</v>
      </c>
      <c r="W180" s="2" t="e">
        <f aca="false">MID(K180,SEARCH(":",K180)+2,5)&amp;"cm"</f>
        <v>#VALUE!</v>
      </c>
      <c r="X180" s="2" t="str">
        <f aca="false">RIGHT(K180,8)</f>
        <v> 16,0 cm</v>
      </c>
      <c r="Y180" s="0" t="s">
        <v>41</v>
      </c>
      <c r="Z180" s="0" t="s">
        <v>1174</v>
      </c>
    </row>
    <row r="181" customFormat="false" ht="15" hidden="false" customHeight="false" outlineLevel="0" collapsed="false">
      <c r="A181" s="0" t="n">
        <v>1781</v>
      </c>
      <c r="B181" s="0" t="s">
        <v>1175</v>
      </c>
      <c r="C181" s="0" t="s">
        <v>27</v>
      </c>
      <c r="D181" s="0" t="s">
        <v>28</v>
      </c>
      <c r="E181" s="0" t="s">
        <v>29</v>
      </c>
      <c r="F181" s="0" t="s">
        <v>1176</v>
      </c>
      <c r="G181" s="0" t="s">
        <v>31</v>
      </c>
      <c r="H181" s="0" t="s">
        <v>32</v>
      </c>
      <c r="K181" s="0" t="s">
        <v>1177</v>
      </c>
      <c r="L181" s="0" t="s">
        <v>34</v>
      </c>
      <c r="M181" s="0" t="s">
        <v>35</v>
      </c>
      <c r="N181" s="0" t="s">
        <v>36</v>
      </c>
      <c r="O181" s="0" t="s">
        <v>37</v>
      </c>
      <c r="Q181" s="0" t="s">
        <v>775</v>
      </c>
      <c r="R181" s="0" t="s">
        <v>81</v>
      </c>
      <c r="T181" s="2" t="str">
        <f aca="false">IFERROR(LEFT(K181,SEARCH("x",K181)-1),"")&amp;"cm"</f>
        <v>45,7 cm</v>
      </c>
      <c r="U181" s="2" t="str">
        <f aca="false">MID(K181,LEN(T181)+1,5)&amp;"cm"</f>
        <v>38,4 cm</v>
      </c>
      <c r="V181" s="2" t="str">
        <f aca="false">MID(K181,SEARCH("-",K181)+2,SEARCH(":",K181)-SEARCH("-",K181)-2)</f>
        <v>c/baguete</v>
      </c>
      <c r="W181" s="2" t="str">
        <f aca="false">MID(K181,SEARCH(":",K181)+2,5)&amp;"cm"</f>
        <v>47,3 cm</v>
      </c>
      <c r="X181" s="2" t="str">
        <f aca="false">RIGHT(K181,8)</f>
        <v> 40,0 cm</v>
      </c>
      <c r="Y181" s="0" t="s">
        <v>1178</v>
      </c>
      <c r="Z181" s="0" t="s">
        <v>1179</v>
      </c>
      <c r="AA181" s="0" t="s">
        <v>42</v>
      </c>
      <c r="AB181" s="0" t="s">
        <v>399</v>
      </c>
      <c r="AC181" s="0" t="s">
        <v>553</v>
      </c>
    </row>
    <row r="182" customFormat="false" ht="15" hidden="false" customHeight="false" outlineLevel="0" collapsed="false">
      <c r="A182" s="0" t="n">
        <v>1760</v>
      </c>
      <c r="B182" s="0" t="s">
        <v>1180</v>
      </c>
      <c r="C182" s="0" t="s">
        <v>27</v>
      </c>
      <c r="D182" s="0" t="s">
        <v>28</v>
      </c>
      <c r="E182" s="0" t="s">
        <v>1181</v>
      </c>
      <c r="F182" s="0" t="s">
        <v>735</v>
      </c>
      <c r="G182" s="0" t="s">
        <v>89</v>
      </c>
      <c r="H182" s="0" t="s">
        <v>32</v>
      </c>
      <c r="K182" s="0" t="s">
        <v>1182</v>
      </c>
      <c r="L182" s="0" t="s">
        <v>34</v>
      </c>
      <c r="M182" s="0" t="s">
        <v>35</v>
      </c>
      <c r="N182" s="0" t="s">
        <v>36</v>
      </c>
      <c r="O182" s="0" t="s">
        <v>37</v>
      </c>
      <c r="Q182" s="0" t="s">
        <v>431</v>
      </c>
      <c r="R182" s="0" t="s">
        <v>1183</v>
      </c>
      <c r="T182" s="2" t="str">
        <f aca="false">IFERROR(LEFT(K182,SEARCH("x",K182)-1),"")&amp;"cm"</f>
        <v>65,3 cm</v>
      </c>
      <c r="U182" s="2" t="str">
        <f aca="false">MID(K182,LEN(T182)+1,5)&amp;"cm"</f>
        <v>50,0 cm</v>
      </c>
      <c r="V182" s="2" t="e">
        <f aca="false">MID(K182,SEARCH("-",K182)+2,SEARCH(":",K182)-SEARCH("-",K182)-2)</f>
        <v>#VALUE!</v>
      </c>
      <c r="W182" s="2" t="e">
        <f aca="false">MID(K182,SEARCH(":",K182)+2,5)&amp;"cm"</f>
        <v>#VALUE!</v>
      </c>
      <c r="X182" s="2" t="str">
        <f aca="false">RIGHT(K182,8)</f>
        <v> 50,0 cm</v>
      </c>
      <c r="Y182" s="0" t="s">
        <v>317</v>
      </c>
      <c r="Z182" s="0" t="s">
        <v>93</v>
      </c>
    </row>
    <row r="183" customFormat="false" ht="15" hidden="false" customHeight="false" outlineLevel="0" collapsed="false">
      <c r="A183" s="0" t="n">
        <v>1766</v>
      </c>
      <c r="B183" s="0" t="s">
        <v>1184</v>
      </c>
      <c r="C183" s="0" t="s">
        <v>27</v>
      </c>
      <c r="D183" s="0" t="s">
        <v>28</v>
      </c>
      <c r="E183" s="0" t="s">
        <v>1185</v>
      </c>
      <c r="F183" s="0" t="s">
        <v>1018</v>
      </c>
      <c r="G183" s="0" t="s">
        <v>31</v>
      </c>
      <c r="H183" s="0" t="s">
        <v>32</v>
      </c>
      <c r="K183" s="0" t="s">
        <v>1186</v>
      </c>
      <c r="L183" s="0" t="s">
        <v>34</v>
      </c>
      <c r="M183" s="0" t="s">
        <v>35</v>
      </c>
      <c r="N183" s="0" t="s">
        <v>529</v>
      </c>
      <c r="O183" s="0" t="s">
        <v>37</v>
      </c>
      <c r="Q183" s="0" t="s">
        <v>431</v>
      </c>
      <c r="R183" s="0" t="s">
        <v>52</v>
      </c>
      <c r="T183" s="2" t="str">
        <f aca="false">IFERROR(LEFT(K183,SEARCH("x",K183)-1),"")&amp;"cm"</f>
        <v>51,0 cm</v>
      </c>
      <c r="U183" s="2" t="str">
        <f aca="false">MID(K183,LEN(T183)+1,5)&amp;"cm"</f>
        <v>42,3 cm</v>
      </c>
      <c r="V183" s="2" t="e">
        <f aca="false">MID(K183,SEARCH("-",K183)+2,SEARCH(":",K183)-SEARCH("-",K183)-2)</f>
        <v>#VALUE!</v>
      </c>
      <c r="W183" s="2" t="e">
        <f aca="false">MID(K183,SEARCH(":",K183)+2,5)&amp;"cm"</f>
        <v>#VALUE!</v>
      </c>
      <c r="X183" s="2" t="str">
        <f aca="false">RIGHT(K183,8)</f>
        <v> 42,3 cm</v>
      </c>
      <c r="Y183" s="0" t="s">
        <v>415</v>
      </c>
      <c r="Z183" s="0" t="s">
        <v>1187</v>
      </c>
    </row>
    <row r="184" customFormat="false" ht="15" hidden="false" customHeight="false" outlineLevel="0" collapsed="false">
      <c r="A184" s="0" t="n">
        <v>1780</v>
      </c>
      <c r="B184" s="0" t="s">
        <v>1188</v>
      </c>
      <c r="C184" s="0" t="s">
        <v>27</v>
      </c>
      <c r="D184" s="0" t="s">
        <v>28</v>
      </c>
      <c r="E184" s="0" t="s">
        <v>1189</v>
      </c>
      <c r="G184" s="0" t="s">
        <v>31</v>
      </c>
      <c r="H184" s="0" t="s">
        <v>32</v>
      </c>
      <c r="K184" s="0" t="s">
        <v>1190</v>
      </c>
      <c r="L184" s="0" t="s">
        <v>34</v>
      </c>
      <c r="M184" s="0" t="s">
        <v>35</v>
      </c>
      <c r="N184" s="0" t="s">
        <v>36</v>
      </c>
      <c r="O184" s="0" t="s">
        <v>37</v>
      </c>
      <c r="Q184" s="0" t="s">
        <v>277</v>
      </c>
      <c r="R184" s="0" t="s">
        <v>1191</v>
      </c>
      <c r="T184" s="2" t="str">
        <f aca="false">IFERROR(LEFT(K184,SEARCH("x",K184)-1),"")&amp;"cm"</f>
        <v>120,0 cm</v>
      </c>
      <c r="U184" s="2" t="str">
        <f aca="false">MID(K184,LEN(T184)+1,5)&amp;"cm"</f>
        <v>71,0 cm</v>
      </c>
      <c r="V184" s="2" t="e">
        <f aca="false">MID(K184,SEARCH("-",K184)+2,SEARCH(":",K184)-SEARCH("-",K184)-2)</f>
        <v>#VALUE!</v>
      </c>
      <c r="W184" s="2" t="e">
        <f aca="false">MID(K184,SEARCH(":",K184)+2,5)&amp;"cm"</f>
        <v>#VALUE!</v>
      </c>
      <c r="X184" s="2" t="str">
        <f aca="false">RIGHT(K184,8)</f>
        <v> 71,0 cm</v>
      </c>
      <c r="Y184" s="0" t="s">
        <v>1192</v>
      </c>
      <c r="Z184" s="0" t="s">
        <v>1193</v>
      </c>
    </row>
    <row r="185" customFormat="false" ht="15" hidden="false" customHeight="false" outlineLevel="0" collapsed="false">
      <c r="A185" s="0" t="n">
        <v>1794</v>
      </c>
      <c r="B185" s="0" t="s">
        <v>1194</v>
      </c>
      <c r="C185" s="0" t="s">
        <v>27</v>
      </c>
      <c r="D185" s="0" t="s">
        <v>28</v>
      </c>
      <c r="E185" s="0" t="s">
        <v>1158</v>
      </c>
      <c r="F185" s="0" t="s">
        <v>218</v>
      </c>
      <c r="G185" s="0" t="s">
        <v>31</v>
      </c>
      <c r="H185" s="0" t="s">
        <v>1142</v>
      </c>
      <c r="K185" s="0" t="s">
        <v>1195</v>
      </c>
      <c r="L185" s="0" t="s">
        <v>34</v>
      </c>
      <c r="M185" s="0" t="s">
        <v>35</v>
      </c>
      <c r="N185" s="0" t="s">
        <v>1144</v>
      </c>
      <c r="O185" s="0" t="s">
        <v>37</v>
      </c>
      <c r="Q185" s="0" t="s">
        <v>1160</v>
      </c>
      <c r="R185" s="0" t="s">
        <v>39</v>
      </c>
      <c r="T185" s="2" t="str">
        <f aca="false">IFERROR(LEFT(K185,SEARCH("x",K185)-1),"")&amp;"cm"</f>
        <v>17,5 cm</v>
      </c>
      <c r="U185" s="2" t="str">
        <f aca="false">MID(K185,LEN(T185)+1,5)&amp;"cm"</f>
        <v>25,3 cm</v>
      </c>
      <c r="V185" s="2" t="e">
        <f aca="false">MID(K185,SEARCH("-",K185)+2,SEARCH(":",K185)-SEARCH("-",K185)-2)</f>
        <v>#VALUE!</v>
      </c>
      <c r="W185" s="2" t="e">
        <f aca="false">MID(K185,SEARCH(":",K185)+2,5)&amp;"cm"</f>
        <v>#VALUE!</v>
      </c>
      <c r="X185" s="2" t="str">
        <f aca="false">RIGHT(K185,8)</f>
        <v> 25,3 cm</v>
      </c>
      <c r="Y185" s="0" t="s">
        <v>1196</v>
      </c>
      <c r="Z185" s="0" t="s">
        <v>521</v>
      </c>
    </row>
    <row r="186" customFormat="false" ht="15" hidden="false" customHeight="false" outlineLevel="0" collapsed="false">
      <c r="A186" s="0" t="n">
        <v>1800</v>
      </c>
      <c r="B186" s="0" t="s">
        <v>1197</v>
      </c>
      <c r="C186" s="0" t="s">
        <v>27</v>
      </c>
      <c r="D186" s="0" t="s">
        <v>28</v>
      </c>
      <c r="E186" s="0" t="s">
        <v>1198</v>
      </c>
      <c r="F186" s="0" t="s">
        <v>218</v>
      </c>
      <c r="G186" s="0" t="s">
        <v>31</v>
      </c>
      <c r="H186" s="0" t="s">
        <v>32</v>
      </c>
      <c r="K186" s="0" t="s">
        <v>1199</v>
      </c>
      <c r="L186" s="0" t="s">
        <v>34</v>
      </c>
      <c r="M186" s="0" t="s">
        <v>35</v>
      </c>
      <c r="N186" s="0" t="s">
        <v>36</v>
      </c>
      <c r="O186" s="0" t="s">
        <v>37</v>
      </c>
      <c r="Q186" s="0" t="s">
        <v>481</v>
      </c>
      <c r="R186" s="0" t="s">
        <v>39</v>
      </c>
      <c r="T186" s="2" t="str">
        <f aca="false">IFERROR(LEFT(K186,SEARCH("x",K186)-1),"")&amp;"cm"</f>
        <v>65,0 cm</v>
      </c>
      <c r="U186" s="2" t="str">
        <f aca="false">MID(K186,LEN(T186)+1,5)&amp;"cm"</f>
        <v>54,0 cm</v>
      </c>
      <c r="V186" s="2" t="e">
        <f aca="false">MID(K186,SEARCH("-",K186)+2,SEARCH(":",K186)-SEARCH("-",K186)-2)</f>
        <v>#VALUE!</v>
      </c>
      <c r="W186" s="2" t="e">
        <f aca="false">MID(K186,SEARCH(":",K186)+2,5)&amp;"cm"</f>
        <v>#VALUE!</v>
      </c>
      <c r="X186" s="2" t="str">
        <f aca="false">RIGHT(K186,8)</f>
        <v> 54,0 cm</v>
      </c>
      <c r="Y186" s="0" t="s">
        <v>213</v>
      </c>
      <c r="Z186" s="0" t="s">
        <v>367</v>
      </c>
    </row>
    <row r="187" customFormat="false" ht="15" hidden="false" customHeight="false" outlineLevel="0" collapsed="false">
      <c r="A187" s="0" t="n">
        <v>1801</v>
      </c>
      <c r="B187" s="0" t="s">
        <v>1200</v>
      </c>
      <c r="C187" s="0" t="s">
        <v>27</v>
      </c>
      <c r="D187" s="0" t="s">
        <v>28</v>
      </c>
      <c r="E187" s="0" t="s">
        <v>636</v>
      </c>
      <c r="F187" s="0" t="s">
        <v>192</v>
      </c>
      <c r="G187" s="0" t="s">
        <v>31</v>
      </c>
      <c r="H187" s="0" t="s">
        <v>32</v>
      </c>
      <c r="K187" s="0" t="s">
        <v>1201</v>
      </c>
      <c r="L187" s="0" t="s">
        <v>34</v>
      </c>
      <c r="M187" s="0" t="s">
        <v>35</v>
      </c>
      <c r="N187" s="0" t="s">
        <v>36</v>
      </c>
      <c r="O187" s="0" t="s">
        <v>37</v>
      </c>
      <c r="Q187" s="0" t="s">
        <v>1202</v>
      </c>
      <c r="R187" s="0" t="s">
        <v>81</v>
      </c>
      <c r="T187" s="2" t="str">
        <f aca="false">IFERROR(LEFT(K187,SEARCH("x",K187)-1),"")&amp;"cm"</f>
        <v>56,5 cm</v>
      </c>
      <c r="U187" s="2" t="str">
        <f aca="false">MID(K187,LEN(T187)+1,5)&amp;"cm"</f>
        <v>45,0 cm</v>
      </c>
      <c r="V187" s="2" t="e">
        <f aca="false">MID(K187,SEARCH("-",K187)+2,SEARCH(":",K187)-SEARCH("-",K187)-2)</f>
        <v>#VALUE!</v>
      </c>
      <c r="W187" s="2" t="e">
        <f aca="false">MID(K187,SEARCH(":",K187)+2,5)&amp;"cm"</f>
        <v>#VALUE!</v>
      </c>
      <c r="X187" s="2" t="str">
        <f aca="false">RIGHT(K187,8)</f>
        <v> 45,0 cm</v>
      </c>
      <c r="Y187" s="0" t="s">
        <v>1203</v>
      </c>
      <c r="Z187" s="0" t="s">
        <v>122</v>
      </c>
    </row>
    <row r="188" customFormat="false" ht="15" hidden="false" customHeight="false" outlineLevel="0" collapsed="false">
      <c r="A188" s="0" t="n">
        <v>1802</v>
      </c>
      <c r="B188" s="0" t="s">
        <v>1204</v>
      </c>
      <c r="C188" s="0" t="s">
        <v>27</v>
      </c>
      <c r="D188" s="0" t="s">
        <v>28</v>
      </c>
      <c r="E188" s="0" t="s">
        <v>77</v>
      </c>
      <c r="F188" s="0" t="s">
        <v>460</v>
      </c>
      <c r="G188" s="0" t="s">
        <v>89</v>
      </c>
      <c r="H188" s="0" t="s">
        <v>32</v>
      </c>
      <c r="K188" s="0" t="s">
        <v>727</v>
      </c>
      <c r="L188" s="0" t="s">
        <v>34</v>
      </c>
      <c r="M188" s="0" t="s">
        <v>35</v>
      </c>
      <c r="N188" s="0" t="s">
        <v>36</v>
      </c>
      <c r="O188" s="0" t="s">
        <v>37</v>
      </c>
      <c r="Q188" s="0" t="s">
        <v>145</v>
      </c>
      <c r="R188" s="0" t="s">
        <v>81</v>
      </c>
      <c r="T188" s="2" t="str">
        <f aca="false">IFERROR(LEFT(K188,SEARCH("x",K188)-1),"")&amp;"cm"</f>
        <v>81,0 cm</v>
      </c>
      <c r="U188" s="2" t="str">
        <f aca="false">MID(K188,LEN(T188)+1,5)&amp;"cm"</f>
        <v>40,0 cm</v>
      </c>
      <c r="V188" s="2" t="e">
        <f aca="false">MID(K188,SEARCH("-",K188)+2,SEARCH(":",K188)-SEARCH("-",K188)-2)</f>
        <v>#VALUE!</v>
      </c>
      <c r="W188" s="2" t="e">
        <f aca="false">MID(K188,SEARCH(":",K188)+2,5)&amp;"cm"</f>
        <v>#VALUE!</v>
      </c>
      <c r="X188" s="2" t="str">
        <f aca="false">RIGHT(K188,8)</f>
        <v> 40,0 cm</v>
      </c>
      <c r="Y188" s="0" t="s">
        <v>115</v>
      </c>
      <c r="Z188" s="0" t="s">
        <v>187</v>
      </c>
    </row>
    <row r="189" customFormat="false" ht="15" hidden="false" customHeight="false" outlineLevel="0" collapsed="false">
      <c r="A189" s="0" t="n">
        <v>1803</v>
      </c>
      <c r="B189" s="0" t="s">
        <v>1081</v>
      </c>
      <c r="C189" s="0" t="s">
        <v>27</v>
      </c>
      <c r="D189" s="0" t="s">
        <v>28</v>
      </c>
      <c r="E189" s="0" t="s">
        <v>1205</v>
      </c>
      <c r="G189" s="0" t="s">
        <v>31</v>
      </c>
      <c r="H189" s="0" t="s">
        <v>32</v>
      </c>
      <c r="K189" s="0" t="s">
        <v>1206</v>
      </c>
      <c r="L189" s="0" t="s">
        <v>34</v>
      </c>
      <c r="M189" s="0" t="s">
        <v>35</v>
      </c>
      <c r="N189" s="0" t="s">
        <v>50</v>
      </c>
      <c r="O189" s="0" t="s">
        <v>37</v>
      </c>
      <c r="Q189" s="0" t="s">
        <v>277</v>
      </c>
      <c r="R189" s="0" t="s">
        <v>39</v>
      </c>
      <c r="T189" s="2" t="str">
        <f aca="false">IFERROR(LEFT(K189,SEARCH("x",K189)-1),"")&amp;"cm"</f>
        <v>160,0 cm</v>
      </c>
      <c r="U189" s="2" t="str">
        <f aca="false">MID(K189,LEN(T189)+1,5)&amp;"cm"</f>
        <v>103,5cm</v>
      </c>
      <c r="V189" s="2" t="str">
        <f aca="false">MID(K189,SEARCH("-",K189)+2,SEARCH(":",K189)-SEARCH("-",K189)-2)</f>
        <v>c/moldura</v>
      </c>
      <c r="W189" s="2" t="str">
        <f aca="false">MID(K189,SEARCH(":",K189)+2,5)&amp;"cm"</f>
        <v>182,5cm</v>
      </c>
      <c r="X189" s="2" t="str">
        <f aca="false">RIGHT(K189,8)</f>
        <v>125,5 cm</v>
      </c>
      <c r="Y189" s="0" t="s">
        <v>1207</v>
      </c>
      <c r="Z189" s="0" t="s">
        <v>1208</v>
      </c>
      <c r="AA189" s="0" t="s">
        <v>55</v>
      </c>
      <c r="AB189" s="0" t="s">
        <v>1209</v>
      </c>
      <c r="AC189" s="0" t="s">
        <v>1210</v>
      </c>
    </row>
    <row r="190" customFormat="false" ht="15" hidden="false" customHeight="false" outlineLevel="0" collapsed="false">
      <c r="A190" s="0" t="n">
        <v>1804</v>
      </c>
      <c r="B190" s="0" t="s">
        <v>1211</v>
      </c>
      <c r="C190" s="0" t="s">
        <v>27</v>
      </c>
      <c r="D190" s="0" t="s">
        <v>28</v>
      </c>
      <c r="E190" s="0" t="s">
        <v>59</v>
      </c>
      <c r="F190" s="0" t="s">
        <v>402</v>
      </c>
      <c r="G190" s="0" t="s">
        <v>79</v>
      </c>
      <c r="H190" s="0" t="s">
        <v>32</v>
      </c>
      <c r="K190" s="0" t="s">
        <v>1212</v>
      </c>
      <c r="L190" s="0" t="s">
        <v>34</v>
      </c>
      <c r="M190" s="0" t="s">
        <v>35</v>
      </c>
      <c r="N190" s="0" t="s">
        <v>50</v>
      </c>
      <c r="O190" s="0" t="s">
        <v>37</v>
      </c>
      <c r="Q190" s="0" t="s">
        <v>405</v>
      </c>
      <c r="R190" s="0" t="s">
        <v>63</v>
      </c>
      <c r="T190" s="2" t="str">
        <f aca="false">IFERROR(LEFT(K190,SEARCH("x",K190)-1),"")&amp;"cm"</f>
        <v>110,5 cm</v>
      </c>
      <c r="U190" s="2" t="str">
        <f aca="false">MID(K190,LEN(T190)+1,5)&amp;"cm"</f>
        <v>170,4cm</v>
      </c>
      <c r="V190" s="2" t="str">
        <f aca="false">MID(K190,SEARCH("-",K190)+2,SEARCH(":",K190)-SEARCH("-",K190)-2)</f>
        <v>c/baguete</v>
      </c>
      <c r="W190" s="2" t="str">
        <f aca="false">MID(K190,SEARCH(":",K190)+2,5)&amp;"cm"</f>
        <v>112,2cm</v>
      </c>
      <c r="X190" s="2" t="str">
        <f aca="false">RIGHT(K190,8)</f>
        <v>172,0 cm</v>
      </c>
      <c r="Y190" s="0" t="s">
        <v>1108</v>
      </c>
      <c r="Z190" s="0" t="s">
        <v>1213</v>
      </c>
      <c r="AA190" s="0" t="s">
        <v>42</v>
      </c>
      <c r="AB190" s="0" t="s">
        <v>1214</v>
      </c>
      <c r="AC190" s="0" t="s">
        <v>1215</v>
      </c>
    </row>
    <row r="191" customFormat="false" ht="15" hidden="false" customHeight="false" outlineLevel="0" collapsed="false">
      <c r="A191" s="0" t="n">
        <v>1798</v>
      </c>
      <c r="B191" s="0" t="s">
        <v>1216</v>
      </c>
      <c r="C191" s="0" t="s">
        <v>27</v>
      </c>
      <c r="D191" s="0" t="s">
        <v>28</v>
      </c>
      <c r="E191" s="0" t="s">
        <v>1217</v>
      </c>
      <c r="F191" s="0" t="s">
        <v>1218</v>
      </c>
      <c r="G191" s="0" t="s">
        <v>31</v>
      </c>
      <c r="H191" s="0" t="s">
        <v>1142</v>
      </c>
      <c r="K191" s="0" t="s">
        <v>1219</v>
      </c>
      <c r="L191" s="0" t="s">
        <v>34</v>
      </c>
      <c r="M191" s="0" t="s">
        <v>35</v>
      </c>
      <c r="N191" s="0" t="s">
        <v>1144</v>
      </c>
      <c r="O191" s="0" t="s">
        <v>99</v>
      </c>
      <c r="Q191" s="0" t="s">
        <v>431</v>
      </c>
      <c r="R191" s="0" t="s">
        <v>39</v>
      </c>
      <c r="T191" s="2" t="str">
        <f aca="false">IFERROR(LEFT(K191,SEARCH("x",K191)-1),"")&amp;"cm"</f>
        <v>68,6 cm</v>
      </c>
      <c r="U191" s="2" t="str">
        <f aca="false">MID(K191,LEN(T191)+1,5)&amp;"cm"</f>
        <v>46,3 cm</v>
      </c>
      <c r="V191" s="2" t="e">
        <f aca="false">MID(K191,SEARCH("-",K191)+2,SEARCH(":",K191)-SEARCH("-",K191)-2)</f>
        <v>#VALUE!</v>
      </c>
      <c r="W191" s="2" t="e">
        <f aca="false">MID(K191,SEARCH(":",K191)+2,5)&amp;"cm"</f>
        <v>#VALUE!</v>
      </c>
      <c r="X191" s="2" t="str">
        <f aca="false">RIGHT(K191,8)</f>
        <v> 46,3 cm</v>
      </c>
      <c r="Y191" s="0" t="s">
        <v>1220</v>
      </c>
      <c r="Z191" s="0" t="s">
        <v>543</v>
      </c>
    </row>
    <row r="192" customFormat="false" ht="15" hidden="false" customHeight="false" outlineLevel="0" collapsed="false">
      <c r="A192" s="0" t="n">
        <v>1795</v>
      </c>
      <c r="B192" s="0" t="s">
        <v>1221</v>
      </c>
      <c r="C192" s="0" t="s">
        <v>27</v>
      </c>
      <c r="D192" s="0" t="s">
        <v>28</v>
      </c>
      <c r="E192" s="0" t="s">
        <v>1222</v>
      </c>
      <c r="F192" s="0" t="s">
        <v>218</v>
      </c>
      <c r="G192" s="0" t="s">
        <v>31</v>
      </c>
      <c r="H192" s="0" t="s">
        <v>1142</v>
      </c>
      <c r="K192" s="0" t="s">
        <v>1223</v>
      </c>
      <c r="L192" s="0" t="s">
        <v>34</v>
      </c>
      <c r="M192" s="0" t="s">
        <v>35</v>
      </c>
      <c r="N192" s="0" t="s">
        <v>1144</v>
      </c>
      <c r="O192" s="0" t="s">
        <v>37</v>
      </c>
      <c r="Q192" s="0" t="s">
        <v>1160</v>
      </c>
      <c r="R192" s="0" t="s">
        <v>39</v>
      </c>
      <c r="T192" s="2" t="str">
        <f aca="false">IFERROR(LEFT(K192,SEARCH("x",K192)-1),"")&amp;"cm"</f>
        <v>35,0 cm</v>
      </c>
      <c r="U192" s="2" t="str">
        <f aca="false">MID(K192,LEN(T192)+1,5)&amp;"cm"</f>
        <v>49,5 cm</v>
      </c>
      <c r="V192" s="2" t="e">
        <f aca="false">MID(K192,SEARCH("-",K192)+2,SEARCH(":",K192)-SEARCH("-",K192)-2)</f>
        <v>#VALUE!</v>
      </c>
      <c r="W192" s="2" t="e">
        <f aca="false">MID(K192,SEARCH(":",K192)+2,5)&amp;"cm"</f>
        <v>#VALUE!</v>
      </c>
      <c r="X192" s="2" t="str">
        <f aca="false">RIGHT(K192,8)</f>
        <v> 49,5 cm</v>
      </c>
      <c r="Y192" s="0" t="s">
        <v>1105</v>
      </c>
      <c r="Z192" s="0" t="s">
        <v>1224</v>
      </c>
    </row>
    <row r="193" customFormat="false" ht="15" hidden="false" customHeight="false" outlineLevel="0" collapsed="false">
      <c r="A193" s="0" t="n">
        <v>1796</v>
      </c>
      <c r="B193" s="0" t="s">
        <v>1225</v>
      </c>
      <c r="C193" s="0" t="s">
        <v>27</v>
      </c>
      <c r="D193" s="0" t="s">
        <v>28</v>
      </c>
      <c r="E193" s="0" t="s">
        <v>1226</v>
      </c>
      <c r="F193" s="0" t="s">
        <v>218</v>
      </c>
      <c r="G193" s="0" t="s">
        <v>31</v>
      </c>
      <c r="H193" s="0" t="s">
        <v>1142</v>
      </c>
      <c r="K193" s="0" t="s">
        <v>1227</v>
      </c>
      <c r="L193" s="0" t="s">
        <v>34</v>
      </c>
      <c r="M193" s="0" t="s">
        <v>35</v>
      </c>
      <c r="N193" s="0" t="s">
        <v>1144</v>
      </c>
      <c r="O193" s="0" t="s">
        <v>37</v>
      </c>
      <c r="Q193" s="0" t="s">
        <v>1160</v>
      </c>
      <c r="R193" s="0" t="s">
        <v>39</v>
      </c>
      <c r="T193" s="2" t="str">
        <f aca="false">IFERROR(LEFT(K193,SEARCH("x",K193)-1),"")&amp;"cm"</f>
        <v>34,8 cm</v>
      </c>
      <c r="U193" s="2" t="str">
        <f aca="false">MID(K193,LEN(T193)+1,5)&amp;"cm"</f>
        <v>49,3 cm</v>
      </c>
      <c r="V193" s="2" t="e">
        <f aca="false">MID(K193,SEARCH("-",K193)+2,SEARCH(":",K193)-SEARCH("-",K193)-2)</f>
        <v>#VALUE!</v>
      </c>
      <c r="W193" s="2" t="e">
        <f aca="false">MID(K193,SEARCH(":",K193)+2,5)&amp;"cm"</f>
        <v>#VALUE!</v>
      </c>
      <c r="X193" s="2" t="str">
        <f aca="false">RIGHT(K193,8)</f>
        <v> 49,3 cm</v>
      </c>
      <c r="Y193" s="0" t="s">
        <v>1228</v>
      </c>
      <c r="Z193" s="0" t="s">
        <v>160</v>
      </c>
    </row>
    <row r="194" customFormat="false" ht="15" hidden="false" customHeight="false" outlineLevel="0" collapsed="false">
      <c r="A194" s="0" t="n">
        <v>1797</v>
      </c>
      <c r="B194" s="0" t="s">
        <v>1229</v>
      </c>
      <c r="C194" s="0" t="s">
        <v>27</v>
      </c>
      <c r="D194" s="0" t="s">
        <v>28</v>
      </c>
      <c r="E194" s="0" t="s">
        <v>1230</v>
      </c>
      <c r="F194" s="0" t="s">
        <v>218</v>
      </c>
      <c r="G194" s="0" t="s">
        <v>31</v>
      </c>
      <c r="H194" s="0" t="s">
        <v>1142</v>
      </c>
      <c r="K194" s="0" t="s">
        <v>1231</v>
      </c>
      <c r="L194" s="0" t="s">
        <v>34</v>
      </c>
      <c r="M194" s="0" t="s">
        <v>35</v>
      </c>
      <c r="N194" s="0" t="s">
        <v>1144</v>
      </c>
      <c r="O194" s="0" t="s">
        <v>37</v>
      </c>
      <c r="Q194" s="0" t="s">
        <v>1160</v>
      </c>
      <c r="R194" s="0" t="s">
        <v>39</v>
      </c>
      <c r="T194" s="2" t="str">
        <f aca="false">IFERROR(LEFT(K194,SEARCH("x",K194)-1),"")&amp;"cm"</f>
        <v>35,3 cm</v>
      </c>
      <c r="U194" s="2" t="str">
        <f aca="false">MID(K194,LEN(T194)+1,5)&amp;"cm"</f>
        <v>49,6 cm</v>
      </c>
      <c r="V194" s="2" t="e">
        <f aca="false">MID(K194,SEARCH("-",K194)+2,SEARCH(":",K194)-SEARCH("-",K194)-2)</f>
        <v>#VALUE!</v>
      </c>
      <c r="W194" s="2" t="e">
        <f aca="false">MID(K194,SEARCH(":",K194)+2,5)&amp;"cm"</f>
        <v>#VALUE!</v>
      </c>
      <c r="X194" s="2" t="str">
        <f aca="false">RIGHT(K194,8)</f>
        <v> 49,6 cm</v>
      </c>
      <c r="Y194" s="0" t="s">
        <v>1232</v>
      </c>
      <c r="Z194" s="0" t="s">
        <v>1233</v>
      </c>
    </row>
    <row r="195" customFormat="false" ht="15" hidden="false" customHeight="false" outlineLevel="0" collapsed="false">
      <c r="A195" s="0" t="n">
        <v>1809</v>
      </c>
      <c r="B195" s="0" t="s">
        <v>1234</v>
      </c>
      <c r="C195" s="0" t="s">
        <v>27</v>
      </c>
      <c r="D195" s="0" t="s">
        <v>28</v>
      </c>
      <c r="E195" s="0" t="s">
        <v>217</v>
      </c>
      <c r="F195" s="0" t="s">
        <v>30</v>
      </c>
      <c r="G195" s="0" t="s">
        <v>31</v>
      </c>
      <c r="H195" s="0" t="s">
        <v>1142</v>
      </c>
      <c r="K195" s="0" t="s">
        <v>1235</v>
      </c>
      <c r="L195" s="0" t="s">
        <v>34</v>
      </c>
      <c r="M195" s="0" t="s">
        <v>35</v>
      </c>
      <c r="N195" s="0" t="s">
        <v>1236</v>
      </c>
      <c r="O195" s="0" t="s">
        <v>37</v>
      </c>
      <c r="P195" s="0" t="s">
        <v>1237</v>
      </c>
      <c r="Q195" s="0" t="s">
        <v>1238</v>
      </c>
      <c r="R195" s="0" t="s">
        <v>39</v>
      </c>
      <c r="T195" s="2" t="str">
        <f aca="false">IFERROR(LEFT(K195,SEARCH("x",K195)-1),"")&amp;"cm"</f>
        <v>24,3 cm</v>
      </c>
      <c r="U195" s="2" t="str">
        <f aca="false">MID(K195,LEN(T195)+1,5)&amp;"cm"</f>
        <v>21,3 cm</v>
      </c>
      <c r="V195" s="2" t="str">
        <f aca="false">MID(K195,SEARCH("-",K195)+2,SEARCH(":",K195)-SEARCH("-",K195)-2)</f>
        <v>c/suporte</v>
      </c>
      <c r="W195" s="2" t="str">
        <f aca="false">MID(K195,SEARCH(":",K195)+2,5)&amp;"cm"</f>
        <v>36,0 cm</v>
      </c>
      <c r="X195" s="2" t="str">
        <f aca="false">RIGHT(K195,8)</f>
        <v> 53,2 cm</v>
      </c>
      <c r="Y195" s="0" t="s">
        <v>1239</v>
      </c>
      <c r="Z195" s="0" t="s">
        <v>1240</v>
      </c>
      <c r="AA195" s="0" t="s">
        <v>1147</v>
      </c>
      <c r="AB195" s="0" t="s">
        <v>1241</v>
      </c>
      <c r="AC195" s="0" t="s">
        <v>417</v>
      </c>
    </row>
    <row r="196" customFormat="false" ht="15" hidden="false" customHeight="false" outlineLevel="0" collapsed="false">
      <c r="A196" s="0" t="n">
        <v>1810</v>
      </c>
      <c r="B196" s="0" t="s">
        <v>1242</v>
      </c>
      <c r="C196" s="0" t="s">
        <v>27</v>
      </c>
      <c r="D196" s="0" t="s">
        <v>28</v>
      </c>
      <c r="E196" s="0" t="s">
        <v>1243</v>
      </c>
      <c r="F196" s="0" t="s">
        <v>1244</v>
      </c>
      <c r="G196" s="0" t="s">
        <v>31</v>
      </c>
      <c r="H196" s="0" t="s">
        <v>1142</v>
      </c>
      <c r="K196" s="0" t="s">
        <v>1245</v>
      </c>
      <c r="L196" s="0" t="s">
        <v>34</v>
      </c>
      <c r="M196" s="0" t="s">
        <v>35</v>
      </c>
      <c r="N196" s="0" t="s">
        <v>1246</v>
      </c>
      <c r="O196" s="0" t="s">
        <v>37</v>
      </c>
      <c r="Q196" s="0" t="s">
        <v>1238</v>
      </c>
      <c r="R196" s="0" t="s">
        <v>52</v>
      </c>
      <c r="T196" s="2" t="str">
        <f aca="false">IFERROR(LEFT(K196,SEARCH("x",K196)-1),"")&amp;"cm"</f>
        <v>21,5 cm</v>
      </c>
      <c r="U196" s="2" t="str">
        <f aca="false">MID(K196,LEN(T196)+1,5)&amp;"cm"</f>
        <v>17,0 cm</v>
      </c>
      <c r="V196" s="2" t="str">
        <f aca="false">MID(K196,SEARCH("-",K196)+2,SEARCH(":",K196)-SEARCH("-",K196)-2)</f>
        <v>c/suporte</v>
      </c>
      <c r="W196" s="2" t="str">
        <f aca="false">MID(K196,SEARCH(":",K196)+2,5)&amp;"cm"</f>
        <v>36,0 cm</v>
      </c>
      <c r="X196" s="2" t="str">
        <f aca="false">RIGHT(K196,8)</f>
        <v> 53,2 cm</v>
      </c>
      <c r="Y196" s="0" t="s">
        <v>1247</v>
      </c>
      <c r="Z196" s="0" t="s">
        <v>1248</v>
      </c>
      <c r="AA196" s="0" t="s">
        <v>1147</v>
      </c>
      <c r="AB196" s="0" t="s">
        <v>1241</v>
      </c>
      <c r="AC196" s="0" t="s">
        <v>417</v>
      </c>
    </row>
    <row r="197" customFormat="false" ht="15" hidden="false" customHeight="false" outlineLevel="0" collapsed="false">
      <c r="A197" s="0" t="n">
        <v>1811</v>
      </c>
      <c r="B197" s="0" t="s">
        <v>1249</v>
      </c>
      <c r="C197" s="0" t="s">
        <v>27</v>
      </c>
      <c r="D197" s="0" t="s">
        <v>28</v>
      </c>
      <c r="E197" s="0" t="s">
        <v>217</v>
      </c>
      <c r="F197" s="0" t="s">
        <v>30</v>
      </c>
      <c r="G197" s="0" t="s">
        <v>31</v>
      </c>
      <c r="H197" s="0" t="s">
        <v>1250</v>
      </c>
      <c r="K197" s="0" t="s">
        <v>1251</v>
      </c>
      <c r="L197" s="0" t="s">
        <v>34</v>
      </c>
      <c r="M197" s="0" t="s">
        <v>35</v>
      </c>
      <c r="N197" s="0" t="s">
        <v>1246</v>
      </c>
      <c r="O197" s="0" t="s">
        <v>37</v>
      </c>
      <c r="Q197" s="0" t="s">
        <v>1238</v>
      </c>
      <c r="R197" s="0" t="s">
        <v>39</v>
      </c>
      <c r="T197" s="2" t="str">
        <f aca="false">IFERROR(LEFT(K197,SEARCH("x",K197)-1),"")&amp;"cm"</f>
        <v>42,5 cm</v>
      </c>
      <c r="U197" s="2" t="str">
        <f aca="false">MID(K197,LEN(T197)+1,5)&amp;"cm"</f>
        <v>27,2 cm</v>
      </c>
      <c r="V197" s="2" t="str">
        <f aca="false">MID(K197,SEARCH("-",K197)+2,SEARCH(":",K197)-SEARCH("-",K197)-2)</f>
        <v>c/suporte</v>
      </c>
      <c r="W197" s="2" t="str">
        <f aca="false">MID(K197,SEARCH(":",K197)+2,5)&amp;"cm"</f>
        <v>53,2 cm</v>
      </c>
      <c r="X197" s="2" t="str">
        <f aca="false">RIGHT(K197,8)</f>
        <v> 36,0 cm</v>
      </c>
      <c r="Y197" s="0" t="s">
        <v>442</v>
      </c>
      <c r="Z197" s="0" t="s">
        <v>455</v>
      </c>
      <c r="AA197" s="0" t="s">
        <v>1147</v>
      </c>
      <c r="AB197" s="0" t="s">
        <v>1252</v>
      </c>
      <c r="AC197" s="0" t="s">
        <v>1253</v>
      </c>
    </row>
    <row r="198" customFormat="false" ht="15" hidden="false" customHeight="false" outlineLevel="0" collapsed="false">
      <c r="A198" s="0" t="n">
        <v>1812</v>
      </c>
      <c r="B198" s="0" t="s">
        <v>1254</v>
      </c>
      <c r="C198" s="0" t="s">
        <v>27</v>
      </c>
      <c r="D198" s="0" t="s">
        <v>28</v>
      </c>
      <c r="E198" s="0" t="s">
        <v>1255</v>
      </c>
      <c r="F198" s="0" t="s">
        <v>30</v>
      </c>
      <c r="G198" s="0" t="s">
        <v>31</v>
      </c>
      <c r="H198" s="0" t="s">
        <v>1250</v>
      </c>
      <c r="K198" s="0" t="s">
        <v>1256</v>
      </c>
      <c r="L198" s="0" t="s">
        <v>34</v>
      </c>
      <c r="M198" s="0" t="s">
        <v>35</v>
      </c>
      <c r="N198" s="0" t="s">
        <v>1246</v>
      </c>
      <c r="O198" s="0" t="s">
        <v>37</v>
      </c>
      <c r="Q198" s="0" t="s">
        <v>1238</v>
      </c>
      <c r="R198" s="0" t="s">
        <v>39</v>
      </c>
      <c r="T198" s="2" t="str">
        <f aca="false">IFERROR(LEFT(K198,SEARCH("x",K198)-1),"")&amp;"cm"</f>
        <v>39,4 cm</v>
      </c>
      <c r="U198" s="2" t="str">
        <f aca="false">MID(K198,LEN(T198)+1,5)&amp;"cm"</f>
        <v>27,1 cm</v>
      </c>
      <c r="V198" s="2" t="str">
        <f aca="false">MID(K198,SEARCH("-",K198)+2,SEARCH(":",K198)-SEARCH("-",K198)-2)</f>
        <v>c/suporte</v>
      </c>
      <c r="W198" s="2" t="str">
        <f aca="false">MID(K198,SEARCH(":",K198)+2,5)&amp;"cm"</f>
        <v>53,2 cm</v>
      </c>
      <c r="X198" s="2" t="str">
        <f aca="false">RIGHT(K198,8)</f>
        <v> 36,0 cm</v>
      </c>
      <c r="Y198" s="0" t="s">
        <v>1257</v>
      </c>
      <c r="Z198" s="0" t="s">
        <v>1258</v>
      </c>
      <c r="AA198" s="0" t="s">
        <v>1147</v>
      </c>
      <c r="AB198" s="0" t="s">
        <v>1252</v>
      </c>
      <c r="AC198" s="0" t="s">
        <v>1253</v>
      </c>
    </row>
    <row r="199" customFormat="false" ht="15" hidden="false" customHeight="false" outlineLevel="0" collapsed="false">
      <c r="A199" s="0" t="n">
        <v>1813</v>
      </c>
      <c r="B199" s="0" t="s">
        <v>1259</v>
      </c>
      <c r="C199" s="0" t="s">
        <v>27</v>
      </c>
      <c r="D199" s="0" t="s">
        <v>28</v>
      </c>
      <c r="E199" s="0" t="s">
        <v>1260</v>
      </c>
      <c r="F199" s="0" t="s">
        <v>30</v>
      </c>
      <c r="G199" s="0" t="s">
        <v>31</v>
      </c>
      <c r="H199" s="0" t="s">
        <v>1142</v>
      </c>
      <c r="K199" s="0" t="s">
        <v>1261</v>
      </c>
      <c r="L199" s="0" t="s">
        <v>34</v>
      </c>
      <c r="M199" s="0" t="s">
        <v>35</v>
      </c>
      <c r="N199" s="0" t="s">
        <v>1262</v>
      </c>
      <c r="O199" s="0" t="s">
        <v>37</v>
      </c>
      <c r="P199" s="0" t="s">
        <v>1263</v>
      </c>
      <c r="Q199" s="0" t="s">
        <v>1238</v>
      </c>
      <c r="R199" s="0" t="s">
        <v>39</v>
      </c>
      <c r="T199" s="2" t="str">
        <f aca="false">IFERROR(LEFT(K199,SEARCH("x",K199)-1),"")&amp;"cm"</f>
        <v>33,6 cm</v>
      </c>
      <c r="U199" s="2" t="str">
        <f aca="false">MID(K199,LEN(T199)+1,5)&amp;"cm"</f>
        <v>26,1 cm</v>
      </c>
      <c r="V199" s="2" t="str">
        <f aca="false">MID(K199,SEARCH("-",K199)+2,SEARCH(":",K199)-SEARCH("-",K199)-2)</f>
        <v>c/suporte</v>
      </c>
      <c r="W199" s="2" t="str">
        <f aca="false">MID(K199,SEARCH(":",K199)+2,5)&amp;"cm"</f>
        <v>36,0 cm</v>
      </c>
      <c r="X199" s="2" t="str">
        <f aca="false">RIGHT(K199,8)</f>
        <v> 53,2 cm</v>
      </c>
      <c r="Y199" s="0" t="s">
        <v>1264</v>
      </c>
      <c r="Z199" s="0" t="s">
        <v>1265</v>
      </c>
      <c r="AA199" s="0" t="s">
        <v>1147</v>
      </c>
      <c r="AB199" s="0" t="s">
        <v>1241</v>
      </c>
      <c r="AC199" s="0" t="s">
        <v>417</v>
      </c>
    </row>
    <row r="200" customFormat="false" ht="15" hidden="false" customHeight="false" outlineLevel="0" collapsed="false">
      <c r="A200" s="0" t="n">
        <v>1814</v>
      </c>
      <c r="B200" s="0" t="s">
        <v>1266</v>
      </c>
      <c r="C200" s="0" t="s">
        <v>27</v>
      </c>
      <c r="D200" s="0" t="s">
        <v>28</v>
      </c>
      <c r="E200" s="0" t="s">
        <v>1260</v>
      </c>
      <c r="F200" s="0" t="s">
        <v>30</v>
      </c>
      <c r="G200" s="0" t="s">
        <v>31</v>
      </c>
      <c r="H200" s="0" t="s">
        <v>1250</v>
      </c>
      <c r="K200" s="0" t="s">
        <v>1267</v>
      </c>
      <c r="L200" s="0" t="s">
        <v>34</v>
      </c>
      <c r="M200" s="0" t="s">
        <v>35</v>
      </c>
      <c r="N200" s="0" t="s">
        <v>1246</v>
      </c>
      <c r="O200" s="0" t="s">
        <v>37</v>
      </c>
      <c r="Q200" s="0" t="s">
        <v>1238</v>
      </c>
      <c r="R200" s="0" t="s">
        <v>39</v>
      </c>
      <c r="T200" s="2" t="str">
        <f aca="false">IFERROR(LEFT(K200,SEARCH("x",K200)-1),"")&amp;"cm"</f>
        <v>39,4 cm</v>
      </c>
      <c r="U200" s="2" t="str">
        <f aca="false">MID(K200,LEN(T200)+1,5)&amp;"cm"</f>
        <v>27,4 cm</v>
      </c>
      <c r="V200" s="2" t="str">
        <f aca="false">MID(K200,SEARCH("-",K200)+2,SEARCH(":",K200)-SEARCH("-",K200)-2)</f>
        <v>c/suporte</v>
      </c>
      <c r="W200" s="2" t="str">
        <f aca="false">MID(K200,SEARCH(":",K200)+2,5)&amp;"cm"</f>
        <v>36,0 cm</v>
      </c>
      <c r="X200" s="2" t="str">
        <f aca="false">RIGHT(K200,8)</f>
        <v> 53,2 cm</v>
      </c>
      <c r="Y200" s="0" t="s">
        <v>1257</v>
      </c>
      <c r="Z200" s="0" t="s">
        <v>968</v>
      </c>
      <c r="AA200" s="0" t="s">
        <v>1147</v>
      </c>
      <c r="AB200" s="0" t="s">
        <v>1241</v>
      </c>
      <c r="AC200" s="0" t="s">
        <v>417</v>
      </c>
    </row>
    <row r="201" customFormat="false" ht="15" hidden="false" customHeight="false" outlineLevel="0" collapsed="false">
      <c r="A201" s="0" t="n">
        <v>1815</v>
      </c>
      <c r="B201" s="0" t="s">
        <v>1268</v>
      </c>
      <c r="C201" s="0" t="s">
        <v>27</v>
      </c>
      <c r="D201" s="0" t="s">
        <v>28</v>
      </c>
      <c r="E201" s="0" t="s">
        <v>1269</v>
      </c>
      <c r="F201" s="0" t="s">
        <v>30</v>
      </c>
      <c r="G201" s="0" t="s">
        <v>31</v>
      </c>
      <c r="H201" s="0" t="s">
        <v>1142</v>
      </c>
      <c r="K201" s="0" t="s">
        <v>1270</v>
      </c>
      <c r="L201" s="0" t="s">
        <v>34</v>
      </c>
      <c r="M201" s="0" t="s">
        <v>35</v>
      </c>
      <c r="N201" s="0" t="s">
        <v>1262</v>
      </c>
      <c r="O201" s="0" t="s">
        <v>37</v>
      </c>
      <c r="P201" s="0" t="s">
        <v>1271</v>
      </c>
      <c r="Q201" s="0" t="s">
        <v>1238</v>
      </c>
      <c r="R201" s="0" t="s">
        <v>39</v>
      </c>
      <c r="T201" s="2" t="str">
        <f aca="false">IFERROR(LEFT(K201,SEARCH("x",K201)-1),"")&amp;"cm"</f>
        <v>42,5 cm</v>
      </c>
      <c r="U201" s="2" t="str">
        <f aca="false">MID(K201,LEN(T201)+1,5)&amp;"cm"</f>
        <v>27,1 cm</v>
      </c>
      <c r="V201" s="2" t="str">
        <f aca="false">MID(K201,SEARCH("-",K201)+2,SEARCH(":",K201)-SEARCH("-",K201)-2)</f>
        <v>c/suporte</v>
      </c>
      <c r="W201" s="2" t="str">
        <f aca="false">MID(K201,SEARCH(":",K201)+2,5)&amp;"cm"</f>
        <v>36,0 cm</v>
      </c>
      <c r="X201" s="2" t="str">
        <f aca="false">RIGHT(K201,8)</f>
        <v> 53,2 cm</v>
      </c>
      <c r="Y201" s="0" t="s">
        <v>442</v>
      </c>
      <c r="Z201" s="0" t="s">
        <v>1258</v>
      </c>
      <c r="AA201" s="0" t="s">
        <v>1147</v>
      </c>
      <c r="AB201" s="0" t="s">
        <v>1241</v>
      </c>
      <c r="AC201" s="0" t="s">
        <v>417</v>
      </c>
    </row>
    <row r="202" customFormat="false" ht="15" hidden="false" customHeight="false" outlineLevel="0" collapsed="false">
      <c r="A202" s="0" t="n">
        <v>1816</v>
      </c>
      <c r="B202" s="0" t="s">
        <v>1272</v>
      </c>
      <c r="C202" s="0" t="s">
        <v>27</v>
      </c>
      <c r="D202" s="0" t="s">
        <v>28</v>
      </c>
      <c r="E202" s="0" t="s">
        <v>1273</v>
      </c>
      <c r="F202" s="0" t="s">
        <v>30</v>
      </c>
      <c r="G202" s="0" t="s">
        <v>31</v>
      </c>
      <c r="H202" s="0" t="s">
        <v>1142</v>
      </c>
      <c r="K202" s="0" t="s">
        <v>1274</v>
      </c>
      <c r="L202" s="0" t="s">
        <v>34</v>
      </c>
      <c r="M202" s="0" t="s">
        <v>35</v>
      </c>
      <c r="N202" s="0" t="s">
        <v>1246</v>
      </c>
      <c r="O202" s="0" t="s">
        <v>37</v>
      </c>
      <c r="Q202" s="0" t="s">
        <v>1238</v>
      </c>
      <c r="R202" s="0" t="s">
        <v>39</v>
      </c>
      <c r="T202" s="2" t="str">
        <f aca="false">IFERROR(LEFT(K202,SEARCH("x",K202)-1),"")&amp;"cm"</f>
        <v>26,3 cm</v>
      </c>
      <c r="U202" s="2" t="str">
        <f aca="false">MID(K202,LEN(T202)+1,5)&amp;"cm"</f>
        <v>24,3 cm</v>
      </c>
      <c r="V202" s="2" t="str">
        <f aca="false">MID(K202,SEARCH("-",K202)+2,SEARCH(":",K202)-SEARCH("-",K202)-2)</f>
        <v>c/suporte</v>
      </c>
      <c r="W202" s="2" t="str">
        <f aca="false">MID(K202,SEARCH(":",K202)+2,5)&amp;"cm"</f>
        <v>36,0 cm</v>
      </c>
      <c r="X202" s="2" t="str">
        <f aca="false">RIGHT(K202,8)</f>
        <v> 53,2 cm</v>
      </c>
      <c r="Y202" s="0" t="s">
        <v>1275</v>
      </c>
      <c r="Z202" s="0" t="s">
        <v>1239</v>
      </c>
      <c r="AA202" s="0" t="s">
        <v>1147</v>
      </c>
      <c r="AB202" s="0" t="s">
        <v>1241</v>
      </c>
      <c r="AC202" s="0" t="s">
        <v>417</v>
      </c>
    </row>
    <row r="203" customFormat="false" ht="15" hidden="false" customHeight="false" outlineLevel="0" collapsed="false">
      <c r="A203" s="0" t="n">
        <v>1817</v>
      </c>
      <c r="B203" s="0" t="s">
        <v>1276</v>
      </c>
      <c r="C203" s="0" t="s">
        <v>27</v>
      </c>
      <c r="D203" s="0" t="s">
        <v>28</v>
      </c>
      <c r="E203" s="0" t="s">
        <v>1277</v>
      </c>
      <c r="F203" s="0" t="s">
        <v>1278</v>
      </c>
      <c r="G203" s="0" t="s">
        <v>31</v>
      </c>
      <c r="H203" s="0" t="s">
        <v>1142</v>
      </c>
      <c r="K203" s="0" t="s">
        <v>1279</v>
      </c>
      <c r="L203" s="0" t="s">
        <v>34</v>
      </c>
      <c r="M203" s="0" t="s">
        <v>35</v>
      </c>
      <c r="N203" s="0" t="s">
        <v>1246</v>
      </c>
      <c r="O203" s="0" t="s">
        <v>99</v>
      </c>
      <c r="Q203" s="0" t="s">
        <v>1238</v>
      </c>
      <c r="R203" s="0" t="s">
        <v>39</v>
      </c>
      <c r="T203" s="2" t="str">
        <f aca="false">IFERROR(LEFT(K203,SEARCH("x",K203)-1),"")&amp;"cm"</f>
        <v>12,5 cm</v>
      </c>
      <c r="U203" s="2" t="str">
        <f aca="false">MID(K203,LEN(T203)+1,5)&amp;"cm"</f>
        <v>19,8 cm</v>
      </c>
      <c r="V203" s="2" t="str">
        <f aca="false">MID(K203,SEARCH("-",K203)+2,SEARCH(":",K203)-SEARCH("-",K203)-2)</f>
        <v>c/suporte</v>
      </c>
      <c r="W203" s="2" t="str">
        <f aca="false">MID(K203,SEARCH(":",K203)+2,5)&amp;"cm"</f>
        <v>36,0 cm</v>
      </c>
      <c r="X203" s="2" t="str">
        <f aca="false">RIGHT(K203,8)</f>
        <v> 53,2 cm</v>
      </c>
      <c r="Y203" s="0" t="s">
        <v>1280</v>
      </c>
      <c r="Z203" s="0" t="s">
        <v>1281</v>
      </c>
      <c r="AA203" s="0" t="s">
        <v>1147</v>
      </c>
      <c r="AB203" s="0" t="s">
        <v>1241</v>
      </c>
      <c r="AC203" s="0" t="s">
        <v>417</v>
      </c>
    </row>
    <row r="204" customFormat="false" ht="15" hidden="false" customHeight="false" outlineLevel="0" collapsed="false">
      <c r="A204" s="0" t="n">
        <v>1818</v>
      </c>
      <c r="B204" s="0" t="s">
        <v>1282</v>
      </c>
      <c r="C204" s="0" t="s">
        <v>27</v>
      </c>
      <c r="D204" s="0" t="s">
        <v>28</v>
      </c>
      <c r="E204" s="0" t="s">
        <v>1283</v>
      </c>
      <c r="F204" s="0" t="s">
        <v>30</v>
      </c>
      <c r="G204" s="0" t="s">
        <v>31</v>
      </c>
      <c r="H204" s="0" t="s">
        <v>1284</v>
      </c>
      <c r="K204" s="0" t="s">
        <v>1285</v>
      </c>
      <c r="L204" s="0" t="s">
        <v>34</v>
      </c>
      <c r="M204" s="0" t="s">
        <v>35</v>
      </c>
      <c r="N204" s="0" t="s">
        <v>1246</v>
      </c>
      <c r="O204" s="0" t="s">
        <v>291</v>
      </c>
      <c r="Q204" s="0" t="s">
        <v>1238</v>
      </c>
      <c r="R204" s="0" t="s">
        <v>39</v>
      </c>
      <c r="T204" s="2" t="str">
        <f aca="false">IFERROR(LEFT(K204,SEARCH("x",K204)-1),"")&amp;"cm"</f>
        <v>22,3 cm</v>
      </c>
      <c r="U204" s="2" t="str">
        <f aca="false">MID(K204,LEN(T204)+1,5)&amp;"cm"</f>
        <v>26,3 cm</v>
      </c>
      <c r="V204" s="2" t="str">
        <f aca="false">MID(K204,SEARCH("-",K204)+2,SEARCH(":",K204)-SEARCH("-",K204)-2)</f>
        <v>c/suporte</v>
      </c>
      <c r="W204" s="2" t="str">
        <f aca="false">MID(K204,SEARCH(":",K204)+2,5)&amp;"cm"</f>
        <v>36,0 cm</v>
      </c>
      <c r="X204" s="2" t="str">
        <f aca="false">RIGHT(K204,8)</f>
        <v> 53,2 cm</v>
      </c>
      <c r="Y204" s="0" t="s">
        <v>1286</v>
      </c>
      <c r="Z204" s="0" t="s">
        <v>1275</v>
      </c>
      <c r="AA204" s="0" t="s">
        <v>1147</v>
      </c>
      <c r="AB204" s="0" t="s">
        <v>1241</v>
      </c>
      <c r="AC204" s="0" t="s">
        <v>417</v>
      </c>
    </row>
    <row r="205" customFormat="false" ht="15" hidden="false" customHeight="false" outlineLevel="0" collapsed="false">
      <c r="A205" s="0" t="n">
        <v>1819</v>
      </c>
      <c r="B205" s="0" t="s">
        <v>1287</v>
      </c>
      <c r="C205" s="0" t="s">
        <v>27</v>
      </c>
      <c r="D205" s="0" t="s">
        <v>28</v>
      </c>
      <c r="E205" s="0" t="s">
        <v>1288</v>
      </c>
      <c r="F205" s="0" t="s">
        <v>30</v>
      </c>
      <c r="G205" s="0" t="s">
        <v>31</v>
      </c>
      <c r="H205" s="0" t="s">
        <v>1142</v>
      </c>
      <c r="K205" s="0" t="s">
        <v>1289</v>
      </c>
      <c r="L205" s="0" t="s">
        <v>34</v>
      </c>
      <c r="M205" s="0" t="s">
        <v>35</v>
      </c>
      <c r="N205" s="0" t="s">
        <v>1246</v>
      </c>
      <c r="O205" s="0" t="s">
        <v>37</v>
      </c>
      <c r="Q205" s="0" t="s">
        <v>1238</v>
      </c>
      <c r="R205" s="0" t="s">
        <v>39</v>
      </c>
      <c r="T205" s="2" t="str">
        <f aca="false">IFERROR(LEFT(K205,SEARCH("x",K205)-1),"")&amp;"cm"</f>
        <v>23,0 cm</v>
      </c>
      <c r="U205" s="2" t="str">
        <f aca="false">MID(K205,LEN(T205)+1,5)&amp;"cm"</f>
        <v>20,0 cm</v>
      </c>
      <c r="V205" s="2" t="str">
        <f aca="false">MID(K205,SEARCH("-",K205)+2,SEARCH(":",K205)-SEARCH("-",K205)-2)</f>
        <v>c/suporte</v>
      </c>
      <c r="W205" s="2" t="str">
        <f aca="false">MID(K205,SEARCH(":",K205)+2,5)&amp;"cm"</f>
        <v>36,0 cm</v>
      </c>
      <c r="X205" s="2" t="str">
        <f aca="false">RIGHT(K205,8)</f>
        <v> 53,2 cm</v>
      </c>
      <c r="Y205" s="0" t="s">
        <v>1290</v>
      </c>
      <c r="Z205" s="0" t="s">
        <v>1291</v>
      </c>
      <c r="AA205" s="0" t="s">
        <v>1147</v>
      </c>
      <c r="AB205" s="0" t="s">
        <v>1241</v>
      </c>
      <c r="AC205" s="0" t="s">
        <v>417</v>
      </c>
    </row>
    <row r="206" customFormat="false" ht="15" hidden="false" customHeight="false" outlineLevel="0" collapsed="false">
      <c r="A206" s="0" t="n">
        <v>1820</v>
      </c>
      <c r="B206" s="0" t="s">
        <v>1292</v>
      </c>
      <c r="C206" s="0" t="s">
        <v>27</v>
      </c>
      <c r="D206" s="0" t="s">
        <v>28</v>
      </c>
      <c r="E206" s="0" t="s">
        <v>503</v>
      </c>
      <c r="F206" s="0" t="s">
        <v>1293</v>
      </c>
      <c r="G206" s="0" t="s">
        <v>31</v>
      </c>
      <c r="H206" s="0" t="s">
        <v>1142</v>
      </c>
      <c r="K206" s="0" t="s">
        <v>1294</v>
      </c>
      <c r="L206" s="0" t="s">
        <v>34</v>
      </c>
      <c r="M206" s="0" t="s">
        <v>35</v>
      </c>
      <c r="N206" s="0" t="s">
        <v>1246</v>
      </c>
      <c r="O206" s="0" t="s">
        <v>99</v>
      </c>
      <c r="Q206" s="0" t="s">
        <v>1238</v>
      </c>
      <c r="R206" s="0" t="s">
        <v>81</v>
      </c>
      <c r="T206" s="2" t="str">
        <f aca="false">IFERROR(LEFT(K206,SEARCH("x",K206)-1),"")&amp;"cm"</f>
        <v>14,1 cm</v>
      </c>
      <c r="U206" s="2" t="str">
        <f aca="false">MID(K206,LEN(T206)+1,5)&amp;"cm"</f>
        <v>21,2 cm</v>
      </c>
      <c r="V206" s="2" t="str">
        <f aca="false">MID(K206,SEARCH("-",K206)+2,SEARCH(":",K206)-SEARCH("-",K206)-2)</f>
        <v>c/suporte</v>
      </c>
      <c r="W206" s="2" t="str">
        <f aca="false">MID(K206,SEARCH(":",K206)+2,5)&amp;"cm"</f>
        <v>36,0 cm</v>
      </c>
      <c r="X206" s="2" t="str">
        <f aca="false">RIGHT(K206,8)</f>
        <v> 53,2 cm</v>
      </c>
      <c r="Y206" s="0" t="s">
        <v>1295</v>
      </c>
      <c r="Z206" s="0" t="s">
        <v>1296</v>
      </c>
      <c r="AA206" s="0" t="s">
        <v>1147</v>
      </c>
      <c r="AB206" s="0" t="s">
        <v>1241</v>
      </c>
      <c r="AC206" s="0" t="s">
        <v>417</v>
      </c>
    </row>
    <row r="207" customFormat="false" ht="15" hidden="false" customHeight="false" outlineLevel="0" collapsed="false">
      <c r="A207" s="0" t="n">
        <v>1821</v>
      </c>
      <c r="B207" s="0" t="s">
        <v>1297</v>
      </c>
      <c r="C207" s="0" t="s">
        <v>27</v>
      </c>
      <c r="D207" s="0" t="s">
        <v>28</v>
      </c>
      <c r="E207" s="0" t="s">
        <v>1298</v>
      </c>
      <c r="F207" s="0" t="s">
        <v>164</v>
      </c>
      <c r="G207" s="0" t="s">
        <v>31</v>
      </c>
      <c r="H207" s="0" t="s">
        <v>1142</v>
      </c>
      <c r="K207" s="0" t="s">
        <v>1299</v>
      </c>
      <c r="L207" s="0" t="s">
        <v>34</v>
      </c>
      <c r="M207" s="0" t="s">
        <v>35</v>
      </c>
      <c r="N207" s="0" t="s">
        <v>1246</v>
      </c>
      <c r="O207" s="0" t="s">
        <v>37</v>
      </c>
      <c r="Q207" s="0" t="s">
        <v>1238</v>
      </c>
      <c r="R207" s="0" t="s">
        <v>52</v>
      </c>
      <c r="T207" s="2" t="str">
        <f aca="false">IFERROR(LEFT(K207,SEARCH("x",K207)-1),"")&amp;"cm"</f>
        <v>17,0 cm</v>
      </c>
      <c r="U207" s="2" t="str">
        <f aca="false">MID(K207,LEN(T207)+1,5)&amp;"cm"</f>
        <v>21,5 cm</v>
      </c>
      <c r="V207" s="2" t="str">
        <f aca="false">MID(K207,SEARCH("-",K207)+2,SEARCH(":",K207)-SEARCH("-",K207)-2)</f>
        <v>c/suporte</v>
      </c>
      <c r="W207" s="2" t="str">
        <f aca="false">MID(K207,SEARCH(":",K207)+2,5)&amp;"cm"</f>
        <v>36,0 cm</v>
      </c>
      <c r="X207" s="2" t="str">
        <f aca="false">RIGHT(K207,8)</f>
        <v> 53,2 cm</v>
      </c>
      <c r="Y207" s="0" t="s">
        <v>1248</v>
      </c>
      <c r="Z207" s="0" t="s">
        <v>1247</v>
      </c>
      <c r="AA207" s="0" t="s">
        <v>1147</v>
      </c>
      <c r="AB207" s="0" t="s">
        <v>1241</v>
      </c>
      <c r="AC207" s="0" t="s">
        <v>417</v>
      </c>
    </row>
    <row r="208" customFormat="false" ht="15" hidden="false" customHeight="false" outlineLevel="0" collapsed="false">
      <c r="A208" s="0" t="n">
        <v>1822</v>
      </c>
      <c r="B208" s="0" t="s">
        <v>1300</v>
      </c>
      <c r="C208" s="0" t="s">
        <v>27</v>
      </c>
      <c r="D208" s="0" t="s">
        <v>28</v>
      </c>
      <c r="E208" s="0" t="s">
        <v>1301</v>
      </c>
      <c r="F208" s="0" t="s">
        <v>1244</v>
      </c>
      <c r="G208" s="0" t="s">
        <v>31</v>
      </c>
      <c r="H208" s="0" t="s">
        <v>1250</v>
      </c>
      <c r="K208" s="0" t="s">
        <v>1302</v>
      </c>
      <c r="L208" s="0" t="s">
        <v>34</v>
      </c>
      <c r="M208" s="0" t="s">
        <v>35</v>
      </c>
      <c r="N208" s="0" t="s">
        <v>1246</v>
      </c>
      <c r="O208" s="0" t="s">
        <v>37</v>
      </c>
      <c r="Q208" s="0" t="s">
        <v>1238</v>
      </c>
      <c r="R208" s="0" t="s">
        <v>52</v>
      </c>
      <c r="T208" s="2" t="str">
        <f aca="false">IFERROR(LEFT(K208,SEARCH("x",K208)-1),"")&amp;"cm"</f>
        <v>24,3 cm</v>
      </c>
      <c r="U208" s="2" t="str">
        <f aca="false">MID(K208,LEN(T208)+1,5)&amp;"cm"</f>
        <v>41,2 cm</v>
      </c>
      <c r="V208" s="2" t="str">
        <f aca="false">MID(K208,SEARCH("-",K208)+2,SEARCH(":",K208)-SEARCH("-",K208)-2)</f>
        <v>c/suporte</v>
      </c>
      <c r="W208" s="2" t="str">
        <f aca="false">MID(K208,SEARCH(":",K208)+2,5)&amp;"cm"</f>
        <v>36,0 cm</v>
      </c>
      <c r="X208" s="2" t="str">
        <f aca="false">RIGHT(K208,8)</f>
        <v> 53,2 cm</v>
      </c>
      <c r="Y208" s="0" t="s">
        <v>1239</v>
      </c>
      <c r="Z208" s="0" t="s">
        <v>1303</v>
      </c>
      <c r="AA208" s="0" t="s">
        <v>1147</v>
      </c>
      <c r="AB208" s="0" t="s">
        <v>1241</v>
      </c>
      <c r="AC208" s="0" t="s">
        <v>417</v>
      </c>
    </row>
    <row r="209" customFormat="false" ht="15" hidden="false" customHeight="false" outlineLevel="0" collapsed="false">
      <c r="A209" s="0" t="n">
        <v>1823</v>
      </c>
      <c r="B209" s="0" t="s">
        <v>1304</v>
      </c>
      <c r="C209" s="0" t="s">
        <v>27</v>
      </c>
      <c r="D209" s="0" t="s">
        <v>28</v>
      </c>
      <c r="E209" s="0" t="s">
        <v>1305</v>
      </c>
      <c r="F209" s="0" t="s">
        <v>30</v>
      </c>
      <c r="G209" s="0" t="s">
        <v>31</v>
      </c>
      <c r="H209" s="0" t="s">
        <v>1142</v>
      </c>
      <c r="K209" s="0" t="s">
        <v>1306</v>
      </c>
      <c r="L209" s="0" t="s">
        <v>34</v>
      </c>
      <c r="M209" s="0" t="s">
        <v>35</v>
      </c>
      <c r="N209" s="0" t="s">
        <v>1246</v>
      </c>
      <c r="O209" s="0" t="s">
        <v>37</v>
      </c>
      <c r="Q209" s="0" t="s">
        <v>1238</v>
      </c>
      <c r="R209" s="0" t="s">
        <v>39</v>
      </c>
      <c r="T209" s="2" t="str">
        <f aca="false">IFERROR(LEFT(K209,SEARCH("x",K209)-1),"")&amp;"cm"</f>
        <v>22,0 cm</v>
      </c>
      <c r="U209" s="2" t="str">
        <f aca="false">MID(K209,LEN(T209)+1,5)&amp;"cm"</f>
        <v>26,0 cm</v>
      </c>
      <c r="V209" s="2" t="str">
        <f aca="false">MID(K209,SEARCH("-",K209)+2,SEARCH(":",K209)-SEARCH("-",K209)-2)</f>
        <v>c/suporte</v>
      </c>
      <c r="W209" s="2" t="str">
        <f aca="false">MID(K209,SEARCH(":",K209)+2,5)&amp;"cm"</f>
        <v>36,0 cm</v>
      </c>
      <c r="X209" s="2" t="str">
        <f aca="false">RIGHT(K209,8)</f>
        <v> 53,2 cm</v>
      </c>
      <c r="Y209" s="0" t="s">
        <v>1307</v>
      </c>
      <c r="Z209" s="0" t="s">
        <v>667</v>
      </c>
      <c r="AA209" s="0" t="s">
        <v>1147</v>
      </c>
      <c r="AB209" s="0" t="s">
        <v>1241</v>
      </c>
      <c r="AC209" s="0" t="s">
        <v>417</v>
      </c>
    </row>
    <row r="210" customFormat="false" ht="15" hidden="false" customHeight="false" outlineLevel="0" collapsed="false">
      <c r="A210" s="0" t="n">
        <v>1824</v>
      </c>
      <c r="B210" s="0" t="s">
        <v>1308</v>
      </c>
      <c r="C210" s="0" t="s">
        <v>27</v>
      </c>
      <c r="D210" s="0" t="s">
        <v>28</v>
      </c>
      <c r="E210" s="0" t="s">
        <v>1309</v>
      </c>
      <c r="F210" s="0" t="s">
        <v>1244</v>
      </c>
      <c r="G210" s="0" t="s">
        <v>1310</v>
      </c>
      <c r="H210" s="0" t="s">
        <v>48</v>
      </c>
      <c r="K210" s="0" t="s">
        <v>1311</v>
      </c>
      <c r="L210" s="0" t="s">
        <v>34</v>
      </c>
      <c r="M210" s="0" t="s">
        <v>35</v>
      </c>
      <c r="N210" s="0" t="s">
        <v>1246</v>
      </c>
      <c r="O210" s="0" t="s">
        <v>37</v>
      </c>
      <c r="Q210" s="0" t="s">
        <v>1238</v>
      </c>
      <c r="R210" s="0" t="s">
        <v>39</v>
      </c>
      <c r="T210" s="2" t="str">
        <f aca="false">IFERROR(LEFT(K210,SEARCH("x",K210)-1),"")&amp;"cm"</f>
        <v>19,3 cm</v>
      </c>
      <c r="U210" s="2" t="str">
        <f aca="false">MID(K210,LEN(T210)+1,5)&amp;"cm"</f>
        <v>36,5 cm</v>
      </c>
      <c r="V210" s="2" t="str">
        <f aca="false">MID(K210,SEARCH("-",K210)+2,SEARCH(":",K210)-SEARCH("-",K210)-2)</f>
        <v>c/suporte</v>
      </c>
      <c r="W210" s="2" t="str">
        <f aca="false">MID(K210,SEARCH(":",K210)+2,5)&amp;"cm"</f>
        <v>36,0 cm</v>
      </c>
      <c r="X210" s="2" t="str">
        <f aca="false">RIGHT(K210,8)</f>
        <v> 53,2 cm</v>
      </c>
      <c r="Y210" s="0" t="s">
        <v>1312</v>
      </c>
      <c r="Z210" s="0" t="s">
        <v>1313</v>
      </c>
      <c r="AA210" s="0" t="s">
        <v>1147</v>
      </c>
      <c r="AB210" s="0" t="s">
        <v>1241</v>
      </c>
      <c r="AC210" s="0" t="s">
        <v>417</v>
      </c>
    </row>
    <row r="211" customFormat="false" ht="15" hidden="false" customHeight="false" outlineLevel="0" collapsed="false">
      <c r="A211" s="0" t="n">
        <v>1825</v>
      </c>
      <c r="B211" s="0" t="s">
        <v>1314</v>
      </c>
      <c r="C211" s="0" t="s">
        <v>27</v>
      </c>
      <c r="D211" s="0" t="s">
        <v>28</v>
      </c>
      <c r="E211" s="0" t="s">
        <v>1315</v>
      </c>
      <c r="F211" s="0" t="s">
        <v>1244</v>
      </c>
      <c r="G211" s="0" t="s">
        <v>1315</v>
      </c>
      <c r="H211" s="0" t="s">
        <v>1250</v>
      </c>
      <c r="K211" s="0" t="s">
        <v>1316</v>
      </c>
      <c r="L211" s="0" t="s">
        <v>34</v>
      </c>
      <c r="M211" s="0" t="s">
        <v>35</v>
      </c>
      <c r="N211" s="0" t="s">
        <v>1246</v>
      </c>
      <c r="O211" s="0" t="s">
        <v>37</v>
      </c>
      <c r="Q211" s="0" t="s">
        <v>1238</v>
      </c>
      <c r="R211" s="0" t="s">
        <v>39</v>
      </c>
      <c r="T211" s="2" t="str">
        <f aca="false">IFERROR(LEFT(K211,SEARCH("x",K211)-1),"")&amp;"cm"</f>
        <v>11,8 cm</v>
      </c>
      <c r="U211" s="2" t="str">
        <f aca="false">MID(K211,LEN(T211)+1,5)&amp;"cm"</f>
        <v>19,8 cm</v>
      </c>
      <c r="V211" s="2" t="str">
        <f aca="false">MID(K211,SEARCH("-",K211)+2,SEARCH(":",K211)-SEARCH("-",K211)-2)</f>
        <v>c/suporte</v>
      </c>
      <c r="W211" s="2" t="str">
        <f aca="false">MID(K211,SEARCH(":",K211)+2,5)&amp;"cm"</f>
        <v>36,0 cm</v>
      </c>
      <c r="X211" s="2" t="str">
        <f aca="false">RIGHT(K211,8)</f>
        <v> 53,2 cm</v>
      </c>
      <c r="Y211" s="0" t="s">
        <v>1317</v>
      </c>
      <c r="Z211" s="0" t="s">
        <v>1281</v>
      </c>
      <c r="AA211" s="0" t="s">
        <v>1147</v>
      </c>
      <c r="AB211" s="0" t="s">
        <v>1241</v>
      </c>
      <c r="AC211" s="0" t="s">
        <v>417</v>
      </c>
    </row>
    <row r="212" customFormat="false" ht="15" hidden="false" customHeight="false" outlineLevel="0" collapsed="false">
      <c r="A212" s="0" t="n">
        <v>1826</v>
      </c>
      <c r="B212" s="0" t="s">
        <v>1318</v>
      </c>
      <c r="C212" s="0" t="s">
        <v>27</v>
      </c>
      <c r="D212" s="0" t="s">
        <v>28</v>
      </c>
      <c r="E212" s="0" t="s">
        <v>1319</v>
      </c>
      <c r="F212" s="0" t="s">
        <v>30</v>
      </c>
      <c r="G212" s="0" t="s">
        <v>31</v>
      </c>
      <c r="H212" s="0" t="s">
        <v>1250</v>
      </c>
      <c r="K212" s="0" t="s">
        <v>1320</v>
      </c>
      <c r="L212" s="0" t="s">
        <v>34</v>
      </c>
      <c r="M212" s="0" t="s">
        <v>35</v>
      </c>
      <c r="N212" s="0" t="s">
        <v>1246</v>
      </c>
      <c r="O212" s="0" t="s">
        <v>37</v>
      </c>
      <c r="Q212" s="0" t="s">
        <v>1238</v>
      </c>
      <c r="R212" s="0" t="s">
        <v>39</v>
      </c>
      <c r="T212" s="2" t="str">
        <f aca="false">IFERROR(LEFT(K212,SEARCH("x",K212)-1),"")&amp;"cm"</f>
        <v>35,3 cm</v>
      </c>
      <c r="U212" s="2" t="str">
        <f aca="false">MID(K212,LEN(T212)+1,5)&amp;"cm"</f>
        <v>28,2 cm</v>
      </c>
      <c r="V212" s="2" t="str">
        <f aca="false">MID(K212,SEARCH("-",K212)+2,SEARCH(":",K212)-SEARCH("-",K212)-2)</f>
        <v>c/suporte</v>
      </c>
      <c r="W212" s="2" t="str">
        <f aca="false">MID(K212,SEARCH(":",K212)+2,5)&amp;"cm"</f>
        <v>53,2 cm</v>
      </c>
      <c r="X212" s="2" t="str">
        <f aca="false">RIGHT(K212,8)</f>
        <v> 36,0 cm</v>
      </c>
      <c r="Y212" s="0" t="s">
        <v>1232</v>
      </c>
      <c r="Z212" s="0" t="s">
        <v>1321</v>
      </c>
      <c r="AA212" s="0" t="s">
        <v>1147</v>
      </c>
      <c r="AB212" s="0" t="s">
        <v>1252</v>
      </c>
      <c r="AC212" s="0" t="s">
        <v>1253</v>
      </c>
    </row>
    <row r="213" customFormat="false" ht="15" hidden="false" customHeight="false" outlineLevel="0" collapsed="false">
      <c r="A213" s="0" t="n">
        <v>1827</v>
      </c>
      <c r="B213" s="0" t="s">
        <v>1322</v>
      </c>
      <c r="C213" s="0" t="s">
        <v>27</v>
      </c>
      <c r="D213" s="0" t="s">
        <v>28</v>
      </c>
      <c r="E213" s="0" t="s">
        <v>1323</v>
      </c>
      <c r="F213" s="0" t="s">
        <v>30</v>
      </c>
      <c r="G213" s="0" t="s">
        <v>1324</v>
      </c>
      <c r="H213" s="0" t="s">
        <v>1250</v>
      </c>
      <c r="K213" s="0" t="s">
        <v>1325</v>
      </c>
      <c r="L213" s="0" t="s">
        <v>34</v>
      </c>
      <c r="M213" s="0" t="s">
        <v>35</v>
      </c>
      <c r="N213" s="0" t="s">
        <v>1246</v>
      </c>
      <c r="O213" s="0" t="s">
        <v>37</v>
      </c>
      <c r="Q213" s="0" t="s">
        <v>1238</v>
      </c>
      <c r="R213" s="0" t="s">
        <v>39</v>
      </c>
      <c r="T213" s="2" t="str">
        <f aca="false">IFERROR(LEFT(K213,SEARCH("x",K213)-1),"")&amp;"cm"</f>
        <v>15,0 cm</v>
      </c>
      <c r="U213" s="2" t="str">
        <f aca="false">MID(K213,LEN(T213)+1,5)&amp;"cm"</f>
        <v>22,0 cm</v>
      </c>
      <c r="V213" s="2" t="str">
        <f aca="false">MID(K213,SEARCH("-",K213)+2,SEARCH(":",K213)-SEARCH("-",K213)-2)</f>
        <v>c/suporte</v>
      </c>
      <c r="W213" s="2" t="str">
        <f aca="false">MID(K213,SEARCH(":",K213)+2,5)&amp;"cm"</f>
        <v>36,0 cm</v>
      </c>
      <c r="X213" s="2" t="str">
        <f aca="false">RIGHT(K213,8)</f>
        <v> 53,2 cm</v>
      </c>
      <c r="Y213" s="0" t="s">
        <v>1326</v>
      </c>
      <c r="Z213" s="0" t="s">
        <v>1307</v>
      </c>
      <c r="AA213" s="0" t="s">
        <v>1147</v>
      </c>
      <c r="AB213" s="0" t="s">
        <v>1241</v>
      </c>
      <c r="AC213" s="0" t="s">
        <v>417</v>
      </c>
    </row>
    <row r="214" customFormat="false" ht="15" hidden="false" customHeight="false" outlineLevel="0" collapsed="false">
      <c r="A214" s="0" t="n">
        <v>1828</v>
      </c>
      <c r="B214" s="0" t="s">
        <v>1327</v>
      </c>
      <c r="C214" s="0" t="s">
        <v>27</v>
      </c>
      <c r="D214" s="0" t="s">
        <v>28</v>
      </c>
      <c r="E214" s="0" t="s">
        <v>1328</v>
      </c>
      <c r="F214" s="0" t="s">
        <v>30</v>
      </c>
      <c r="G214" s="0" t="s">
        <v>31</v>
      </c>
      <c r="H214" s="0" t="s">
        <v>1250</v>
      </c>
      <c r="K214" s="0" t="s">
        <v>1329</v>
      </c>
      <c r="L214" s="0" t="s">
        <v>34</v>
      </c>
      <c r="M214" s="0" t="s">
        <v>35</v>
      </c>
      <c r="N214" s="0" t="s">
        <v>1246</v>
      </c>
      <c r="O214" s="0" t="s">
        <v>37</v>
      </c>
      <c r="Q214" s="0" t="s">
        <v>1238</v>
      </c>
      <c r="R214" s="0" t="s">
        <v>39</v>
      </c>
      <c r="T214" s="2" t="str">
        <f aca="false">IFERROR(LEFT(K214,SEARCH("x",K214)-1),"")&amp;"cm"</f>
        <v>14,4 cm</v>
      </c>
      <c r="U214" s="2" t="str">
        <f aca="false">MID(K214,LEN(T214)+1,5)&amp;"cm"</f>
        <v>22,3 cm</v>
      </c>
      <c r="V214" s="2" t="str">
        <f aca="false">MID(K214,SEARCH("-",K214)+2,SEARCH(":",K214)-SEARCH("-",K214)-2)</f>
        <v>c/suporte</v>
      </c>
      <c r="W214" s="2" t="str">
        <f aca="false">MID(K214,SEARCH(":",K214)+2,5)&amp;"cm"</f>
        <v>36,0 cm</v>
      </c>
      <c r="X214" s="2" t="str">
        <f aca="false">RIGHT(K214,8)</f>
        <v> 53,2 cm</v>
      </c>
      <c r="Y214" s="0" t="s">
        <v>1330</v>
      </c>
      <c r="Z214" s="0" t="s">
        <v>1286</v>
      </c>
      <c r="AA214" s="0" t="s">
        <v>1147</v>
      </c>
      <c r="AB214" s="0" t="s">
        <v>1241</v>
      </c>
      <c r="AC214" s="0" t="s">
        <v>417</v>
      </c>
    </row>
    <row r="215" customFormat="false" ht="15" hidden="false" customHeight="false" outlineLevel="0" collapsed="false">
      <c r="A215" s="0" t="n">
        <v>1829</v>
      </c>
      <c r="B215" s="0" t="s">
        <v>1331</v>
      </c>
      <c r="C215" s="0" t="s">
        <v>27</v>
      </c>
      <c r="D215" s="0" t="s">
        <v>28</v>
      </c>
      <c r="E215" s="0" t="s">
        <v>1332</v>
      </c>
      <c r="F215" s="0" t="s">
        <v>1244</v>
      </c>
      <c r="G215" s="0" t="s">
        <v>31</v>
      </c>
      <c r="H215" s="0" t="s">
        <v>48</v>
      </c>
      <c r="K215" s="0" t="s">
        <v>1333</v>
      </c>
      <c r="L215" s="0" t="s">
        <v>34</v>
      </c>
      <c r="M215" s="0" t="s">
        <v>35</v>
      </c>
      <c r="N215" s="0" t="s">
        <v>1246</v>
      </c>
      <c r="O215" s="0" t="s">
        <v>37</v>
      </c>
      <c r="Q215" s="0" t="s">
        <v>1238</v>
      </c>
      <c r="R215" s="0" t="s">
        <v>81</v>
      </c>
      <c r="T215" s="2" t="str">
        <f aca="false">IFERROR(LEFT(K215,SEARCH("x",K215)-1),"")&amp;"cm"</f>
        <v>25,3 cm</v>
      </c>
      <c r="U215" s="2" t="str">
        <f aca="false">MID(K215,LEN(T215)+1,5)&amp;"cm"</f>
        <v>30,3 cm</v>
      </c>
      <c r="V215" s="2" t="str">
        <f aca="false">MID(K215,SEARCH("-",K215)+2,SEARCH(":",K215)-SEARCH("-",K215)-2)</f>
        <v>c/suporte</v>
      </c>
      <c r="W215" s="2" t="str">
        <f aca="false">MID(K215,SEARCH(":",K215)+2,5)&amp;"cm"</f>
        <v>36,0 cm</v>
      </c>
      <c r="X215" s="2" t="str">
        <f aca="false">RIGHT(K215,8)</f>
        <v> 53,2 cm</v>
      </c>
      <c r="Y215" s="0" t="s">
        <v>521</v>
      </c>
      <c r="Z215" s="0" t="s">
        <v>1334</v>
      </c>
      <c r="AA215" s="0" t="s">
        <v>1147</v>
      </c>
      <c r="AB215" s="0" t="s">
        <v>1241</v>
      </c>
      <c r="AC215" s="0" t="s">
        <v>417</v>
      </c>
    </row>
    <row r="216" customFormat="false" ht="15" hidden="false" customHeight="false" outlineLevel="0" collapsed="false">
      <c r="A216" s="0" t="n">
        <v>1830</v>
      </c>
      <c r="B216" s="0" t="s">
        <v>1335</v>
      </c>
      <c r="C216" s="0" t="s">
        <v>27</v>
      </c>
      <c r="D216" s="0" t="s">
        <v>28</v>
      </c>
      <c r="E216" s="0" t="s">
        <v>1336</v>
      </c>
      <c r="F216" s="0" t="s">
        <v>30</v>
      </c>
      <c r="G216" s="0" t="s">
        <v>31</v>
      </c>
      <c r="H216" s="0" t="s">
        <v>1142</v>
      </c>
      <c r="K216" s="0" t="s">
        <v>1337</v>
      </c>
      <c r="L216" s="0" t="s">
        <v>34</v>
      </c>
      <c r="M216" s="0" t="s">
        <v>35</v>
      </c>
      <c r="N216" s="0" t="s">
        <v>1246</v>
      </c>
      <c r="O216" s="0" t="s">
        <v>37</v>
      </c>
      <c r="Q216" s="0" t="s">
        <v>1238</v>
      </c>
      <c r="R216" s="0" t="s">
        <v>39</v>
      </c>
      <c r="T216" s="2" t="str">
        <f aca="false">IFERROR(LEFT(K216,SEARCH("x",K216)-1),"")&amp;"cm"</f>
        <v>20,2 cm</v>
      </c>
      <c r="U216" s="2" t="str">
        <f aca="false">MID(K216,LEN(T216)+1,5)&amp;"cm"</f>
        <v>15,6 cm</v>
      </c>
      <c r="V216" s="2" t="str">
        <f aca="false">MID(K216,SEARCH("-",K216)+2,SEARCH(":",K216)-SEARCH("-",K216)-2)</f>
        <v>c/suporte</v>
      </c>
      <c r="W216" s="2" t="str">
        <f aca="false">MID(K216,SEARCH(":",K216)+2,5)&amp;"cm"</f>
        <v>36,0 cm</v>
      </c>
      <c r="X216" s="2" t="str">
        <f aca="false">RIGHT(K216,8)</f>
        <v> 53,2 cm</v>
      </c>
      <c r="Y216" s="0" t="s">
        <v>1338</v>
      </c>
      <c r="Z216" s="0" t="s">
        <v>1339</v>
      </c>
      <c r="AA216" s="0" t="s">
        <v>1147</v>
      </c>
      <c r="AB216" s="0" t="s">
        <v>1241</v>
      </c>
      <c r="AC216" s="0" t="s">
        <v>417</v>
      </c>
    </row>
    <row r="217" customFormat="false" ht="15" hidden="false" customHeight="false" outlineLevel="0" collapsed="false">
      <c r="A217" s="0" t="n">
        <v>1831</v>
      </c>
      <c r="B217" s="0" t="s">
        <v>1340</v>
      </c>
      <c r="C217" s="0" t="s">
        <v>27</v>
      </c>
      <c r="D217" s="0" t="s">
        <v>28</v>
      </c>
      <c r="E217" s="0" t="s">
        <v>1341</v>
      </c>
      <c r="F217" s="0" t="s">
        <v>30</v>
      </c>
      <c r="G217" s="0" t="s">
        <v>31</v>
      </c>
      <c r="H217" s="0" t="s">
        <v>48</v>
      </c>
      <c r="K217" s="0" t="s">
        <v>1342</v>
      </c>
      <c r="L217" s="0" t="s">
        <v>34</v>
      </c>
      <c r="M217" s="0" t="s">
        <v>35</v>
      </c>
      <c r="N217" s="0" t="s">
        <v>1246</v>
      </c>
      <c r="O217" s="0" t="s">
        <v>37</v>
      </c>
      <c r="Q217" s="0" t="s">
        <v>1343</v>
      </c>
      <c r="R217" s="0" t="s">
        <v>81</v>
      </c>
      <c r="T217" s="2" t="str">
        <f aca="false">IFERROR(LEFT(K217,SEARCH("x",K217)-1),"")&amp;"cm"</f>
        <v>22,3 cm</v>
      </c>
      <c r="U217" s="2" t="str">
        <f aca="false">MID(K217,LEN(T217)+1,5)&amp;"cm"</f>
        <v>17,2 cm</v>
      </c>
      <c r="V217" s="2" t="str">
        <f aca="false">MID(K217,SEARCH("-",K217)+2,SEARCH(":",K217)-SEARCH("-",K217)-2)</f>
        <v>c/suporte</v>
      </c>
      <c r="W217" s="2" t="str">
        <f aca="false">MID(K217,SEARCH(":",K217)+2,5)&amp;"cm"</f>
        <v>36,0 cm</v>
      </c>
      <c r="X217" s="2" t="str">
        <f aca="false">RIGHT(K217,8)</f>
        <v> 53,2 cm</v>
      </c>
      <c r="Y217" s="0" t="s">
        <v>1286</v>
      </c>
      <c r="Z217" s="0" t="s">
        <v>1344</v>
      </c>
      <c r="AA217" s="0" t="s">
        <v>1147</v>
      </c>
      <c r="AB217" s="0" t="s">
        <v>1241</v>
      </c>
      <c r="AC217" s="0" t="s">
        <v>417</v>
      </c>
    </row>
    <row r="218" customFormat="false" ht="15" hidden="false" customHeight="false" outlineLevel="0" collapsed="false">
      <c r="A218" s="0" t="n">
        <v>1832</v>
      </c>
      <c r="B218" s="0" t="s">
        <v>1345</v>
      </c>
      <c r="C218" s="0" t="s">
        <v>27</v>
      </c>
      <c r="D218" s="0" t="s">
        <v>28</v>
      </c>
      <c r="E218" s="0" t="s">
        <v>1346</v>
      </c>
      <c r="F218" s="0" t="s">
        <v>30</v>
      </c>
      <c r="G218" s="0" t="s">
        <v>31</v>
      </c>
      <c r="H218" s="0" t="s">
        <v>1250</v>
      </c>
      <c r="K218" s="0" t="s">
        <v>1347</v>
      </c>
      <c r="L218" s="0" t="s">
        <v>34</v>
      </c>
      <c r="M218" s="0" t="s">
        <v>35</v>
      </c>
      <c r="N218" s="0" t="s">
        <v>1246</v>
      </c>
      <c r="O218" s="0" t="s">
        <v>37</v>
      </c>
      <c r="Q218" s="0" t="s">
        <v>1238</v>
      </c>
      <c r="R218" s="0" t="s">
        <v>39</v>
      </c>
      <c r="T218" s="2" t="str">
        <f aca="false">IFERROR(LEFT(K218,SEARCH("x",K218)-1),"")&amp;"cm"</f>
        <v>20,2 cm</v>
      </c>
      <c r="U218" s="2" t="str">
        <f aca="false">MID(K218,LEN(T218)+1,5)&amp;"cm"</f>
        <v>14,1 cm</v>
      </c>
      <c r="V218" s="2" t="str">
        <f aca="false">MID(K218,SEARCH("-",K218)+2,SEARCH(":",K218)-SEARCH("-",K218)-2)</f>
        <v>c/suporte</v>
      </c>
      <c r="W218" s="2" t="str">
        <f aca="false">MID(K218,SEARCH(":",K218)+2,5)&amp;"cm"</f>
        <v>36,0 cm</v>
      </c>
      <c r="X218" s="2" t="str">
        <f aca="false">RIGHT(K218,8)</f>
        <v> 53,2 cm</v>
      </c>
      <c r="Y218" s="0" t="s">
        <v>1338</v>
      </c>
      <c r="Z218" s="0" t="s">
        <v>1295</v>
      </c>
      <c r="AA218" s="0" t="s">
        <v>1147</v>
      </c>
      <c r="AB218" s="0" t="s">
        <v>1241</v>
      </c>
      <c r="AC218" s="0" t="s">
        <v>417</v>
      </c>
    </row>
    <row r="219" customFormat="false" ht="15" hidden="false" customHeight="false" outlineLevel="0" collapsed="false">
      <c r="A219" s="0" t="n">
        <v>1833</v>
      </c>
      <c r="B219" s="0" t="s">
        <v>1348</v>
      </c>
      <c r="C219" s="0" t="s">
        <v>27</v>
      </c>
      <c r="D219" s="0" t="s">
        <v>28</v>
      </c>
      <c r="E219" s="0" t="s">
        <v>1349</v>
      </c>
      <c r="F219" s="0" t="s">
        <v>30</v>
      </c>
      <c r="G219" s="0" t="s">
        <v>31</v>
      </c>
      <c r="H219" s="0" t="s">
        <v>1142</v>
      </c>
      <c r="K219" s="0" t="s">
        <v>1350</v>
      </c>
      <c r="L219" s="0" t="s">
        <v>34</v>
      </c>
      <c r="M219" s="0" t="s">
        <v>35</v>
      </c>
      <c r="N219" s="0" t="s">
        <v>1246</v>
      </c>
      <c r="O219" s="0" t="s">
        <v>37</v>
      </c>
      <c r="Q219" s="0" t="s">
        <v>1238</v>
      </c>
      <c r="R219" s="0" t="s">
        <v>39</v>
      </c>
      <c r="T219" s="2" t="str">
        <f aca="false">IFERROR(LEFT(K219,SEARCH("x",K219)-1),"")&amp;"cm"</f>
        <v>22,1 cm</v>
      </c>
      <c r="U219" s="2" t="str">
        <f aca="false">MID(K219,LEN(T219)+1,5)&amp;"cm"</f>
        <v>14,5 cm</v>
      </c>
      <c r="V219" s="2" t="str">
        <f aca="false">MID(K219,SEARCH("-",K219)+2,SEARCH(":",K219)-SEARCH("-",K219)-2)</f>
        <v>c/suporte</v>
      </c>
      <c r="W219" s="2" t="str">
        <f aca="false">MID(K219,SEARCH(":",K219)+2,5)&amp;"cm"</f>
        <v>36,0 cm</v>
      </c>
      <c r="X219" s="2" t="str">
        <f aca="false">RIGHT(K219,8)</f>
        <v> 53,2 cm</v>
      </c>
      <c r="Y219" s="0" t="s">
        <v>1351</v>
      </c>
      <c r="Z219" s="0" t="s">
        <v>926</v>
      </c>
      <c r="AA219" s="0" t="s">
        <v>1147</v>
      </c>
      <c r="AB219" s="0" t="s">
        <v>1241</v>
      </c>
      <c r="AC219" s="0" t="s">
        <v>417</v>
      </c>
    </row>
    <row r="220" customFormat="false" ht="15" hidden="false" customHeight="false" outlineLevel="0" collapsed="false">
      <c r="A220" s="0" t="n">
        <v>1834</v>
      </c>
      <c r="B220" s="0" t="s">
        <v>1352</v>
      </c>
      <c r="C220" s="0" t="s">
        <v>27</v>
      </c>
      <c r="D220" s="0" t="s">
        <v>28</v>
      </c>
      <c r="E220" s="0" t="s">
        <v>1353</v>
      </c>
      <c r="F220" s="0" t="s">
        <v>30</v>
      </c>
      <c r="G220" s="0" t="s">
        <v>31</v>
      </c>
      <c r="H220" s="0" t="s">
        <v>1142</v>
      </c>
      <c r="K220" s="0" t="s">
        <v>1354</v>
      </c>
      <c r="L220" s="0" t="s">
        <v>34</v>
      </c>
      <c r="M220" s="0" t="s">
        <v>35</v>
      </c>
      <c r="N220" s="0" t="s">
        <v>1246</v>
      </c>
      <c r="O220" s="0" t="s">
        <v>37</v>
      </c>
      <c r="Q220" s="0" t="s">
        <v>1238</v>
      </c>
      <c r="R220" s="0" t="s">
        <v>39</v>
      </c>
      <c r="T220" s="2" t="str">
        <f aca="false">IFERROR(LEFT(K220,SEARCH("x",K220)-1),"")&amp;"cm"</f>
        <v>25,0 cm</v>
      </c>
      <c r="U220" s="2" t="str">
        <f aca="false">MID(K220,LEN(T220)+1,5)&amp;"cm"</f>
        <v>21,3 cm</v>
      </c>
      <c r="V220" s="2" t="str">
        <f aca="false">MID(K220,SEARCH("-",K220)+2,SEARCH(":",K220)-SEARCH("-",K220)-2)</f>
        <v>c/suporte</v>
      </c>
      <c r="W220" s="2" t="str">
        <f aca="false">MID(K220,SEARCH(":",K220)+2,5)&amp;"cm"</f>
        <v>36,0 cm</v>
      </c>
      <c r="X220" s="2" t="str">
        <f aca="false">RIGHT(K220,8)</f>
        <v> 53,2 cm</v>
      </c>
      <c r="Y220" s="0" t="s">
        <v>1355</v>
      </c>
      <c r="Z220" s="0" t="s">
        <v>1240</v>
      </c>
      <c r="AA220" s="0" t="s">
        <v>1147</v>
      </c>
      <c r="AB220" s="0" t="s">
        <v>1241</v>
      </c>
      <c r="AC220" s="0" t="s">
        <v>417</v>
      </c>
    </row>
    <row r="221" customFormat="false" ht="15" hidden="false" customHeight="false" outlineLevel="0" collapsed="false">
      <c r="A221" s="0" t="n">
        <v>1835</v>
      </c>
      <c r="B221" s="0" t="s">
        <v>1356</v>
      </c>
      <c r="C221" s="0" t="s">
        <v>27</v>
      </c>
      <c r="D221" s="0" t="s">
        <v>28</v>
      </c>
      <c r="E221" s="0" t="s">
        <v>1260</v>
      </c>
      <c r="F221" s="0" t="s">
        <v>30</v>
      </c>
      <c r="G221" s="0" t="s">
        <v>31</v>
      </c>
      <c r="H221" s="0" t="s">
        <v>48</v>
      </c>
      <c r="K221" s="0" t="s">
        <v>1357</v>
      </c>
      <c r="L221" s="0" t="s">
        <v>34</v>
      </c>
      <c r="M221" s="0" t="s">
        <v>35</v>
      </c>
      <c r="N221" s="0" t="s">
        <v>1246</v>
      </c>
      <c r="O221" s="0" t="s">
        <v>37</v>
      </c>
      <c r="Q221" s="0" t="s">
        <v>1238</v>
      </c>
      <c r="R221" s="0" t="s">
        <v>39</v>
      </c>
      <c r="T221" s="2" t="str">
        <f aca="false">IFERROR(LEFT(K221,SEARCH("x",K221)-1),"")&amp;"cm"</f>
        <v>18,2 cm</v>
      </c>
      <c r="U221" s="2" t="str">
        <f aca="false">MID(K221,LEN(T221)+1,5)&amp;"cm"</f>
        <v>13,1 cm</v>
      </c>
      <c r="V221" s="2" t="str">
        <f aca="false">MID(K221,SEARCH("-",K221)+2,SEARCH(":",K221)-SEARCH("-",K221)-2)</f>
        <v>c/suporte</v>
      </c>
      <c r="W221" s="2" t="str">
        <f aca="false">MID(K221,SEARCH(":",K221)+2,5)&amp;"cm"</f>
        <v>36,0 cm</v>
      </c>
      <c r="X221" s="2" t="str">
        <f aca="false">RIGHT(K221,8)</f>
        <v> 53,2 cm</v>
      </c>
      <c r="Y221" s="0" t="s">
        <v>1358</v>
      </c>
      <c r="Z221" s="0" t="s">
        <v>1359</v>
      </c>
      <c r="AA221" s="0" t="s">
        <v>1147</v>
      </c>
      <c r="AB221" s="0" t="s">
        <v>1241</v>
      </c>
      <c r="AC221" s="0" t="s">
        <v>417</v>
      </c>
    </row>
    <row r="222" customFormat="false" ht="15" hidden="false" customHeight="false" outlineLevel="0" collapsed="false">
      <c r="A222" s="0" t="n">
        <v>1836</v>
      </c>
      <c r="B222" s="0" t="s">
        <v>1360</v>
      </c>
      <c r="C222" s="0" t="s">
        <v>27</v>
      </c>
      <c r="D222" s="0" t="s">
        <v>28</v>
      </c>
      <c r="E222" s="0" t="s">
        <v>1361</v>
      </c>
      <c r="F222" s="0" t="s">
        <v>30</v>
      </c>
      <c r="G222" s="0" t="s">
        <v>31</v>
      </c>
      <c r="H222" s="0" t="s">
        <v>1250</v>
      </c>
      <c r="K222" s="0" t="s">
        <v>1362</v>
      </c>
      <c r="L222" s="0" t="s">
        <v>34</v>
      </c>
      <c r="M222" s="0" t="s">
        <v>35</v>
      </c>
      <c r="N222" s="0" t="s">
        <v>1246</v>
      </c>
      <c r="O222" s="0" t="s">
        <v>37</v>
      </c>
      <c r="Q222" s="0" t="s">
        <v>1238</v>
      </c>
      <c r="R222" s="0" t="s">
        <v>39</v>
      </c>
      <c r="T222" s="2" t="str">
        <f aca="false">IFERROR(LEFT(K222,SEARCH("x",K222)-1),"")&amp;"cm"</f>
        <v>27,0 cm</v>
      </c>
      <c r="U222" s="2" t="str">
        <f aca="false">MID(K222,LEN(T222)+1,5)&amp;"cm"</f>
        <v>31,4 cm</v>
      </c>
      <c r="V222" s="2" t="str">
        <f aca="false">MID(K222,SEARCH("-",K222)+2,SEARCH(":",K222)-SEARCH("-",K222)-2)</f>
        <v>c/suporte</v>
      </c>
      <c r="W222" s="2" t="str">
        <f aca="false">MID(K222,SEARCH(":",K222)+2,5)&amp;"cm"</f>
        <v>36,0 cm</v>
      </c>
      <c r="X222" s="2" t="str">
        <f aca="false">RIGHT(K222,8)</f>
        <v> 53,2 cm</v>
      </c>
      <c r="Y222" s="0" t="s">
        <v>975</v>
      </c>
      <c r="Z222" s="0" t="s">
        <v>1363</v>
      </c>
      <c r="AA222" s="0" t="s">
        <v>1147</v>
      </c>
      <c r="AB222" s="0" t="s">
        <v>1241</v>
      </c>
      <c r="AC222" s="0" t="s">
        <v>417</v>
      </c>
    </row>
    <row r="223" customFormat="false" ht="15" hidden="false" customHeight="false" outlineLevel="0" collapsed="false">
      <c r="A223" s="0" t="n">
        <v>1837</v>
      </c>
      <c r="B223" s="0" t="s">
        <v>1364</v>
      </c>
      <c r="C223" s="0" t="s">
        <v>27</v>
      </c>
      <c r="D223" s="0" t="s">
        <v>28</v>
      </c>
      <c r="E223" s="0" t="s">
        <v>1365</v>
      </c>
      <c r="F223" s="0" t="s">
        <v>30</v>
      </c>
      <c r="G223" s="0" t="s">
        <v>31</v>
      </c>
      <c r="H223" s="0" t="s">
        <v>1250</v>
      </c>
      <c r="K223" s="0" t="s">
        <v>1366</v>
      </c>
      <c r="L223" s="0" t="s">
        <v>34</v>
      </c>
      <c r="M223" s="0" t="s">
        <v>35</v>
      </c>
      <c r="N223" s="0" t="s">
        <v>1246</v>
      </c>
      <c r="O223" s="0" t="s">
        <v>37</v>
      </c>
      <c r="Q223" s="0" t="s">
        <v>1238</v>
      </c>
      <c r="R223" s="0" t="s">
        <v>39</v>
      </c>
      <c r="T223" s="2" t="str">
        <f aca="false">IFERROR(LEFT(K223,SEARCH("x",K223)-1),"")&amp;"cm"</f>
        <v>21,4 cm</v>
      </c>
      <c r="U223" s="2" t="str">
        <f aca="false">MID(K223,LEN(T223)+1,5)&amp;"cm"</f>
        <v>14,0 cm</v>
      </c>
      <c r="V223" s="2" t="str">
        <f aca="false">MID(K223,SEARCH("-",K223)+2,SEARCH(":",K223)-SEARCH("-",K223)-2)</f>
        <v>c/suporte</v>
      </c>
      <c r="W223" s="2" t="str">
        <f aca="false">MID(K223,SEARCH(":",K223)+2,5)&amp;"cm"</f>
        <v>36,0 cm</v>
      </c>
      <c r="X223" s="2" t="str">
        <f aca="false">RIGHT(K223,8)</f>
        <v> 53,2 cm</v>
      </c>
      <c r="Y223" s="0" t="s">
        <v>1367</v>
      </c>
      <c r="Z223" s="0" t="s">
        <v>920</v>
      </c>
      <c r="AA223" s="0" t="s">
        <v>1147</v>
      </c>
      <c r="AB223" s="0" t="s">
        <v>1241</v>
      </c>
      <c r="AC223" s="0" t="s">
        <v>417</v>
      </c>
    </row>
    <row r="224" customFormat="false" ht="15" hidden="false" customHeight="false" outlineLevel="0" collapsed="false">
      <c r="A224" s="0" t="n">
        <v>1838</v>
      </c>
      <c r="B224" s="0" t="s">
        <v>1368</v>
      </c>
      <c r="C224" s="0" t="s">
        <v>27</v>
      </c>
      <c r="D224" s="0" t="s">
        <v>28</v>
      </c>
      <c r="E224" s="0" t="s">
        <v>1369</v>
      </c>
      <c r="F224" s="0" t="s">
        <v>30</v>
      </c>
      <c r="G224" s="0" t="s">
        <v>31</v>
      </c>
      <c r="H224" s="0" t="s">
        <v>1250</v>
      </c>
      <c r="K224" s="0" t="s">
        <v>1370</v>
      </c>
      <c r="L224" s="0" t="s">
        <v>34</v>
      </c>
      <c r="M224" s="0" t="s">
        <v>35</v>
      </c>
      <c r="N224" s="0" t="s">
        <v>1246</v>
      </c>
      <c r="O224" s="0" t="s">
        <v>37</v>
      </c>
      <c r="Q224" s="0" t="s">
        <v>1238</v>
      </c>
      <c r="R224" s="0" t="s">
        <v>39</v>
      </c>
      <c r="T224" s="2" t="str">
        <f aca="false">IFERROR(LEFT(K224,SEARCH("x",K224)-1),"")&amp;"cm"</f>
        <v>42,4 cm</v>
      </c>
      <c r="U224" s="2" t="str">
        <f aca="false">MID(K224,LEN(T224)+1,5)&amp;"cm"</f>
        <v>27,2 cm</v>
      </c>
      <c r="V224" s="2" t="str">
        <f aca="false">MID(K224,SEARCH("-",K224)+2,SEARCH(":",K224)-SEARCH("-",K224)-2)</f>
        <v>c/suporte</v>
      </c>
      <c r="W224" s="2" t="str">
        <f aca="false">MID(K224,SEARCH(":",K224)+2,5)&amp;"cm"</f>
        <v>53,2 cm</v>
      </c>
      <c r="X224" s="2" t="str">
        <f aca="false">RIGHT(K224,8)</f>
        <v> 36,0 cm</v>
      </c>
      <c r="Y224" s="0" t="s">
        <v>1371</v>
      </c>
      <c r="Z224" s="0" t="s">
        <v>455</v>
      </c>
      <c r="AA224" s="0" t="s">
        <v>1147</v>
      </c>
      <c r="AB224" s="0" t="s">
        <v>1252</v>
      </c>
      <c r="AC224" s="0" t="s">
        <v>1253</v>
      </c>
    </row>
    <row r="225" customFormat="false" ht="15" hidden="false" customHeight="false" outlineLevel="0" collapsed="false">
      <c r="A225" s="0" t="n">
        <v>1839</v>
      </c>
      <c r="B225" s="0" t="s">
        <v>1372</v>
      </c>
      <c r="C225" s="0" t="s">
        <v>27</v>
      </c>
      <c r="D225" s="0" t="s">
        <v>28</v>
      </c>
      <c r="E225" s="0" t="s">
        <v>1369</v>
      </c>
      <c r="F225" s="0" t="s">
        <v>30</v>
      </c>
      <c r="G225" s="0" t="s">
        <v>31</v>
      </c>
      <c r="H225" s="0" t="s">
        <v>1250</v>
      </c>
      <c r="K225" s="0" t="s">
        <v>1373</v>
      </c>
      <c r="L225" s="0" t="s">
        <v>34</v>
      </c>
      <c r="M225" s="0" t="s">
        <v>35</v>
      </c>
      <c r="N225" s="0" t="s">
        <v>1246</v>
      </c>
      <c r="O225" s="0" t="s">
        <v>37</v>
      </c>
      <c r="Q225" s="0" t="s">
        <v>1238</v>
      </c>
      <c r="R225" s="0" t="s">
        <v>39</v>
      </c>
      <c r="T225" s="2" t="str">
        <f aca="false">IFERROR(LEFT(K225,SEARCH("x",K225)-1),"")&amp;"cm"</f>
        <v>42,5 cm</v>
      </c>
      <c r="U225" s="2" t="str">
        <f aca="false">MID(K225,LEN(T225)+1,5)&amp;"cm"</f>
        <v>27,3 cm</v>
      </c>
      <c r="V225" s="2" t="str">
        <f aca="false">MID(K225,SEARCH("-",K225)+2,SEARCH(":",K225)-SEARCH("-",K225)-2)</f>
        <v>c/suporte</v>
      </c>
      <c r="W225" s="2" t="str">
        <f aca="false">MID(K225,SEARCH(":",K225)+2,5)&amp;"cm"</f>
        <v>53,2 cm</v>
      </c>
      <c r="X225" s="2" t="str">
        <f aca="false">RIGHT(K225,8)</f>
        <v> 36,0 cm</v>
      </c>
      <c r="Y225" s="0" t="s">
        <v>442</v>
      </c>
      <c r="Z225" s="0" t="s">
        <v>1374</v>
      </c>
      <c r="AA225" s="0" t="s">
        <v>1147</v>
      </c>
      <c r="AB225" s="0" t="s">
        <v>1252</v>
      </c>
      <c r="AC225" s="0" t="s">
        <v>1253</v>
      </c>
    </row>
    <row r="226" customFormat="false" ht="15" hidden="false" customHeight="false" outlineLevel="0" collapsed="false">
      <c r="A226" s="0" t="n">
        <v>1840</v>
      </c>
      <c r="B226" s="0" t="s">
        <v>1375</v>
      </c>
      <c r="C226" s="0" t="s">
        <v>27</v>
      </c>
      <c r="D226" s="0" t="s">
        <v>28</v>
      </c>
      <c r="E226" s="0" t="s">
        <v>1369</v>
      </c>
      <c r="F226" s="0" t="s">
        <v>30</v>
      </c>
      <c r="G226" s="0" t="s">
        <v>31</v>
      </c>
      <c r="H226" s="0" t="s">
        <v>1250</v>
      </c>
      <c r="K226" s="0" t="s">
        <v>1376</v>
      </c>
      <c r="L226" s="0" t="s">
        <v>34</v>
      </c>
      <c r="M226" s="0" t="s">
        <v>35</v>
      </c>
      <c r="N226" s="0" t="s">
        <v>1262</v>
      </c>
      <c r="O226" s="0" t="s">
        <v>37</v>
      </c>
      <c r="P226" s="0" t="s">
        <v>1271</v>
      </c>
      <c r="Q226" s="0" t="s">
        <v>1238</v>
      </c>
      <c r="R226" s="0" t="s">
        <v>39</v>
      </c>
      <c r="T226" s="2" t="str">
        <f aca="false">IFERROR(LEFT(K226,SEARCH("x",K226)-1),"")&amp;"cm"</f>
        <v>37,3 cm</v>
      </c>
      <c r="U226" s="2" t="str">
        <f aca="false">MID(K226,LEN(T226)+1,5)&amp;"cm"</f>
        <v>21,2 cm</v>
      </c>
      <c r="V226" s="2" t="str">
        <f aca="false">MID(K226,SEARCH("-",K226)+2,SEARCH(":",K226)-SEARCH("-",K226)-2)</f>
        <v>c/suporte</v>
      </c>
      <c r="W226" s="2" t="str">
        <f aca="false">MID(K226,SEARCH(":",K226)+2,5)&amp;"cm"</f>
        <v>53,2 cm</v>
      </c>
      <c r="X226" s="2" t="str">
        <f aca="false">RIGHT(K226,8)</f>
        <v> 36,0 cm</v>
      </c>
      <c r="Y226" s="0" t="s">
        <v>1055</v>
      </c>
      <c r="Z226" s="0" t="s">
        <v>1296</v>
      </c>
      <c r="AA226" s="0" t="s">
        <v>1147</v>
      </c>
      <c r="AB226" s="0" t="s">
        <v>1252</v>
      </c>
      <c r="AC226" s="0" t="s">
        <v>1253</v>
      </c>
    </row>
    <row r="227" customFormat="false" ht="15" hidden="false" customHeight="false" outlineLevel="0" collapsed="false">
      <c r="A227" s="0" t="n">
        <v>1841</v>
      </c>
      <c r="B227" s="0" t="s">
        <v>1377</v>
      </c>
      <c r="C227" s="0" t="s">
        <v>27</v>
      </c>
      <c r="D227" s="0" t="s">
        <v>28</v>
      </c>
      <c r="E227" s="0" t="s">
        <v>1369</v>
      </c>
      <c r="F227" s="0" t="s">
        <v>30</v>
      </c>
      <c r="G227" s="0" t="s">
        <v>31</v>
      </c>
      <c r="H227" s="0" t="s">
        <v>1250</v>
      </c>
      <c r="K227" s="0" t="s">
        <v>1378</v>
      </c>
      <c r="L227" s="0" t="s">
        <v>34</v>
      </c>
      <c r="M227" s="0" t="s">
        <v>35</v>
      </c>
      <c r="N227" s="0" t="s">
        <v>1246</v>
      </c>
      <c r="O227" s="0" t="s">
        <v>37</v>
      </c>
      <c r="Q227" s="0" t="s">
        <v>1238</v>
      </c>
      <c r="R227" s="0" t="s">
        <v>39</v>
      </c>
      <c r="T227" s="2" t="str">
        <f aca="false">IFERROR(LEFT(K227,SEARCH("x",K227)-1),"")&amp;"cm"</f>
        <v>39,5 cm</v>
      </c>
      <c r="U227" s="2" t="str">
        <f aca="false">MID(K227,LEN(T227)+1,5)&amp;"cm"</f>
        <v>27,2 cm</v>
      </c>
      <c r="V227" s="2" t="str">
        <f aca="false">MID(K227,SEARCH("-",K227)+2,SEARCH(":",K227)-SEARCH("-",K227)-2)</f>
        <v>c/suporte</v>
      </c>
      <c r="W227" s="2" t="str">
        <f aca="false">MID(K227,SEARCH(":",K227)+2,5)&amp;"cm"</f>
        <v>53,2 cm</v>
      </c>
      <c r="X227" s="2" t="str">
        <f aca="false">RIGHT(K227,8)</f>
        <v> 36,0 cm</v>
      </c>
      <c r="Y227" s="0" t="s">
        <v>1379</v>
      </c>
      <c r="Z227" s="0" t="s">
        <v>455</v>
      </c>
      <c r="AA227" s="0" t="s">
        <v>1147</v>
      </c>
      <c r="AB227" s="0" t="s">
        <v>1252</v>
      </c>
      <c r="AC227" s="0" t="s">
        <v>1253</v>
      </c>
    </row>
    <row r="228" customFormat="false" ht="15" hidden="false" customHeight="false" outlineLevel="0" collapsed="false">
      <c r="A228" s="0" t="n">
        <v>1842</v>
      </c>
      <c r="B228" s="0" t="s">
        <v>1293</v>
      </c>
      <c r="C228" s="0" t="s">
        <v>27</v>
      </c>
      <c r="D228" s="0" t="s">
        <v>28</v>
      </c>
      <c r="E228" s="0" t="s">
        <v>1380</v>
      </c>
      <c r="F228" s="0" t="s">
        <v>30</v>
      </c>
      <c r="G228" s="0" t="s">
        <v>31</v>
      </c>
      <c r="H228" s="0" t="s">
        <v>48</v>
      </c>
      <c r="K228" s="0" t="s">
        <v>1381</v>
      </c>
      <c r="L228" s="0" t="s">
        <v>34</v>
      </c>
      <c r="M228" s="0" t="s">
        <v>35</v>
      </c>
      <c r="N228" s="0" t="s">
        <v>1236</v>
      </c>
      <c r="O228" s="0" t="s">
        <v>37</v>
      </c>
      <c r="P228" s="0" t="s">
        <v>1382</v>
      </c>
      <c r="Q228" s="0" t="s">
        <v>1238</v>
      </c>
      <c r="R228" s="0" t="s">
        <v>39</v>
      </c>
      <c r="T228" s="2" t="str">
        <f aca="false">IFERROR(LEFT(K228,SEARCH("x",K228)-1),"")&amp;"cm"</f>
        <v>16,1 cm</v>
      </c>
      <c r="U228" s="2" t="str">
        <f aca="false">MID(K228,LEN(T228)+1,5)&amp;"cm"</f>
        <v>10,5 cm</v>
      </c>
      <c r="V228" s="2" t="str">
        <f aca="false">MID(K228,SEARCH("-",K228)+2,SEARCH(":",K228)-SEARCH("-",K228)-2)</f>
        <v>c/suporte</v>
      </c>
      <c r="W228" s="2" t="str">
        <f aca="false">MID(K228,SEARCH(":",K228)+2,5)&amp;"cm"</f>
        <v>36,0 cm</v>
      </c>
      <c r="X228" s="2" t="str">
        <f aca="false">RIGHT(K228,8)</f>
        <v> 53,2 cm</v>
      </c>
      <c r="Y228" s="0" t="s">
        <v>1383</v>
      </c>
      <c r="Z228" s="0" t="s">
        <v>966</v>
      </c>
      <c r="AA228" s="0" t="s">
        <v>1147</v>
      </c>
      <c r="AB228" s="0" t="s">
        <v>1241</v>
      </c>
      <c r="AC228" s="0" t="s">
        <v>417</v>
      </c>
    </row>
    <row r="229" customFormat="false" ht="15" hidden="false" customHeight="false" outlineLevel="0" collapsed="false">
      <c r="A229" s="0" t="n">
        <v>1794</v>
      </c>
      <c r="B229" s="0" t="s">
        <v>1384</v>
      </c>
      <c r="C229" s="0" t="s">
        <v>27</v>
      </c>
      <c r="D229" s="0" t="s">
        <v>28</v>
      </c>
      <c r="E229" s="0" t="s">
        <v>1385</v>
      </c>
      <c r="F229" s="0" t="s">
        <v>218</v>
      </c>
      <c r="G229" s="0" t="s">
        <v>31</v>
      </c>
      <c r="H229" s="0" t="s">
        <v>1142</v>
      </c>
      <c r="K229" s="0" t="s">
        <v>1386</v>
      </c>
      <c r="L229" s="0" t="s">
        <v>34</v>
      </c>
      <c r="M229" s="0" t="s">
        <v>35</v>
      </c>
      <c r="N229" s="0" t="s">
        <v>1144</v>
      </c>
      <c r="O229" s="0" t="s">
        <v>37</v>
      </c>
      <c r="Q229" s="0" t="s">
        <v>1160</v>
      </c>
      <c r="R229" s="0" t="s">
        <v>39</v>
      </c>
      <c r="T229" s="2" t="str">
        <f aca="false">IFERROR(LEFT(K229,SEARCH("x",K229)-1),"")&amp;"cm"</f>
        <v>34,6 cm</v>
      </c>
      <c r="U229" s="2" t="str">
        <f aca="false">MID(K229,LEN(T229)+1,5)&amp;"cm"</f>
        <v>49,2 cm</v>
      </c>
      <c r="V229" s="2" t="e">
        <f aca="false">MID(K229,SEARCH("-",K229)+2,SEARCH(":",K229)-SEARCH("-",K229)-2)</f>
        <v>#VALUE!</v>
      </c>
      <c r="W229" s="2" t="e">
        <f aca="false">MID(K229,SEARCH(":",K229)+2,5)&amp;"cm"</f>
        <v>#VALUE!</v>
      </c>
      <c r="X229" s="2" t="str">
        <f aca="false">RIGHT(K229,8)</f>
        <v> 49,2 cm</v>
      </c>
      <c r="Y229" s="0" t="s">
        <v>1387</v>
      </c>
      <c r="Z229" s="0" t="s">
        <v>1388</v>
      </c>
    </row>
    <row r="230" customFormat="false" ht="15" hidden="false" customHeight="false" outlineLevel="0" collapsed="false">
      <c r="A230" s="0" t="n">
        <v>1843</v>
      </c>
      <c r="B230" s="0" t="s">
        <v>1389</v>
      </c>
      <c r="C230" s="0" t="s">
        <v>27</v>
      </c>
      <c r="D230" s="0" t="s">
        <v>28</v>
      </c>
      <c r="E230" s="0" t="s">
        <v>1380</v>
      </c>
      <c r="F230" s="0" t="s">
        <v>30</v>
      </c>
      <c r="G230" s="0" t="s">
        <v>31</v>
      </c>
      <c r="H230" s="0" t="s">
        <v>48</v>
      </c>
      <c r="K230" s="0" t="s">
        <v>1381</v>
      </c>
      <c r="L230" s="0" t="s">
        <v>34</v>
      </c>
      <c r="M230" s="0" t="s">
        <v>35</v>
      </c>
      <c r="N230" s="0" t="s">
        <v>1236</v>
      </c>
      <c r="O230" s="0" t="s">
        <v>37</v>
      </c>
      <c r="P230" s="0" t="s">
        <v>1271</v>
      </c>
      <c r="Q230" s="0" t="s">
        <v>1238</v>
      </c>
      <c r="R230" s="0" t="s">
        <v>39</v>
      </c>
      <c r="T230" s="2" t="str">
        <f aca="false">IFERROR(LEFT(K230,SEARCH("x",K230)-1),"")&amp;"cm"</f>
        <v>16,1 cm</v>
      </c>
      <c r="U230" s="2" t="str">
        <f aca="false">MID(K230,LEN(T230)+1,5)&amp;"cm"</f>
        <v>10,5 cm</v>
      </c>
      <c r="V230" s="2" t="str">
        <f aca="false">MID(K230,SEARCH("-",K230)+2,SEARCH(":",K230)-SEARCH("-",K230)-2)</f>
        <v>c/suporte</v>
      </c>
      <c r="W230" s="2" t="str">
        <f aca="false">MID(K230,SEARCH(":",K230)+2,5)&amp;"cm"</f>
        <v>36,0 cm</v>
      </c>
      <c r="X230" s="2" t="str">
        <f aca="false">RIGHT(K230,8)</f>
        <v> 53,2 cm</v>
      </c>
      <c r="Y230" s="0" t="s">
        <v>1383</v>
      </c>
      <c r="Z230" s="0" t="s">
        <v>966</v>
      </c>
      <c r="AA230" s="0" t="s">
        <v>1147</v>
      </c>
      <c r="AB230" s="0" t="s">
        <v>1241</v>
      </c>
      <c r="AC230" s="0" t="s">
        <v>417</v>
      </c>
    </row>
    <row r="231" customFormat="false" ht="15" hidden="false" customHeight="false" outlineLevel="0" collapsed="false">
      <c r="A231" s="0" t="n">
        <v>1844</v>
      </c>
      <c r="B231" s="0" t="s">
        <v>1390</v>
      </c>
      <c r="C231" s="0" t="s">
        <v>27</v>
      </c>
      <c r="D231" s="0" t="s">
        <v>28</v>
      </c>
      <c r="E231" s="0" t="s">
        <v>1380</v>
      </c>
      <c r="F231" s="0" t="s">
        <v>30</v>
      </c>
      <c r="G231" s="0" t="s">
        <v>31</v>
      </c>
      <c r="H231" s="0" t="s">
        <v>48</v>
      </c>
      <c r="K231" s="0" t="s">
        <v>1391</v>
      </c>
      <c r="L231" s="0" t="s">
        <v>34</v>
      </c>
      <c r="M231" s="0" t="s">
        <v>35</v>
      </c>
      <c r="N231" s="0" t="s">
        <v>1246</v>
      </c>
      <c r="O231" s="0" t="s">
        <v>37</v>
      </c>
      <c r="Q231" s="0" t="s">
        <v>1238</v>
      </c>
      <c r="R231" s="0" t="s">
        <v>39</v>
      </c>
      <c r="S231" s="0" t="s">
        <v>1392</v>
      </c>
      <c r="T231" s="2" t="str">
        <f aca="false">IFERROR(LEFT(K231,SEARCH("x",K231)-1),"")&amp;"cm"</f>
        <v>15,3 cm</v>
      </c>
      <c r="U231" s="2" t="str">
        <f aca="false">MID(K231,LEN(T231)+1,5)&amp;"cm"</f>
        <v>12,5 cm</v>
      </c>
      <c r="V231" s="2" t="str">
        <f aca="false">MID(K231,SEARCH("-",K231)+2,SEARCH(":",K231)-SEARCH("-",K231)-2)</f>
        <v>c/suporte</v>
      </c>
      <c r="W231" s="2" t="str">
        <f aca="false">MID(K231,SEARCH(":",K231)+2,5)&amp;"cm"</f>
        <v>36,0 cm</v>
      </c>
      <c r="X231" s="2" t="str">
        <f aca="false">RIGHT(K231,8)</f>
        <v> 53,2 cm</v>
      </c>
      <c r="Y231" s="0" t="s">
        <v>1393</v>
      </c>
      <c r="Z231" s="0" t="s">
        <v>1280</v>
      </c>
      <c r="AA231" s="0" t="s">
        <v>1147</v>
      </c>
      <c r="AB231" s="0" t="s">
        <v>1241</v>
      </c>
      <c r="AC231" s="0" t="s">
        <v>417</v>
      </c>
    </row>
    <row r="232" customFormat="false" ht="15" hidden="false" customHeight="false" outlineLevel="0" collapsed="false">
      <c r="A232" s="0" t="n">
        <v>1806</v>
      </c>
      <c r="B232" s="0" t="s">
        <v>1394</v>
      </c>
      <c r="C232" s="0" t="s">
        <v>27</v>
      </c>
      <c r="D232" s="0" t="s">
        <v>28</v>
      </c>
      <c r="E232" s="0" t="s">
        <v>1395</v>
      </c>
      <c r="F232" s="0" t="s">
        <v>218</v>
      </c>
      <c r="G232" s="0" t="s">
        <v>31</v>
      </c>
      <c r="H232" s="0" t="s">
        <v>1142</v>
      </c>
      <c r="K232" s="0" t="s">
        <v>1396</v>
      </c>
      <c r="L232" s="0" t="s">
        <v>34</v>
      </c>
      <c r="M232" s="0" t="s">
        <v>35</v>
      </c>
      <c r="N232" s="0" t="s">
        <v>36</v>
      </c>
      <c r="O232" s="0" t="s">
        <v>37</v>
      </c>
      <c r="Q232" s="0" t="s">
        <v>1397</v>
      </c>
      <c r="R232" s="0" t="s">
        <v>1398</v>
      </c>
      <c r="T232" s="2" t="str">
        <f aca="false">IFERROR(LEFT(K232,SEARCH("x",K232)-1),"")&amp;"cm"</f>
        <v>46,0 cm</v>
      </c>
      <c r="U232" s="2" t="str">
        <f aca="false">MID(K232,LEN(T232)+1,5)&amp;"cm"</f>
        <v>62,6 cm</v>
      </c>
      <c r="V232" s="2" t="e">
        <f aca="false">MID(K232,SEARCH("-",K232)+2,SEARCH(":",K232)-SEARCH("-",K232)-2)</f>
        <v>#VALUE!</v>
      </c>
      <c r="W232" s="2" t="e">
        <f aca="false">MID(K232,SEARCH(":",K232)+2,5)&amp;"cm"</f>
        <v>#VALUE!</v>
      </c>
      <c r="X232" s="2" t="str">
        <f aca="false">RIGHT(K232,8)</f>
        <v> 62,6 cm</v>
      </c>
      <c r="Y232" s="0" t="s">
        <v>130</v>
      </c>
      <c r="Z232" s="0" t="s">
        <v>1399</v>
      </c>
    </row>
    <row r="233" customFormat="false" ht="15" hidden="false" customHeight="false" outlineLevel="0" collapsed="false">
      <c r="A233" s="0" t="n">
        <v>1807</v>
      </c>
      <c r="B233" s="0" t="s">
        <v>1400</v>
      </c>
      <c r="C233" s="0" t="s">
        <v>27</v>
      </c>
      <c r="D233" s="0" t="s">
        <v>28</v>
      </c>
      <c r="E233" s="0" t="s">
        <v>1395</v>
      </c>
      <c r="F233" s="0" t="s">
        <v>218</v>
      </c>
      <c r="G233" s="0" t="s">
        <v>31</v>
      </c>
      <c r="H233" s="0" t="s">
        <v>1142</v>
      </c>
      <c r="K233" s="0" t="s">
        <v>1401</v>
      </c>
      <c r="L233" s="0" t="s">
        <v>34</v>
      </c>
      <c r="M233" s="0" t="s">
        <v>35</v>
      </c>
      <c r="N233" s="0" t="s">
        <v>36</v>
      </c>
      <c r="O233" s="0" t="s">
        <v>37</v>
      </c>
      <c r="Q233" s="0" t="s">
        <v>1397</v>
      </c>
      <c r="R233" s="0" t="s">
        <v>1398</v>
      </c>
      <c r="T233" s="2" t="str">
        <f aca="false">IFERROR(LEFT(K233,SEARCH("x",K233)-1),"")&amp;"cm"</f>
        <v>43,7 cm</v>
      </c>
      <c r="U233" s="2" t="str">
        <f aca="false">MID(K233,LEN(T233)+1,5)&amp;"cm"</f>
        <v>63,0 cm</v>
      </c>
      <c r="V233" s="2" t="e">
        <f aca="false">MID(K233,SEARCH("-",K233)+2,SEARCH(":",K233)-SEARCH("-",K233)-2)</f>
        <v>#VALUE!</v>
      </c>
      <c r="W233" s="2" t="e">
        <f aca="false">MID(K233,SEARCH(":",K233)+2,5)&amp;"cm"</f>
        <v>#VALUE!</v>
      </c>
      <c r="X233" s="2" t="str">
        <f aca="false">RIGHT(K233,8)</f>
        <v> 63,0 cm</v>
      </c>
      <c r="Y233" s="0" t="s">
        <v>1402</v>
      </c>
      <c r="Z233" s="0" t="s">
        <v>94</v>
      </c>
    </row>
    <row r="234" customFormat="false" ht="15" hidden="false" customHeight="false" outlineLevel="0" collapsed="false">
      <c r="A234" s="0" t="n">
        <v>1808</v>
      </c>
      <c r="B234" s="0" t="s">
        <v>1403</v>
      </c>
      <c r="C234" s="0" t="s">
        <v>27</v>
      </c>
      <c r="D234" s="0" t="s">
        <v>28</v>
      </c>
      <c r="E234" s="0" t="s">
        <v>1404</v>
      </c>
      <c r="F234" s="0" t="s">
        <v>30</v>
      </c>
      <c r="G234" s="0" t="s">
        <v>31</v>
      </c>
      <c r="H234" s="0" t="s">
        <v>32</v>
      </c>
      <c r="K234" s="0" t="s">
        <v>1405</v>
      </c>
      <c r="L234" s="0" t="s">
        <v>34</v>
      </c>
      <c r="M234" s="0" t="s">
        <v>35</v>
      </c>
      <c r="N234" s="0" t="s">
        <v>50</v>
      </c>
      <c r="O234" s="0" t="s">
        <v>37</v>
      </c>
      <c r="Q234" s="0" t="s">
        <v>228</v>
      </c>
      <c r="R234" s="0" t="s">
        <v>39</v>
      </c>
      <c r="T234" s="2" t="str">
        <f aca="false">IFERROR(LEFT(K234,SEARCH("x",K234)-1),"")&amp;"cm"</f>
        <v>45,4 cm</v>
      </c>
      <c r="U234" s="2" t="str">
        <f aca="false">MID(K234,LEN(T234)+1,5)&amp;"cm"</f>
        <v>26,0 cm</v>
      </c>
      <c r="V234" s="2" t="str">
        <f aca="false">MID(K234,SEARCH("-",K234)+2,SEARCH(":",K234)-SEARCH("-",K234)-2)</f>
        <v>c/moldura</v>
      </c>
      <c r="W234" s="2" t="str">
        <f aca="false">MID(K234,SEARCH(":",K234)+2,5)&amp;"cm"</f>
        <v>61,0 cm</v>
      </c>
      <c r="X234" s="2" t="str">
        <f aca="false">RIGHT(K234,8)</f>
        <v> 42,5 cm</v>
      </c>
      <c r="Y234" s="0" t="s">
        <v>1406</v>
      </c>
      <c r="Z234" s="0" t="s">
        <v>667</v>
      </c>
      <c r="AA234" s="0" t="s">
        <v>55</v>
      </c>
      <c r="AB234" s="0" t="s">
        <v>92</v>
      </c>
      <c r="AC234" s="0" t="s">
        <v>1407</v>
      </c>
    </row>
    <row r="235" customFormat="false" ht="15" hidden="false" customHeight="false" outlineLevel="0" collapsed="false">
      <c r="A235" s="0" t="n">
        <v>1798</v>
      </c>
      <c r="B235" s="0" t="s">
        <v>1408</v>
      </c>
      <c r="C235" s="0" t="s">
        <v>27</v>
      </c>
      <c r="D235" s="0" t="s">
        <v>28</v>
      </c>
      <c r="E235" s="0" t="s">
        <v>1217</v>
      </c>
      <c r="F235" s="0" t="s">
        <v>1218</v>
      </c>
      <c r="G235" s="0" t="s">
        <v>31</v>
      </c>
      <c r="H235" s="0" t="s">
        <v>1142</v>
      </c>
      <c r="K235" s="0" t="s">
        <v>1409</v>
      </c>
      <c r="L235" s="0" t="s">
        <v>34</v>
      </c>
      <c r="M235" s="0" t="s">
        <v>35</v>
      </c>
      <c r="N235" s="0" t="s">
        <v>1144</v>
      </c>
      <c r="O235" s="0" t="s">
        <v>99</v>
      </c>
      <c r="Q235" s="0" t="s">
        <v>431</v>
      </c>
      <c r="R235" s="0" t="s">
        <v>81</v>
      </c>
      <c r="T235" s="2" t="str">
        <f aca="false">IFERROR(LEFT(K235,SEARCH("x",K235)-1),"")&amp;"cm"</f>
        <v>68,5 cm</v>
      </c>
      <c r="U235" s="2" t="str">
        <f aca="false">MID(K235,LEN(T235)+1,5)&amp;"cm"</f>
        <v>41,3 cm</v>
      </c>
      <c r="V235" s="2" t="e">
        <f aca="false">MID(K235,SEARCH("-",K235)+2,SEARCH(":",K235)-SEARCH("-",K235)-2)</f>
        <v>#VALUE!</v>
      </c>
      <c r="W235" s="2" t="e">
        <f aca="false">MID(K235,SEARCH(":",K235)+2,5)&amp;"cm"</f>
        <v>#VALUE!</v>
      </c>
      <c r="X235" s="2" t="str">
        <f aca="false">RIGHT(K235,8)</f>
        <v> 41,3 cm</v>
      </c>
      <c r="Y235" s="0" t="s">
        <v>806</v>
      </c>
      <c r="Z235" s="0" t="s">
        <v>1410</v>
      </c>
    </row>
    <row r="236" customFormat="false" ht="15" hidden="false" customHeight="false" outlineLevel="0" collapsed="false">
      <c r="A236" s="0" t="n">
        <v>1799</v>
      </c>
      <c r="B236" s="0" t="s">
        <v>1411</v>
      </c>
      <c r="C236" s="0" t="s">
        <v>27</v>
      </c>
      <c r="D236" s="0" t="s">
        <v>28</v>
      </c>
      <c r="E236" s="0" t="s">
        <v>1412</v>
      </c>
      <c r="F236" s="0" t="s">
        <v>1413</v>
      </c>
      <c r="G236" s="0" t="s">
        <v>31</v>
      </c>
      <c r="H236" s="0" t="s">
        <v>1142</v>
      </c>
      <c r="K236" s="0" t="s">
        <v>1414</v>
      </c>
      <c r="L236" s="0" t="s">
        <v>34</v>
      </c>
      <c r="M236" s="0" t="s">
        <v>35</v>
      </c>
      <c r="N236" s="0" t="s">
        <v>1144</v>
      </c>
      <c r="O236" s="0" t="s">
        <v>37</v>
      </c>
      <c r="Q236" s="0" t="s">
        <v>431</v>
      </c>
      <c r="R236" s="0" t="s">
        <v>81</v>
      </c>
      <c r="T236" s="2" t="str">
        <f aca="false">IFERROR(LEFT(K236,SEARCH("x",K236)-1),"")&amp;"cm"</f>
        <v>49,5 cm</v>
      </c>
      <c r="U236" s="2" t="str">
        <f aca="false">MID(K236,LEN(T236)+1,5)&amp;"cm"</f>
        <v>76,5 cm</v>
      </c>
      <c r="V236" s="2" t="e">
        <f aca="false">MID(K236,SEARCH("-",K236)+2,SEARCH(":",K236)-SEARCH("-",K236)-2)</f>
        <v>#VALUE!</v>
      </c>
      <c r="W236" s="2" t="e">
        <f aca="false">MID(K236,SEARCH(":",K236)+2,5)&amp;"cm"</f>
        <v>#VALUE!</v>
      </c>
      <c r="X236" s="2" t="str">
        <f aca="false">RIGHT(K236,8)</f>
        <v> 76,5 cm</v>
      </c>
      <c r="Y236" s="0" t="s">
        <v>1224</v>
      </c>
      <c r="Z236" s="0" t="s">
        <v>1084</v>
      </c>
    </row>
    <row r="237" customFormat="false" ht="15" hidden="false" customHeight="false" outlineLevel="0" collapsed="false">
      <c r="A237" s="0" t="n">
        <v>2132</v>
      </c>
      <c r="B237" s="0" t="s">
        <v>1415</v>
      </c>
      <c r="C237" s="0" t="s">
        <v>27</v>
      </c>
      <c r="D237" s="0" t="s">
        <v>28</v>
      </c>
      <c r="E237" s="0" t="s">
        <v>321</v>
      </c>
      <c r="F237" s="0" t="s">
        <v>30</v>
      </c>
      <c r="G237" s="0" t="s">
        <v>31</v>
      </c>
      <c r="H237" s="0" t="s">
        <v>32</v>
      </c>
      <c r="K237" s="0" t="s">
        <v>1416</v>
      </c>
      <c r="L237" s="0" t="s">
        <v>34</v>
      </c>
      <c r="M237" s="0" t="s">
        <v>35</v>
      </c>
      <c r="N237" s="0" t="s">
        <v>36</v>
      </c>
      <c r="O237" s="0" t="s">
        <v>37</v>
      </c>
      <c r="Q237" s="0" t="s">
        <v>38</v>
      </c>
      <c r="R237" s="0" t="s">
        <v>1191</v>
      </c>
      <c r="T237" s="2" t="str">
        <f aca="false">IFERROR(LEFT(K237,SEARCH("x",K237)-1),"")&amp;"cm"</f>
        <v>67,5 cm</v>
      </c>
      <c r="U237" s="2" t="str">
        <f aca="false">MID(K237,LEN(T237)+1,5)&amp;"cm"</f>
        <v>41,5 cm</v>
      </c>
      <c r="V237" s="2" t="e">
        <f aca="false">MID(K237,SEARCH("-",K237)+2,SEARCH(":",K237)-SEARCH("-",K237)-2)</f>
        <v>#VALUE!</v>
      </c>
      <c r="W237" s="2" t="e">
        <f aca="false">MID(K237,SEARCH(":",K237)+2,5)&amp;"cm"</f>
        <v>#VALUE!</v>
      </c>
      <c r="X237" s="2" t="str">
        <f aca="false">RIGHT(K237,8)</f>
        <v> 41,5 cm</v>
      </c>
      <c r="Y237" s="0" t="s">
        <v>1417</v>
      </c>
      <c r="Z237" s="0" t="s">
        <v>913</v>
      </c>
    </row>
    <row r="238" customFormat="false" ht="15" hidden="false" customHeight="false" outlineLevel="0" collapsed="false">
      <c r="A238" s="0" t="n">
        <v>1755</v>
      </c>
      <c r="B238" s="0" t="s">
        <v>1418</v>
      </c>
      <c r="C238" s="0" t="s">
        <v>27</v>
      </c>
      <c r="D238" s="0" t="s">
        <v>28</v>
      </c>
      <c r="E238" s="0" t="s">
        <v>1419</v>
      </c>
      <c r="F238" s="0" t="s">
        <v>1420</v>
      </c>
      <c r="G238" s="0" t="s">
        <v>89</v>
      </c>
      <c r="H238" s="0" t="s">
        <v>32</v>
      </c>
      <c r="K238" s="0" t="s">
        <v>1421</v>
      </c>
      <c r="L238" s="0" t="s">
        <v>34</v>
      </c>
      <c r="M238" s="0" t="s">
        <v>35</v>
      </c>
      <c r="N238" s="0" t="s">
        <v>36</v>
      </c>
      <c r="O238" s="0" t="s">
        <v>37</v>
      </c>
      <c r="Q238" s="0" t="s">
        <v>431</v>
      </c>
      <c r="R238" s="0" t="s">
        <v>81</v>
      </c>
      <c r="T238" s="2" t="str">
        <f aca="false">IFERROR(LEFT(K238,SEARCH("x",K238)-1),"")&amp;"cm"</f>
        <v>92,2 cm</v>
      </c>
      <c r="U238" s="2" t="str">
        <f aca="false">MID(K238,LEN(T238)+1,5)&amp;"cm"</f>
        <v>73,3 cm</v>
      </c>
      <c r="V238" s="2" t="str">
        <f aca="false">MID(K238,SEARCH("-",K238)+2,SEARCH(":",K238)-SEARCH("-",K238)-2)</f>
        <v>c/baguete</v>
      </c>
      <c r="W238" s="2" t="str">
        <f aca="false">MID(K238,SEARCH(":",K238)+2,5)&amp;"cm"</f>
        <v>94,7 cm</v>
      </c>
      <c r="X238" s="2" t="str">
        <f aca="false">RIGHT(K238,8)</f>
        <v> 76,2 cm</v>
      </c>
      <c r="Y238" s="0" t="s">
        <v>1422</v>
      </c>
      <c r="Z238" s="0" t="s">
        <v>1033</v>
      </c>
      <c r="AA238" s="0" t="s">
        <v>42</v>
      </c>
      <c r="AB238" s="0" t="s">
        <v>1423</v>
      </c>
      <c r="AC238" s="0" t="s">
        <v>1424</v>
      </c>
    </row>
    <row r="239" customFormat="false" ht="15" hidden="false" customHeight="false" outlineLevel="0" collapsed="false">
      <c r="A239" s="0" t="n">
        <v>1767</v>
      </c>
      <c r="B239" s="0" t="s">
        <v>1425</v>
      </c>
      <c r="C239" s="0" t="s">
        <v>27</v>
      </c>
      <c r="D239" s="0" t="s">
        <v>28</v>
      </c>
      <c r="E239" s="0" t="s">
        <v>1426</v>
      </c>
      <c r="F239" s="0" t="s">
        <v>563</v>
      </c>
      <c r="G239" s="0" t="s">
        <v>89</v>
      </c>
      <c r="H239" s="0" t="s">
        <v>690</v>
      </c>
      <c r="K239" s="0" t="s">
        <v>1427</v>
      </c>
      <c r="L239" s="0" t="s">
        <v>34</v>
      </c>
      <c r="M239" s="0" t="s">
        <v>35</v>
      </c>
      <c r="N239" s="0" t="s">
        <v>36</v>
      </c>
      <c r="O239" s="0" t="s">
        <v>37</v>
      </c>
      <c r="Q239" s="0" t="s">
        <v>431</v>
      </c>
      <c r="R239" s="0" t="s">
        <v>1428</v>
      </c>
      <c r="T239" s="2" t="str">
        <f aca="false">IFERROR(LEFT(K239,SEARCH("x",K239)-1),"")&amp;"cm"</f>
        <v>46,0 cm</v>
      </c>
      <c r="U239" s="2" t="str">
        <f aca="false">MID(K239,LEN(T239)+1,5)&amp;"cm"</f>
        <v>38,0 cm</v>
      </c>
      <c r="V239" s="2" t="str">
        <f aca="false">MID(K239,SEARCH("-",K239)+2,SEARCH(":",K239)-SEARCH("-",K239)-2)</f>
        <v>c/baguete</v>
      </c>
      <c r="W239" s="2" t="str">
        <f aca="false">MID(K239,SEARCH(":",K239)+2,5)&amp;"cm"</f>
        <v>48,0 cm</v>
      </c>
      <c r="X239" s="2" t="str">
        <f aca="false">RIGHT(K239,8)</f>
        <v> 40,5 cm</v>
      </c>
      <c r="Y239" s="0" t="s">
        <v>130</v>
      </c>
      <c r="Z239" s="0" t="s">
        <v>278</v>
      </c>
      <c r="AA239" s="0" t="s">
        <v>42</v>
      </c>
      <c r="AB239" s="0" t="s">
        <v>197</v>
      </c>
      <c r="AC239" s="0" t="s">
        <v>1429</v>
      </c>
    </row>
    <row r="240" customFormat="false" ht="15" hidden="false" customHeight="false" outlineLevel="0" collapsed="false">
      <c r="A240" s="0" t="n">
        <v>2317</v>
      </c>
      <c r="B240" s="0" t="s">
        <v>1430</v>
      </c>
      <c r="C240" s="0" t="s">
        <v>27</v>
      </c>
      <c r="D240" s="0" t="s">
        <v>28</v>
      </c>
      <c r="E240" s="0" t="s">
        <v>1431</v>
      </c>
      <c r="F240" s="0" t="s">
        <v>650</v>
      </c>
      <c r="G240" s="0" t="s">
        <v>31</v>
      </c>
      <c r="H240" s="0" t="s">
        <v>1142</v>
      </c>
      <c r="K240" s="0" t="s">
        <v>1432</v>
      </c>
      <c r="L240" s="0" t="s">
        <v>34</v>
      </c>
      <c r="M240" s="0" t="s">
        <v>35</v>
      </c>
      <c r="N240" s="0" t="s">
        <v>1144</v>
      </c>
      <c r="O240" s="0" t="s">
        <v>37</v>
      </c>
      <c r="Q240" s="0" t="s">
        <v>184</v>
      </c>
      <c r="R240" s="0" t="s">
        <v>81</v>
      </c>
      <c r="T240" s="2" t="str">
        <f aca="false">IFERROR(LEFT(K240,SEARCH("x",K240)-1),"")&amp;"cm"</f>
        <v>32,3 cm</v>
      </c>
      <c r="U240" s="2" t="str">
        <f aca="false">MID(K240,LEN(T240)+1,5)&amp;"cm"</f>
        <v>23,2 cm</v>
      </c>
      <c r="V240" s="2" t="e">
        <f aca="false">MID(K240,SEARCH("-",K240)+2,SEARCH(":",K240)-SEARCH("-",K240)-2)</f>
        <v>#VALUE!</v>
      </c>
      <c r="W240" s="2" t="e">
        <f aca="false">MID(K240,SEARCH(":",K240)+2,5)&amp;"cm"</f>
        <v>#VALUE!</v>
      </c>
      <c r="X240" s="2" t="str">
        <f aca="false">RIGHT(K240,8)</f>
        <v> 23,2 cm</v>
      </c>
      <c r="Y240" s="0" t="s">
        <v>1433</v>
      </c>
      <c r="Z240" s="0" t="s">
        <v>1434</v>
      </c>
    </row>
    <row r="241" customFormat="false" ht="15" hidden="false" customHeight="false" outlineLevel="0" collapsed="false">
      <c r="A241" s="0" t="n">
        <v>2319</v>
      </c>
      <c r="B241" s="0" t="s">
        <v>1435</v>
      </c>
      <c r="C241" s="0" t="s">
        <v>27</v>
      </c>
      <c r="D241" s="0" t="s">
        <v>28</v>
      </c>
      <c r="E241" s="0" t="s">
        <v>1436</v>
      </c>
      <c r="G241" s="0" t="s">
        <v>31</v>
      </c>
      <c r="H241" s="0" t="s">
        <v>1142</v>
      </c>
      <c r="K241" s="0" t="s">
        <v>1437</v>
      </c>
      <c r="L241" s="0" t="s">
        <v>34</v>
      </c>
      <c r="M241" s="0" t="s">
        <v>35</v>
      </c>
      <c r="N241" s="0" t="s">
        <v>1144</v>
      </c>
      <c r="O241" s="0" t="s">
        <v>37</v>
      </c>
      <c r="Q241" s="0" t="s">
        <v>277</v>
      </c>
      <c r="R241" s="0" t="s">
        <v>39</v>
      </c>
      <c r="T241" s="2" t="str">
        <f aca="false">IFERROR(LEFT(K241,SEARCH("x",K241)-1),"")&amp;"cm"</f>
        <v>50,0 cm</v>
      </c>
      <c r="U241" s="2" t="str">
        <f aca="false">MID(K241,LEN(T241)+1,5)&amp;"cm"</f>
        <v>70,6 cm</v>
      </c>
      <c r="V241" s="2" t="e">
        <f aca="false">MID(K241,SEARCH("-",K241)+2,SEARCH(":",K241)-SEARCH("-",K241)-2)</f>
        <v>#VALUE!</v>
      </c>
      <c r="W241" s="2" t="e">
        <f aca="false">MID(K241,SEARCH(":",K241)+2,5)&amp;"cm"</f>
        <v>#VALUE!</v>
      </c>
      <c r="X241" s="2" t="str">
        <f aca="false">RIGHT(K241,8)</f>
        <v> 70,6 cm</v>
      </c>
      <c r="Y241" s="0" t="s">
        <v>93</v>
      </c>
      <c r="Z241" s="0" t="s">
        <v>1438</v>
      </c>
    </row>
    <row r="242" customFormat="false" ht="15" hidden="false" customHeight="false" outlineLevel="0" collapsed="false">
      <c r="A242" s="0" t="n">
        <v>2322</v>
      </c>
      <c r="B242" s="0" t="s">
        <v>1439</v>
      </c>
      <c r="C242" s="0" t="s">
        <v>27</v>
      </c>
      <c r="D242" s="0" t="s">
        <v>28</v>
      </c>
      <c r="E242" s="0" t="s">
        <v>112</v>
      </c>
      <c r="F242" s="0" t="s">
        <v>201</v>
      </c>
      <c r="G242" s="0" t="s">
        <v>31</v>
      </c>
      <c r="H242" s="0" t="s">
        <v>32</v>
      </c>
      <c r="K242" s="0" t="s">
        <v>1440</v>
      </c>
      <c r="L242" s="0" t="s">
        <v>34</v>
      </c>
      <c r="M242" s="0" t="s">
        <v>35</v>
      </c>
      <c r="N242" s="0" t="s">
        <v>529</v>
      </c>
      <c r="O242" s="0" t="s">
        <v>291</v>
      </c>
      <c r="Q242" s="0" t="s">
        <v>1441</v>
      </c>
      <c r="R242" s="0" t="s">
        <v>81</v>
      </c>
      <c r="T242" s="2" t="str">
        <f aca="false">IFERROR(LEFT(K242,SEARCH("x",K242)-1),"")&amp;"cm"</f>
        <v>94,0 cm</v>
      </c>
      <c r="U242" s="2" t="str">
        <f aca="false">MID(K242,LEN(T242)+1,5)&amp;"cm"</f>
        <v>66,5 cm</v>
      </c>
      <c r="V242" s="2" t="e">
        <f aca="false">MID(K242,SEARCH("-",K242)+2,SEARCH(":",K242)-SEARCH("-",K242)-2)</f>
        <v>#VALUE!</v>
      </c>
      <c r="W242" s="2" t="e">
        <f aca="false">MID(K242,SEARCH(":",K242)+2,5)&amp;"cm"</f>
        <v>#VALUE!</v>
      </c>
      <c r="X242" s="2" t="str">
        <f aca="false">RIGHT(K242,8)</f>
        <v> 66,5 cm</v>
      </c>
      <c r="Y242" s="0" t="s">
        <v>264</v>
      </c>
      <c r="Z242" s="0" t="s">
        <v>1442</v>
      </c>
    </row>
    <row r="243" customFormat="false" ht="15" hidden="false" customHeight="false" outlineLevel="0" collapsed="false">
      <c r="A243" s="0" t="n">
        <v>2323</v>
      </c>
      <c r="B243" s="0" t="s">
        <v>1443</v>
      </c>
      <c r="C243" s="0" t="s">
        <v>27</v>
      </c>
      <c r="D243" s="0" t="s">
        <v>28</v>
      </c>
      <c r="E243" s="0" t="s">
        <v>77</v>
      </c>
      <c r="F243" s="0" t="s">
        <v>88</v>
      </c>
      <c r="G243" s="0" t="s">
        <v>31</v>
      </c>
      <c r="H243" s="0" t="s">
        <v>32</v>
      </c>
      <c r="K243" s="0" t="s">
        <v>1444</v>
      </c>
      <c r="L243" s="0" t="s">
        <v>34</v>
      </c>
      <c r="M243" s="0" t="s">
        <v>35</v>
      </c>
      <c r="N243" s="0" t="s">
        <v>529</v>
      </c>
      <c r="O243" s="0" t="s">
        <v>291</v>
      </c>
      <c r="Q243" s="0" t="s">
        <v>569</v>
      </c>
      <c r="R243" s="0" t="s">
        <v>1445</v>
      </c>
      <c r="T243" s="2" t="str">
        <f aca="false">IFERROR(LEFT(K243,SEARCH("x",K243)-1),"")&amp;"cm"</f>
        <v>81,0 cm</v>
      </c>
      <c r="U243" s="2" t="str">
        <f aca="false">MID(K243,LEN(T243)+1,5)&amp;"cm"</f>
        <v>50,0 cm</v>
      </c>
      <c r="V243" s="2" t="e">
        <f aca="false">MID(K243,SEARCH("-",K243)+2,SEARCH(":",K243)-SEARCH("-",K243)-2)</f>
        <v>#VALUE!</v>
      </c>
      <c r="W243" s="2" t="e">
        <f aca="false">MID(K243,SEARCH(":",K243)+2,5)&amp;"cm"</f>
        <v>#VALUE!</v>
      </c>
      <c r="X243" s="2" t="str">
        <f aca="false">RIGHT(K243,8)</f>
        <v> 50,0 cm</v>
      </c>
      <c r="Y243" s="0" t="s">
        <v>115</v>
      </c>
      <c r="Z243" s="0" t="s">
        <v>93</v>
      </c>
    </row>
    <row r="244" customFormat="false" ht="15" hidden="false" customHeight="false" outlineLevel="0" collapsed="false">
      <c r="A244" s="0" t="n">
        <v>2324</v>
      </c>
      <c r="B244" s="0" t="s">
        <v>1446</v>
      </c>
      <c r="C244" s="0" t="s">
        <v>27</v>
      </c>
      <c r="D244" s="0" t="s">
        <v>28</v>
      </c>
      <c r="E244" s="0" t="s">
        <v>77</v>
      </c>
      <c r="F244" s="0" t="s">
        <v>1447</v>
      </c>
      <c r="G244" s="0" t="s">
        <v>31</v>
      </c>
      <c r="H244" s="0" t="s">
        <v>32</v>
      </c>
      <c r="K244" s="0" t="s">
        <v>1448</v>
      </c>
      <c r="L244" s="0" t="s">
        <v>34</v>
      </c>
      <c r="M244" s="0" t="s">
        <v>35</v>
      </c>
      <c r="N244" s="0" t="s">
        <v>529</v>
      </c>
      <c r="O244" s="0" t="s">
        <v>291</v>
      </c>
      <c r="Q244" s="0" t="s">
        <v>184</v>
      </c>
      <c r="R244" s="0" t="s">
        <v>39</v>
      </c>
      <c r="T244" s="2" t="str">
        <f aca="false">IFERROR(LEFT(K244,SEARCH("x",K244)-1),"")&amp;"cm"</f>
        <v>95,0 cm</v>
      </c>
      <c r="U244" s="2" t="str">
        <f aca="false">MID(K244,LEN(T244)+1,5)&amp;"cm"</f>
        <v>65,0 cm</v>
      </c>
      <c r="V244" s="2" t="e">
        <f aca="false">MID(K244,SEARCH("-",K244)+2,SEARCH(":",K244)-SEARCH("-",K244)-2)</f>
        <v>#VALUE!</v>
      </c>
      <c r="W244" s="2" t="e">
        <f aca="false">MID(K244,SEARCH(":",K244)+2,5)&amp;"cm"</f>
        <v>#VALUE!</v>
      </c>
      <c r="X244" s="2" t="str">
        <f aca="false">RIGHT(K244,8)</f>
        <v> 65,0 cm</v>
      </c>
      <c r="Y244" s="0" t="s">
        <v>1085</v>
      </c>
      <c r="Z244" s="0" t="s">
        <v>213</v>
      </c>
    </row>
    <row r="245" customFormat="false" ht="15" hidden="false" customHeight="false" outlineLevel="0" collapsed="false">
      <c r="A245" s="0" t="n">
        <v>2325</v>
      </c>
      <c r="B245" s="0" t="s">
        <v>1449</v>
      </c>
      <c r="C245" s="0" t="s">
        <v>27</v>
      </c>
      <c r="D245" s="0" t="s">
        <v>28</v>
      </c>
      <c r="E245" s="0" t="s">
        <v>77</v>
      </c>
      <c r="F245" s="0" t="s">
        <v>1447</v>
      </c>
      <c r="G245" s="0" t="s">
        <v>31</v>
      </c>
      <c r="H245" s="0" t="s">
        <v>32</v>
      </c>
      <c r="K245" s="0" t="s">
        <v>1448</v>
      </c>
      <c r="L245" s="0" t="s">
        <v>34</v>
      </c>
      <c r="M245" s="0" t="s">
        <v>35</v>
      </c>
      <c r="N245" s="0" t="s">
        <v>529</v>
      </c>
      <c r="O245" s="0" t="s">
        <v>291</v>
      </c>
      <c r="Q245" s="0" t="s">
        <v>184</v>
      </c>
      <c r="R245" s="0" t="s">
        <v>39</v>
      </c>
      <c r="T245" s="2" t="str">
        <f aca="false">IFERROR(LEFT(K245,SEARCH("x",K245)-1),"")&amp;"cm"</f>
        <v>95,0 cm</v>
      </c>
      <c r="U245" s="2" t="str">
        <f aca="false">MID(K245,LEN(T245)+1,5)&amp;"cm"</f>
        <v>65,0 cm</v>
      </c>
      <c r="V245" s="2" t="e">
        <f aca="false">MID(K245,SEARCH("-",K245)+2,SEARCH(":",K245)-SEARCH("-",K245)-2)</f>
        <v>#VALUE!</v>
      </c>
      <c r="W245" s="2" t="e">
        <f aca="false">MID(K245,SEARCH(":",K245)+2,5)&amp;"cm"</f>
        <v>#VALUE!</v>
      </c>
      <c r="X245" s="2" t="str">
        <f aca="false">RIGHT(K245,8)</f>
        <v> 65,0 cm</v>
      </c>
      <c r="Y245" s="0" t="s">
        <v>1085</v>
      </c>
      <c r="Z245" s="0" t="s">
        <v>213</v>
      </c>
    </row>
    <row r="246" customFormat="false" ht="15" hidden="false" customHeight="false" outlineLevel="0" collapsed="false">
      <c r="A246" s="0" t="n">
        <v>2326</v>
      </c>
      <c r="B246" s="0" t="s">
        <v>1450</v>
      </c>
      <c r="C246" s="0" t="s">
        <v>27</v>
      </c>
      <c r="D246" s="0" t="s">
        <v>28</v>
      </c>
      <c r="E246" s="0" t="s">
        <v>112</v>
      </c>
      <c r="F246" s="0" t="s">
        <v>1451</v>
      </c>
      <c r="G246" s="0" t="s">
        <v>31</v>
      </c>
      <c r="H246" s="0" t="s">
        <v>32</v>
      </c>
      <c r="K246" s="0" t="s">
        <v>1452</v>
      </c>
      <c r="L246" s="0" t="s">
        <v>34</v>
      </c>
      <c r="M246" s="0" t="s">
        <v>35</v>
      </c>
      <c r="N246" s="0" t="s">
        <v>529</v>
      </c>
      <c r="O246" s="0" t="s">
        <v>291</v>
      </c>
      <c r="Q246" s="0" t="s">
        <v>1441</v>
      </c>
      <c r="R246" s="0" t="s">
        <v>81</v>
      </c>
      <c r="T246" s="2" t="str">
        <f aca="false">IFERROR(LEFT(K246,SEARCH("x",K246)-1),"")&amp;"cm"</f>
        <v>96,0 cm</v>
      </c>
      <c r="U246" s="2" t="str">
        <f aca="false">MID(K246,LEN(T246)+1,5)&amp;"cm"</f>
        <v>70,0 cm</v>
      </c>
      <c r="V246" s="2" t="e">
        <f aca="false">MID(K246,SEARCH("-",K246)+2,SEARCH(":",K246)-SEARCH("-",K246)-2)</f>
        <v>#VALUE!</v>
      </c>
      <c r="W246" s="2" t="e">
        <f aca="false">MID(K246,SEARCH(":",K246)+2,5)&amp;"cm"</f>
        <v>#VALUE!</v>
      </c>
      <c r="X246" s="2" t="str">
        <f aca="false">RIGHT(K246,8)</f>
        <v> 70,0 cm</v>
      </c>
      <c r="Y246" s="0" t="s">
        <v>1453</v>
      </c>
      <c r="Z246" s="0" t="s">
        <v>752</v>
      </c>
    </row>
    <row r="247" customFormat="false" ht="15" hidden="false" customHeight="false" outlineLevel="0" collapsed="false">
      <c r="A247" s="0" t="n">
        <v>2327</v>
      </c>
      <c r="B247" s="0" t="s">
        <v>1454</v>
      </c>
      <c r="C247" s="0" t="s">
        <v>27</v>
      </c>
      <c r="D247" s="0" t="s">
        <v>28</v>
      </c>
      <c r="E247" s="0" t="s">
        <v>59</v>
      </c>
      <c r="F247" s="0" t="s">
        <v>218</v>
      </c>
      <c r="G247" s="0" t="s">
        <v>31</v>
      </c>
      <c r="H247" s="0" t="s">
        <v>32</v>
      </c>
      <c r="K247" s="0" t="s">
        <v>1007</v>
      </c>
      <c r="L247" s="0" t="s">
        <v>34</v>
      </c>
      <c r="M247" s="0" t="s">
        <v>35</v>
      </c>
      <c r="N247" s="0" t="s">
        <v>529</v>
      </c>
      <c r="O247" s="0" t="s">
        <v>37</v>
      </c>
      <c r="Q247" s="0" t="s">
        <v>277</v>
      </c>
      <c r="R247" s="0" t="s">
        <v>39</v>
      </c>
      <c r="T247" s="2" t="str">
        <f aca="false">IFERROR(LEFT(K247,SEARCH("x",K247)-1),"")&amp;"cm"</f>
        <v>92,0 cm</v>
      </c>
      <c r="U247" s="2" t="str">
        <f aca="false">MID(K247,LEN(T247)+1,5)&amp;"cm"</f>
        <v>73,0 cm</v>
      </c>
      <c r="V247" s="2" t="e">
        <f aca="false">MID(K247,SEARCH("-",K247)+2,SEARCH(":",K247)-SEARCH("-",K247)-2)</f>
        <v>#VALUE!</v>
      </c>
      <c r="W247" s="2" t="e">
        <f aca="false">MID(K247,SEARCH(":",K247)+2,5)&amp;"cm"</f>
        <v>#VALUE!</v>
      </c>
      <c r="X247" s="2" t="str">
        <f aca="false">RIGHT(K247,8)</f>
        <v> 73,0 cm</v>
      </c>
      <c r="Y247" s="0" t="s">
        <v>1010</v>
      </c>
      <c r="Z247" s="0" t="s">
        <v>1011</v>
      </c>
    </row>
    <row r="248" customFormat="false" ht="15" hidden="false" customHeight="false" outlineLevel="0" collapsed="false">
      <c r="A248" s="0" t="n">
        <v>2328</v>
      </c>
      <c r="B248" s="0" t="s">
        <v>1455</v>
      </c>
      <c r="C248" s="0" t="s">
        <v>27</v>
      </c>
      <c r="D248" s="0" t="s">
        <v>28</v>
      </c>
      <c r="E248" s="0" t="s">
        <v>428</v>
      </c>
      <c r="F248" s="0" t="s">
        <v>268</v>
      </c>
      <c r="G248" s="0" t="s">
        <v>31</v>
      </c>
      <c r="H248" s="0" t="s">
        <v>32</v>
      </c>
      <c r="K248" s="0" t="s">
        <v>1456</v>
      </c>
      <c r="L248" s="0" t="s">
        <v>34</v>
      </c>
      <c r="M248" s="0" t="s">
        <v>35</v>
      </c>
      <c r="N248" s="0" t="s">
        <v>529</v>
      </c>
      <c r="O248" s="0" t="s">
        <v>291</v>
      </c>
      <c r="Q248" s="0" t="s">
        <v>1441</v>
      </c>
      <c r="R248" s="0" t="s">
        <v>52</v>
      </c>
      <c r="T248" s="2" t="str">
        <f aca="false">IFERROR(LEFT(K248,SEARCH("x",K248)-1),"")&amp;"cm"</f>
        <v>95,0 cm</v>
      </c>
      <c r="U248" s="2" t="str">
        <f aca="false">MID(K248,LEN(T248)+1,5)&amp;"cm"</f>
        <v>68,0 cm</v>
      </c>
      <c r="V248" s="2" t="e">
        <f aca="false">MID(K248,SEARCH("-",K248)+2,SEARCH(":",K248)-SEARCH("-",K248)-2)</f>
        <v>#VALUE!</v>
      </c>
      <c r="W248" s="2" t="e">
        <f aca="false">MID(K248,SEARCH(":",K248)+2,5)&amp;"cm"</f>
        <v>#VALUE!</v>
      </c>
      <c r="X248" s="2" t="str">
        <f aca="false">RIGHT(K248,8)</f>
        <v> 68,0 cm</v>
      </c>
      <c r="Y248" s="0" t="s">
        <v>1085</v>
      </c>
      <c r="Z248" s="0" t="s">
        <v>1457</v>
      </c>
    </row>
    <row r="249" customFormat="false" ht="15" hidden="false" customHeight="false" outlineLevel="0" collapsed="false">
      <c r="A249" s="0" t="n">
        <v>2329</v>
      </c>
      <c r="B249" s="0" t="s">
        <v>1458</v>
      </c>
      <c r="C249" s="0" t="s">
        <v>27</v>
      </c>
      <c r="D249" s="0" t="s">
        <v>28</v>
      </c>
      <c r="E249" s="0" t="s">
        <v>428</v>
      </c>
      <c r="F249" s="0" t="s">
        <v>88</v>
      </c>
      <c r="G249" s="0" t="s">
        <v>31</v>
      </c>
      <c r="H249" s="0" t="s">
        <v>32</v>
      </c>
      <c r="K249" s="0" t="s">
        <v>1459</v>
      </c>
      <c r="L249" s="0" t="s">
        <v>34</v>
      </c>
      <c r="M249" s="0" t="s">
        <v>35</v>
      </c>
      <c r="N249" s="0" t="s">
        <v>529</v>
      </c>
      <c r="O249" s="0" t="s">
        <v>291</v>
      </c>
      <c r="Q249" s="0" t="s">
        <v>194</v>
      </c>
      <c r="R249" s="0" t="s">
        <v>1445</v>
      </c>
      <c r="T249" s="2" t="str">
        <f aca="false">IFERROR(LEFT(K249,SEARCH("x",K249)-1),"")&amp;"cm"</f>
        <v>70,0 cm</v>
      </c>
      <c r="U249" s="2" t="str">
        <f aca="false">MID(K249,LEN(T249)+1,5)&amp;"cm"</f>
        <v>41,0 cm</v>
      </c>
      <c r="V249" s="2" t="e">
        <f aca="false">MID(K249,SEARCH("-",K249)+2,SEARCH(":",K249)-SEARCH("-",K249)-2)</f>
        <v>#VALUE!</v>
      </c>
      <c r="W249" s="2" t="e">
        <f aca="false">MID(K249,SEARCH(":",K249)+2,5)&amp;"cm"</f>
        <v>#VALUE!</v>
      </c>
      <c r="X249" s="2" t="str">
        <f aca="false">RIGHT(K249,8)</f>
        <v> 41,0 cm</v>
      </c>
      <c r="Y249" s="0" t="s">
        <v>752</v>
      </c>
      <c r="Z249" s="0" t="s">
        <v>551</v>
      </c>
    </row>
    <row r="250" customFormat="false" ht="15" hidden="false" customHeight="false" outlineLevel="0" collapsed="false">
      <c r="A250" s="0" t="n">
        <v>2330</v>
      </c>
      <c r="B250" s="0" t="s">
        <v>1460</v>
      </c>
      <c r="C250" s="0" t="s">
        <v>27</v>
      </c>
      <c r="D250" s="0" t="s">
        <v>28</v>
      </c>
      <c r="E250" s="0" t="s">
        <v>314</v>
      </c>
      <c r="F250" s="0" t="s">
        <v>1461</v>
      </c>
      <c r="G250" s="0" t="s">
        <v>31</v>
      </c>
      <c r="H250" s="0" t="s">
        <v>32</v>
      </c>
      <c r="K250" s="0" t="s">
        <v>1462</v>
      </c>
      <c r="L250" s="0" t="s">
        <v>34</v>
      </c>
      <c r="M250" s="0" t="s">
        <v>35</v>
      </c>
      <c r="N250" s="0" t="s">
        <v>529</v>
      </c>
      <c r="O250" s="0" t="s">
        <v>99</v>
      </c>
      <c r="Q250" s="0" t="s">
        <v>1463</v>
      </c>
      <c r="R250" s="0" t="s">
        <v>52</v>
      </c>
      <c r="T250" s="2" t="str">
        <f aca="false">IFERROR(LEFT(K250,SEARCH("x",K250)-1),"")&amp;"cm"</f>
        <v>80,0 cm</v>
      </c>
      <c r="U250" s="2" t="str">
        <f aca="false">MID(K250,LEN(T250)+1,5)&amp;"cm"</f>
        <v>53,0 cm</v>
      </c>
      <c r="V250" s="2" t="e">
        <f aca="false">MID(K250,SEARCH("-",K250)+2,SEARCH(":",K250)-SEARCH("-",K250)-2)</f>
        <v>#VALUE!</v>
      </c>
      <c r="W250" s="2" t="e">
        <f aca="false">MID(K250,SEARCH(":",K250)+2,5)&amp;"cm"</f>
        <v>#VALUE!</v>
      </c>
      <c r="X250" s="2" t="str">
        <f aca="false">RIGHT(K250,8)</f>
        <v> 53,0 cm</v>
      </c>
      <c r="Y250" s="0" t="s">
        <v>107</v>
      </c>
      <c r="Z250" s="0" t="s">
        <v>1464</v>
      </c>
    </row>
    <row r="251" customFormat="false" ht="15" hidden="false" customHeight="false" outlineLevel="0" collapsed="false">
      <c r="A251" s="0" t="n">
        <v>2331</v>
      </c>
      <c r="B251" s="0" t="s">
        <v>1465</v>
      </c>
      <c r="C251" s="0" t="s">
        <v>27</v>
      </c>
      <c r="D251" s="0" t="s">
        <v>28</v>
      </c>
      <c r="E251" s="0" t="s">
        <v>59</v>
      </c>
      <c r="F251" s="0" t="s">
        <v>218</v>
      </c>
      <c r="G251" s="0" t="s">
        <v>31</v>
      </c>
      <c r="H251" s="0" t="s">
        <v>32</v>
      </c>
      <c r="K251" s="0" t="s">
        <v>1466</v>
      </c>
      <c r="L251" s="0" t="s">
        <v>34</v>
      </c>
      <c r="M251" s="0" t="s">
        <v>35</v>
      </c>
      <c r="N251" s="0" t="s">
        <v>529</v>
      </c>
      <c r="O251" s="0" t="s">
        <v>291</v>
      </c>
      <c r="Q251" s="0" t="s">
        <v>184</v>
      </c>
      <c r="R251" s="0" t="s">
        <v>39</v>
      </c>
      <c r="T251" s="2" t="str">
        <f aca="false">IFERROR(LEFT(K251,SEARCH("x",K251)-1),"")&amp;"cm"</f>
        <v>81,0 cm</v>
      </c>
      <c r="U251" s="2" t="str">
        <f aca="false">MID(K251,LEN(T251)+1,5)&amp;"cm"</f>
        <v>50,5 cm</v>
      </c>
      <c r="V251" s="2" t="e">
        <f aca="false">MID(K251,SEARCH("-",K251)+2,SEARCH(":",K251)-SEARCH("-",K251)-2)</f>
        <v>#VALUE!</v>
      </c>
      <c r="W251" s="2" t="e">
        <f aca="false">MID(K251,SEARCH(":",K251)+2,5)&amp;"cm"</f>
        <v>#VALUE!</v>
      </c>
      <c r="X251" s="2" t="str">
        <f aca="false">RIGHT(K251,8)</f>
        <v> 50,5 cm</v>
      </c>
      <c r="Y251" s="0" t="s">
        <v>115</v>
      </c>
      <c r="Z251" s="0" t="s">
        <v>795</v>
      </c>
    </row>
    <row r="252" customFormat="false" ht="15" hidden="false" customHeight="false" outlineLevel="0" collapsed="false">
      <c r="A252" s="0" t="n">
        <v>2332</v>
      </c>
      <c r="B252" s="0" t="s">
        <v>1467</v>
      </c>
      <c r="C252" s="0" t="s">
        <v>27</v>
      </c>
      <c r="D252" s="0" t="s">
        <v>28</v>
      </c>
      <c r="E252" s="0" t="s">
        <v>77</v>
      </c>
      <c r="F252" s="0" t="s">
        <v>218</v>
      </c>
      <c r="G252" s="0" t="s">
        <v>31</v>
      </c>
      <c r="H252" s="0" t="s">
        <v>32</v>
      </c>
      <c r="K252" s="0" t="s">
        <v>1468</v>
      </c>
      <c r="L252" s="0" t="s">
        <v>34</v>
      </c>
      <c r="M252" s="0" t="s">
        <v>35</v>
      </c>
      <c r="N252" s="0" t="s">
        <v>529</v>
      </c>
      <c r="O252" s="0" t="s">
        <v>291</v>
      </c>
      <c r="Q252" s="0" t="s">
        <v>277</v>
      </c>
      <c r="R252" s="0" t="s">
        <v>39</v>
      </c>
      <c r="T252" s="2" t="str">
        <f aca="false">IFERROR(LEFT(K252,SEARCH("x",K252)-1),"")&amp;"cm"</f>
        <v>82,0 cm</v>
      </c>
      <c r="U252" s="2" t="str">
        <f aca="false">MID(K252,LEN(T252)+1,5)&amp;"cm"</f>
        <v>55,0 cm</v>
      </c>
      <c r="V252" s="2" t="e">
        <f aca="false">MID(K252,SEARCH("-",K252)+2,SEARCH(":",K252)-SEARCH("-",K252)-2)</f>
        <v>#VALUE!</v>
      </c>
      <c r="W252" s="2" t="e">
        <f aca="false">MID(K252,SEARCH(":",K252)+2,5)&amp;"cm"</f>
        <v>#VALUE!</v>
      </c>
      <c r="X252" s="2" t="str">
        <f aca="false">RIGHT(K252,8)</f>
        <v> 55,0 cm</v>
      </c>
      <c r="Y252" s="0" t="s">
        <v>1469</v>
      </c>
      <c r="Z252" s="0" t="s">
        <v>542</v>
      </c>
    </row>
    <row r="253" customFormat="false" ht="15" hidden="false" customHeight="false" outlineLevel="0" collapsed="false">
      <c r="A253" s="0" t="n">
        <v>2333</v>
      </c>
      <c r="B253" s="0" t="s">
        <v>1470</v>
      </c>
      <c r="C253" s="0" t="s">
        <v>27</v>
      </c>
      <c r="D253" s="0" t="s">
        <v>28</v>
      </c>
      <c r="E253" s="0" t="s">
        <v>77</v>
      </c>
      <c r="F253" s="0" t="s">
        <v>729</v>
      </c>
      <c r="G253" s="0" t="s">
        <v>31</v>
      </c>
      <c r="H253" s="0" t="s">
        <v>32</v>
      </c>
      <c r="K253" s="0" t="s">
        <v>1471</v>
      </c>
      <c r="L253" s="0" t="s">
        <v>34</v>
      </c>
      <c r="M253" s="0" t="s">
        <v>35</v>
      </c>
      <c r="N253" s="0" t="s">
        <v>529</v>
      </c>
      <c r="O253" s="0" t="s">
        <v>291</v>
      </c>
      <c r="Q253" s="0" t="s">
        <v>62</v>
      </c>
      <c r="R253" s="0" t="s">
        <v>245</v>
      </c>
      <c r="T253" s="2" t="str">
        <f aca="false">IFERROR(LEFT(K253,SEARCH("x",K253)-1),"")&amp;"cm"</f>
        <v>100,0 cm</v>
      </c>
      <c r="U253" s="2" t="str">
        <f aca="false">MID(K253,LEN(T253)+1,5)&amp;"cm"</f>
        <v>61,0 cm</v>
      </c>
      <c r="V253" s="2" t="e">
        <f aca="false">MID(K253,SEARCH("-",K253)+2,SEARCH(":",K253)-SEARCH("-",K253)-2)</f>
        <v>#VALUE!</v>
      </c>
      <c r="W253" s="2" t="e">
        <f aca="false">MID(K253,SEARCH(":",K253)+2,5)&amp;"cm"</f>
        <v>#VALUE!</v>
      </c>
      <c r="X253" s="2" t="str">
        <f aca="false">RIGHT(K253,8)</f>
        <v> 61,0 cm</v>
      </c>
      <c r="Y253" s="0" t="s">
        <v>600</v>
      </c>
      <c r="Z253" s="0" t="s">
        <v>92</v>
      </c>
    </row>
    <row r="254" customFormat="false" ht="15" hidden="false" customHeight="false" outlineLevel="0" collapsed="false">
      <c r="A254" s="0" t="n">
        <v>3041</v>
      </c>
      <c r="B254" s="0" t="s">
        <v>1472</v>
      </c>
      <c r="C254" s="0" t="s">
        <v>27</v>
      </c>
      <c r="D254" s="0" t="s">
        <v>28</v>
      </c>
      <c r="E254" s="0" t="s">
        <v>59</v>
      </c>
      <c r="F254" s="0" t="s">
        <v>735</v>
      </c>
      <c r="G254" s="0" t="s">
        <v>31</v>
      </c>
      <c r="H254" s="0" t="s">
        <v>32</v>
      </c>
      <c r="K254" s="0" t="s">
        <v>1473</v>
      </c>
      <c r="L254" s="0" t="s">
        <v>34</v>
      </c>
      <c r="M254" s="0" t="s">
        <v>35</v>
      </c>
      <c r="N254" s="0" t="s">
        <v>1474</v>
      </c>
      <c r="O254" s="0" t="s">
        <v>291</v>
      </c>
      <c r="Q254" s="0" t="s">
        <v>1475</v>
      </c>
      <c r="R254" s="0" t="s">
        <v>81</v>
      </c>
      <c r="T254" s="2" t="str">
        <f aca="false">IFERROR(LEFT(K254,SEARCH("x",K254)-1),"")&amp;"cm"</f>
        <v>115,0 cm</v>
      </c>
      <c r="U254" s="2" t="str">
        <f aca="false">MID(K254,LEN(T254)+1,5)&amp;"cm"</f>
        <v>88,5 cm</v>
      </c>
      <c r="V254" s="2" t="e">
        <f aca="false">MID(K254,SEARCH("-",K254)+2,SEARCH(":",K254)-SEARCH("-",K254)-2)</f>
        <v>#VALUE!</v>
      </c>
      <c r="W254" s="2" t="e">
        <f aca="false">MID(K254,SEARCH(":",K254)+2,5)&amp;"cm"</f>
        <v>#VALUE!</v>
      </c>
      <c r="X254" s="2" t="str">
        <f aca="false">RIGHT(K254,8)</f>
        <v> 88,5 cm</v>
      </c>
      <c r="Y254" s="0" t="s">
        <v>1476</v>
      </c>
      <c r="Z254" s="0" t="s">
        <v>515</v>
      </c>
    </row>
    <row r="255" customFormat="false" ht="15" hidden="false" customHeight="false" outlineLevel="0" collapsed="false">
      <c r="A255" s="0" t="n">
        <v>3042</v>
      </c>
      <c r="B255" s="0" t="s">
        <v>1477</v>
      </c>
      <c r="C255" s="0" t="s">
        <v>27</v>
      </c>
      <c r="D255" s="0" t="s">
        <v>28</v>
      </c>
      <c r="E255" s="0" t="s">
        <v>77</v>
      </c>
      <c r="F255" s="0" t="s">
        <v>684</v>
      </c>
      <c r="G255" s="0" t="s">
        <v>31</v>
      </c>
      <c r="H255" s="0" t="s">
        <v>32</v>
      </c>
      <c r="K255" s="0" t="s">
        <v>1478</v>
      </c>
      <c r="L255" s="0" t="s">
        <v>34</v>
      </c>
      <c r="M255" s="0" t="s">
        <v>35</v>
      </c>
      <c r="N255" s="0" t="s">
        <v>1474</v>
      </c>
      <c r="O255" s="0" t="s">
        <v>291</v>
      </c>
      <c r="Q255" s="0" t="s">
        <v>308</v>
      </c>
      <c r="R255" s="0" t="s">
        <v>39</v>
      </c>
      <c r="T255" s="2" t="str">
        <f aca="false">IFERROR(LEFT(K255,SEARCH("x",K255)-1),"")&amp;"cm"</f>
        <v>96,0 cm</v>
      </c>
      <c r="U255" s="2" t="str">
        <f aca="false">MID(K255,LEN(T255)+1,5)&amp;"cm"</f>
        <v>82,3 cm</v>
      </c>
      <c r="V255" s="2" t="e">
        <f aca="false">MID(K255,SEARCH("-",K255)+2,SEARCH(":",K255)-SEARCH("-",K255)-2)</f>
        <v>#VALUE!</v>
      </c>
      <c r="W255" s="2" t="e">
        <f aca="false">MID(K255,SEARCH(":",K255)+2,5)&amp;"cm"</f>
        <v>#VALUE!</v>
      </c>
      <c r="X255" s="2" t="str">
        <f aca="false">RIGHT(K255,8)</f>
        <v> 82,3 cm</v>
      </c>
      <c r="Y255" s="0" t="s">
        <v>1453</v>
      </c>
      <c r="Z255" s="0" t="s">
        <v>353</v>
      </c>
    </row>
    <row r="256" customFormat="false" ht="15" hidden="false" customHeight="false" outlineLevel="0" collapsed="false">
      <c r="A256" s="0" t="n">
        <v>3043</v>
      </c>
      <c r="B256" s="0" t="s">
        <v>1479</v>
      </c>
      <c r="C256" s="0" t="s">
        <v>27</v>
      </c>
      <c r="D256" s="0" t="s">
        <v>28</v>
      </c>
      <c r="E256" s="0" t="s">
        <v>1480</v>
      </c>
      <c r="F256" s="0" t="s">
        <v>30</v>
      </c>
      <c r="G256" s="0" t="s">
        <v>89</v>
      </c>
      <c r="H256" s="0" t="s">
        <v>32</v>
      </c>
      <c r="K256" s="0" t="s">
        <v>1481</v>
      </c>
      <c r="L256" s="0" t="s">
        <v>34</v>
      </c>
      <c r="M256" s="0" t="s">
        <v>35</v>
      </c>
      <c r="N256" s="0" t="s">
        <v>1474</v>
      </c>
      <c r="O256" s="0" t="s">
        <v>291</v>
      </c>
      <c r="Q256" s="0" t="s">
        <v>91</v>
      </c>
      <c r="R256" s="0" t="s">
        <v>39</v>
      </c>
      <c r="T256" s="2" t="str">
        <f aca="false">IFERROR(LEFT(K256,SEARCH("x",K256)-1),"")&amp;"cm"</f>
        <v>122,0 cm</v>
      </c>
      <c r="U256" s="2" t="str">
        <f aca="false">MID(K256,LEN(T256)+1,5)&amp;"cm"</f>
        <v>94,0 cm</v>
      </c>
      <c r="V256" s="2" t="e">
        <f aca="false">MID(K256,SEARCH("-",K256)+2,SEARCH(":",K256)-SEARCH("-",K256)-2)</f>
        <v>#VALUE!</v>
      </c>
      <c r="W256" s="2" t="e">
        <f aca="false">MID(K256,SEARCH(":",K256)+2,5)&amp;"cm"</f>
        <v>#VALUE!</v>
      </c>
      <c r="X256" s="2" t="str">
        <f aca="false">RIGHT(K256,8)</f>
        <v> 94,0 cm</v>
      </c>
      <c r="Y256" s="0" t="s">
        <v>1482</v>
      </c>
      <c r="Z256" s="0" t="s">
        <v>264</v>
      </c>
    </row>
    <row r="257" customFormat="false" ht="15" hidden="false" customHeight="false" outlineLevel="0" collapsed="false">
      <c r="A257" s="0" t="n">
        <v>3044</v>
      </c>
      <c r="B257" s="0" t="s">
        <v>1483</v>
      </c>
      <c r="C257" s="0" t="s">
        <v>27</v>
      </c>
      <c r="D257" s="0" t="s">
        <v>28</v>
      </c>
      <c r="E257" s="0" t="s">
        <v>428</v>
      </c>
      <c r="F257" s="0" t="s">
        <v>1484</v>
      </c>
      <c r="G257" s="0" t="s">
        <v>31</v>
      </c>
      <c r="H257" s="0" t="s">
        <v>32</v>
      </c>
      <c r="K257" s="0" t="s">
        <v>1485</v>
      </c>
      <c r="L257" s="0" t="s">
        <v>34</v>
      </c>
      <c r="M257" s="0" t="s">
        <v>35</v>
      </c>
      <c r="N257" s="0" t="s">
        <v>1474</v>
      </c>
      <c r="O257" s="0" t="s">
        <v>291</v>
      </c>
      <c r="Q257" s="0" t="s">
        <v>1486</v>
      </c>
      <c r="R257" s="0" t="s">
        <v>52</v>
      </c>
      <c r="T257" s="2" t="str">
        <f aca="false">IFERROR(LEFT(K257,SEARCH("x",K257)-1),"")&amp;"cm"</f>
        <v>115,7 cm</v>
      </c>
      <c r="U257" s="2" t="str">
        <f aca="false">MID(K257,LEN(T257)+1,5)&amp;"cm"</f>
        <v>73,0 cm</v>
      </c>
      <c r="V257" s="2" t="e">
        <f aca="false">MID(K257,SEARCH("-",K257)+2,SEARCH(":",K257)-SEARCH("-",K257)-2)</f>
        <v>#VALUE!</v>
      </c>
      <c r="W257" s="2" t="e">
        <f aca="false">MID(K257,SEARCH(":",K257)+2,5)&amp;"cm"</f>
        <v>#VALUE!</v>
      </c>
      <c r="X257" s="2" t="str">
        <f aca="false">RIGHT(K257,8)</f>
        <v> 73,0 cm</v>
      </c>
      <c r="Y257" s="0" t="s">
        <v>1487</v>
      </c>
      <c r="Z257" s="0" t="s">
        <v>1011</v>
      </c>
    </row>
    <row r="258" customFormat="false" ht="15" hidden="false" customHeight="false" outlineLevel="0" collapsed="false">
      <c r="A258" s="0" t="n">
        <v>3045</v>
      </c>
      <c r="B258" s="0" t="s">
        <v>1488</v>
      </c>
      <c r="C258" s="0" t="s">
        <v>27</v>
      </c>
      <c r="D258" s="0" t="s">
        <v>28</v>
      </c>
      <c r="E258" s="0" t="s">
        <v>1489</v>
      </c>
      <c r="F258" s="0" t="s">
        <v>218</v>
      </c>
      <c r="G258" s="0" t="s">
        <v>31</v>
      </c>
      <c r="H258" s="0" t="s">
        <v>32</v>
      </c>
      <c r="K258" s="0" t="s">
        <v>1490</v>
      </c>
      <c r="L258" s="0" t="s">
        <v>34</v>
      </c>
      <c r="M258" s="0" t="s">
        <v>35</v>
      </c>
      <c r="N258" s="0" t="s">
        <v>1474</v>
      </c>
      <c r="O258" s="0" t="s">
        <v>291</v>
      </c>
      <c r="Q258" s="0" t="s">
        <v>184</v>
      </c>
      <c r="R258" s="0" t="s">
        <v>81</v>
      </c>
      <c r="T258" s="2" t="str">
        <f aca="false">IFERROR(LEFT(K258,SEARCH("x",K258)-1),"")&amp;"cm"</f>
        <v>134,5 cm</v>
      </c>
      <c r="U258" s="2" t="str">
        <f aca="false">MID(K258,LEN(T258)+1,5)&amp;"cm"</f>
        <v>103,2cm</v>
      </c>
      <c r="V258" s="2" t="e">
        <f aca="false">MID(K258,SEARCH("-",K258)+2,SEARCH(":",K258)-SEARCH("-",K258)-2)</f>
        <v>#VALUE!</v>
      </c>
      <c r="W258" s="2" t="e">
        <f aca="false">MID(K258,SEARCH(":",K258)+2,5)&amp;"cm"</f>
        <v>#VALUE!</v>
      </c>
      <c r="X258" s="2" t="str">
        <f aca="false">RIGHT(K258,8)</f>
        <v>103,2 cm</v>
      </c>
      <c r="Y258" s="0" t="s">
        <v>1491</v>
      </c>
      <c r="Z258" s="0" t="s">
        <v>1492</v>
      </c>
    </row>
    <row r="259" customFormat="false" ht="15" hidden="false" customHeight="false" outlineLevel="0" collapsed="false">
      <c r="A259" s="0" t="n">
        <v>3046</v>
      </c>
      <c r="B259" s="0" t="s">
        <v>1493</v>
      </c>
      <c r="C259" s="0" t="s">
        <v>27</v>
      </c>
      <c r="D259" s="0" t="s">
        <v>28</v>
      </c>
      <c r="E259" s="0" t="s">
        <v>1494</v>
      </c>
      <c r="G259" s="0" t="s">
        <v>31</v>
      </c>
      <c r="H259" s="0" t="s">
        <v>32</v>
      </c>
      <c r="K259" s="0" t="s">
        <v>1495</v>
      </c>
      <c r="L259" s="0" t="s">
        <v>34</v>
      </c>
      <c r="M259" s="0" t="s">
        <v>35</v>
      </c>
      <c r="N259" s="0" t="s">
        <v>1474</v>
      </c>
      <c r="O259" s="0" t="s">
        <v>291</v>
      </c>
      <c r="Q259" s="0" t="s">
        <v>277</v>
      </c>
      <c r="R259" s="0" t="s">
        <v>39</v>
      </c>
      <c r="T259" s="2" t="str">
        <f aca="false">IFERROR(LEFT(K259,SEARCH("x",K259)-1),"")&amp;"cm"</f>
        <v>144,5 cm</v>
      </c>
      <c r="U259" s="2" t="str">
        <f aca="false">MID(K259,LEN(T259)+1,5)&amp;"cm"</f>
        <v>100,0cm</v>
      </c>
      <c r="V259" s="2" t="e">
        <f aca="false">MID(K259,SEARCH("-",K259)+2,SEARCH(":",K259)-SEARCH("-",K259)-2)</f>
        <v>#VALUE!</v>
      </c>
      <c r="W259" s="2" t="e">
        <f aca="false">MID(K259,SEARCH(":",K259)+2,5)&amp;"cm"</f>
        <v>#VALUE!</v>
      </c>
      <c r="X259" s="2" t="str">
        <f aca="false">RIGHT(K259,8)</f>
        <v>100,0 cm</v>
      </c>
      <c r="Y259" s="0" t="s">
        <v>1496</v>
      </c>
      <c r="Z259" s="0" t="s">
        <v>841</v>
      </c>
    </row>
    <row r="260" customFormat="false" ht="15" hidden="false" customHeight="false" outlineLevel="0" collapsed="false">
      <c r="A260" s="0" t="n">
        <v>3047</v>
      </c>
      <c r="B260" s="0" t="s">
        <v>1497</v>
      </c>
      <c r="C260" s="0" t="s">
        <v>27</v>
      </c>
      <c r="D260" s="0" t="s">
        <v>28</v>
      </c>
      <c r="E260" s="0" t="s">
        <v>77</v>
      </c>
      <c r="F260" s="0" t="s">
        <v>143</v>
      </c>
      <c r="G260" s="0" t="s">
        <v>89</v>
      </c>
      <c r="H260" s="0" t="s">
        <v>32</v>
      </c>
      <c r="K260" s="0" t="s">
        <v>1123</v>
      </c>
      <c r="L260" s="0" t="s">
        <v>34</v>
      </c>
      <c r="M260" s="0" t="s">
        <v>35</v>
      </c>
      <c r="N260" s="0" t="s">
        <v>1474</v>
      </c>
      <c r="O260" s="0" t="s">
        <v>291</v>
      </c>
      <c r="Q260" s="0" t="s">
        <v>145</v>
      </c>
      <c r="R260" s="0" t="s">
        <v>52</v>
      </c>
      <c r="T260" s="2" t="str">
        <f aca="false">IFERROR(LEFT(K260,SEARCH("x",K260)-1),"")&amp;"cm"</f>
        <v>100,0 cm</v>
      </c>
      <c r="U260" s="2" t="str">
        <f aca="false">MID(K260,LEN(T260)+1,5)&amp;"cm"</f>
        <v>73,0 cm</v>
      </c>
      <c r="V260" s="2" t="e">
        <f aca="false">MID(K260,SEARCH("-",K260)+2,SEARCH(":",K260)-SEARCH("-",K260)-2)</f>
        <v>#VALUE!</v>
      </c>
      <c r="W260" s="2" t="e">
        <f aca="false">MID(K260,SEARCH(":",K260)+2,5)&amp;"cm"</f>
        <v>#VALUE!</v>
      </c>
      <c r="X260" s="2" t="str">
        <f aca="false">RIGHT(K260,8)</f>
        <v> 73,0 cm</v>
      </c>
      <c r="Y260" s="0" t="s">
        <v>600</v>
      </c>
      <c r="Z260" s="0" t="s">
        <v>1011</v>
      </c>
    </row>
    <row r="261" customFormat="false" ht="15" hidden="false" customHeight="false" outlineLevel="0" collapsed="false">
      <c r="A261" s="0" t="n">
        <v>3048</v>
      </c>
      <c r="B261" s="0" t="s">
        <v>1498</v>
      </c>
      <c r="C261" s="0" t="s">
        <v>27</v>
      </c>
      <c r="D261" s="0" t="s">
        <v>28</v>
      </c>
      <c r="E261" s="0" t="s">
        <v>428</v>
      </c>
      <c r="F261" s="0" t="s">
        <v>1499</v>
      </c>
      <c r="G261" s="0" t="s">
        <v>31</v>
      </c>
      <c r="H261" s="0" t="s">
        <v>32</v>
      </c>
      <c r="K261" s="0" t="s">
        <v>1500</v>
      </c>
      <c r="L261" s="0" t="s">
        <v>34</v>
      </c>
      <c r="M261" s="0" t="s">
        <v>35</v>
      </c>
      <c r="N261" s="0" t="s">
        <v>1474</v>
      </c>
      <c r="O261" s="0" t="s">
        <v>291</v>
      </c>
      <c r="Q261" s="0" t="s">
        <v>1501</v>
      </c>
      <c r="R261" s="0" t="s">
        <v>81</v>
      </c>
      <c r="T261" s="2" t="str">
        <f aca="false">IFERROR(LEFT(K261,SEARCH("x",K261)-1),"")&amp;"cm"</f>
        <v>114,0 cm</v>
      </c>
      <c r="U261" s="2" t="str">
        <f aca="false">MID(K261,LEN(T261)+1,5)&amp;"cm"</f>
        <v>89,0 cm</v>
      </c>
      <c r="V261" s="2" t="e">
        <f aca="false">MID(K261,SEARCH("-",K261)+2,SEARCH(":",K261)-SEARCH("-",K261)-2)</f>
        <v>#VALUE!</v>
      </c>
      <c r="W261" s="2" t="e">
        <f aca="false">MID(K261,SEARCH(":",K261)+2,5)&amp;"cm"</f>
        <v>#VALUE!</v>
      </c>
      <c r="X261" s="2" t="str">
        <f aca="false">RIGHT(K261,8)</f>
        <v> 89,0 cm</v>
      </c>
      <c r="Y261" s="0" t="s">
        <v>1502</v>
      </c>
      <c r="Z261" s="0" t="s">
        <v>1503</v>
      </c>
    </row>
    <row r="262" customFormat="false" ht="15" hidden="false" customHeight="false" outlineLevel="0" collapsed="false">
      <c r="A262" s="0" t="n">
        <v>3049</v>
      </c>
      <c r="B262" s="0" t="s">
        <v>1504</v>
      </c>
      <c r="C262" s="0" t="s">
        <v>27</v>
      </c>
      <c r="D262" s="0" t="s">
        <v>28</v>
      </c>
      <c r="E262" s="0" t="s">
        <v>428</v>
      </c>
      <c r="G262" s="0" t="s">
        <v>31</v>
      </c>
      <c r="H262" s="0" t="s">
        <v>32</v>
      </c>
      <c r="K262" s="0" t="s">
        <v>1505</v>
      </c>
      <c r="L262" s="0" t="s">
        <v>34</v>
      </c>
      <c r="M262" s="0" t="s">
        <v>35</v>
      </c>
      <c r="N262" s="0" t="s">
        <v>1474</v>
      </c>
      <c r="O262" s="0" t="s">
        <v>291</v>
      </c>
      <c r="Q262" s="0" t="s">
        <v>277</v>
      </c>
      <c r="R262" s="0" t="s">
        <v>39</v>
      </c>
      <c r="T262" s="2" t="str">
        <f aca="false">IFERROR(LEFT(K262,SEARCH("x",K262)-1),"")&amp;"cm"</f>
        <v>95,0 cm</v>
      </c>
      <c r="U262" s="2" t="str">
        <f aca="false">MID(K262,LEN(T262)+1,5)&amp;"cm"</f>
        <v>72,0 cm</v>
      </c>
      <c r="V262" s="2" t="e">
        <f aca="false">MID(K262,SEARCH("-",K262)+2,SEARCH(":",K262)-SEARCH("-",K262)-2)</f>
        <v>#VALUE!</v>
      </c>
      <c r="W262" s="2" t="e">
        <f aca="false">MID(K262,SEARCH(":",K262)+2,5)&amp;"cm"</f>
        <v>#VALUE!</v>
      </c>
      <c r="X262" s="2" t="str">
        <f aca="false">RIGHT(K262,8)</f>
        <v> 72,0 cm</v>
      </c>
      <c r="Y262" s="0" t="s">
        <v>1085</v>
      </c>
      <c r="Z262" s="0" t="s">
        <v>65</v>
      </c>
    </row>
    <row r="263" customFormat="false" ht="15" hidden="false" customHeight="false" outlineLevel="0" collapsed="false">
      <c r="A263" s="0" t="n">
        <v>3050</v>
      </c>
      <c r="B263" s="0" t="s">
        <v>1506</v>
      </c>
      <c r="C263" s="0" t="s">
        <v>27</v>
      </c>
      <c r="D263" s="0" t="s">
        <v>28</v>
      </c>
      <c r="E263" s="0" t="s">
        <v>321</v>
      </c>
      <c r="F263" s="0" t="s">
        <v>88</v>
      </c>
      <c r="G263" s="0" t="s">
        <v>31</v>
      </c>
      <c r="H263" s="0" t="s">
        <v>32</v>
      </c>
      <c r="K263" s="0" t="s">
        <v>1507</v>
      </c>
      <c r="L263" s="0" t="s">
        <v>34</v>
      </c>
      <c r="M263" s="0" t="s">
        <v>35</v>
      </c>
      <c r="N263" s="0" t="s">
        <v>1474</v>
      </c>
      <c r="O263" s="0" t="s">
        <v>291</v>
      </c>
      <c r="Q263" s="0" t="s">
        <v>308</v>
      </c>
      <c r="R263" s="0" t="s">
        <v>52</v>
      </c>
      <c r="T263" s="2" t="str">
        <f aca="false">IFERROR(LEFT(K263,SEARCH("x",K263)-1),"")&amp;"cm"</f>
        <v>116,0 cm</v>
      </c>
      <c r="U263" s="2" t="str">
        <f aca="false">MID(K263,LEN(T263)+1,5)&amp;"cm"</f>
        <v>82,5 cm</v>
      </c>
      <c r="V263" s="2" t="e">
        <f aca="false">MID(K263,SEARCH("-",K263)+2,SEARCH(":",K263)-SEARCH("-",K263)-2)</f>
        <v>#VALUE!</v>
      </c>
      <c r="W263" s="2" t="e">
        <f aca="false">MID(K263,SEARCH(":",K263)+2,5)&amp;"cm"</f>
        <v>#VALUE!</v>
      </c>
      <c r="X263" s="2" t="str">
        <f aca="false">RIGHT(K263,8)</f>
        <v> 82,5 cm</v>
      </c>
      <c r="Y263" s="0" t="s">
        <v>239</v>
      </c>
      <c r="Z263" s="0" t="s">
        <v>109</v>
      </c>
    </row>
    <row r="264" customFormat="false" ht="15" hidden="false" customHeight="false" outlineLevel="0" collapsed="false">
      <c r="A264" s="0" t="n">
        <v>3051</v>
      </c>
      <c r="B264" s="0" t="s">
        <v>1508</v>
      </c>
      <c r="C264" s="0" t="s">
        <v>27</v>
      </c>
      <c r="D264" s="0" t="s">
        <v>28</v>
      </c>
      <c r="E264" s="0" t="s">
        <v>1509</v>
      </c>
      <c r="F264" s="0" t="s">
        <v>226</v>
      </c>
      <c r="G264" s="0" t="s">
        <v>31</v>
      </c>
      <c r="H264" s="0" t="s">
        <v>32</v>
      </c>
      <c r="K264" s="0" t="s">
        <v>1510</v>
      </c>
      <c r="L264" s="0" t="s">
        <v>34</v>
      </c>
      <c r="M264" s="0" t="s">
        <v>35</v>
      </c>
      <c r="N264" s="0" t="s">
        <v>1474</v>
      </c>
      <c r="O264" s="0" t="s">
        <v>291</v>
      </c>
      <c r="Q264" s="0" t="s">
        <v>575</v>
      </c>
      <c r="R264" s="0" t="s">
        <v>39</v>
      </c>
      <c r="T264" s="2" t="str">
        <f aca="false">IFERROR(LEFT(K264,SEARCH("x",K264)-1),"")&amp;"cm"</f>
        <v>62,0 cm</v>
      </c>
      <c r="U264" s="2" t="str">
        <f aca="false">MID(K264,LEN(T264)+1,5)&amp;"cm"</f>
        <v>62,0 cm</v>
      </c>
      <c r="V264" s="2" t="e">
        <f aca="false">MID(K264,SEARCH("-",K264)+2,SEARCH(":",K264)-SEARCH("-",K264)-2)</f>
        <v>#VALUE!</v>
      </c>
      <c r="W264" s="2" t="e">
        <f aca="false">MID(K264,SEARCH(":",K264)+2,5)&amp;"cm"</f>
        <v>#VALUE!</v>
      </c>
      <c r="X264" s="2" t="str">
        <f aca="false">RIGHT(K264,8)</f>
        <v> 62,0 cm</v>
      </c>
      <c r="Y264" s="0" t="s">
        <v>693</v>
      </c>
      <c r="Z264" s="0" t="s">
        <v>693</v>
      </c>
    </row>
    <row r="265" customFormat="false" ht="15" hidden="false" customHeight="false" outlineLevel="0" collapsed="false">
      <c r="A265" s="0" t="n">
        <v>3052</v>
      </c>
      <c r="B265" s="0" t="s">
        <v>1511</v>
      </c>
      <c r="C265" s="0" t="s">
        <v>27</v>
      </c>
      <c r="D265" s="0" t="s">
        <v>28</v>
      </c>
      <c r="E265" s="0" t="s">
        <v>1512</v>
      </c>
      <c r="G265" s="0" t="s">
        <v>31</v>
      </c>
      <c r="H265" s="0" t="s">
        <v>32</v>
      </c>
      <c r="K265" s="0" t="s">
        <v>1510</v>
      </c>
      <c r="L265" s="0" t="s">
        <v>34</v>
      </c>
      <c r="M265" s="0" t="s">
        <v>35</v>
      </c>
      <c r="N265" s="0" t="s">
        <v>1474</v>
      </c>
      <c r="O265" s="0" t="s">
        <v>291</v>
      </c>
      <c r="Q265" s="0" t="s">
        <v>575</v>
      </c>
      <c r="R265" s="0" t="s">
        <v>39</v>
      </c>
      <c r="T265" s="2" t="str">
        <f aca="false">IFERROR(LEFT(K265,SEARCH("x",K265)-1),"")&amp;"cm"</f>
        <v>62,0 cm</v>
      </c>
      <c r="U265" s="2" t="str">
        <f aca="false">MID(K265,LEN(T265)+1,5)&amp;"cm"</f>
        <v>62,0 cm</v>
      </c>
      <c r="V265" s="2" t="e">
        <f aca="false">MID(K265,SEARCH("-",K265)+2,SEARCH(":",K265)-SEARCH("-",K265)-2)</f>
        <v>#VALUE!</v>
      </c>
      <c r="W265" s="2" t="e">
        <f aca="false">MID(K265,SEARCH(":",K265)+2,5)&amp;"cm"</f>
        <v>#VALUE!</v>
      </c>
      <c r="X265" s="2" t="str">
        <f aca="false">RIGHT(K265,8)</f>
        <v> 62,0 cm</v>
      </c>
      <c r="Y265" s="0" t="s">
        <v>693</v>
      </c>
      <c r="Z265" s="0" t="s">
        <v>693</v>
      </c>
    </row>
    <row r="266" customFormat="false" ht="15" hidden="false" customHeight="false" outlineLevel="0" collapsed="false">
      <c r="A266" s="0" t="n">
        <v>3053</v>
      </c>
      <c r="B266" s="0" t="s">
        <v>1513</v>
      </c>
      <c r="C266" s="0" t="s">
        <v>27</v>
      </c>
      <c r="D266" s="0" t="s">
        <v>28</v>
      </c>
      <c r="E266" s="0" t="s">
        <v>1514</v>
      </c>
      <c r="G266" s="0" t="s">
        <v>31</v>
      </c>
      <c r="H266" s="0" t="s">
        <v>1515</v>
      </c>
      <c r="K266" s="0" t="s">
        <v>1516</v>
      </c>
      <c r="L266" s="0" t="s">
        <v>34</v>
      </c>
      <c r="M266" s="0" t="s">
        <v>35</v>
      </c>
      <c r="N266" s="0" t="s">
        <v>1517</v>
      </c>
      <c r="O266" s="0" t="s">
        <v>291</v>
      </c>
      <c r="Q266" s="0" t="s">
        <v>1518</v>
      </c>
      <c r="R266" s="0" t="s">
        <v>39</v>
      </c>
      <c r="T266" s="2" t="str">
        <f aca="false">IFERROR(LEFT(K266,SEARCH("x",K266)-1),"")&amp;"cm"</f>
        <v>75,0 cm</v>
      </c>
      <c r="U266" s="2" t="str">
        <f aca="false">MID(K266,LEN(T266)+1,5)&amp;"cm"</f>
        <v>59,0 cm</v>
      </c>
      <c r="V266" s="2" t="e">
        <f aca="false">MID(K266,SEARCH("-",K266)+2,SEARCH(":",K266)-SEARCH("-",K266)-2)</f>
        <v>#VALUE!</v>
      </c>
      <c r="W266" s="2" t="e">
        <f aca="false">MID(K266,SEARCH(":",K266)+2,5)&amp;"cm"</f>
        <v>#VALUE!</v>
      </c>
      <c r="X266" s="2" t="str">
        <f aca="false">RIGHT(K266,8)</f>
        <v> 59,0 cm</v>
      </c>
      <c r="Y266" s="0" t="s">
        <v>500</v>
      </c>
      <c r="Z266" s="0" t="s">
        <v>601</v>
      </c>
    </row>
    <row r="267" customFormat="false" ht="15" hidden="false" customHeight="false" outlineLevel="0" collapsed="false">
      <c r="A267" s="0" t="n">
        <v>3054</v>
      </c>
      <c r="B267" s="0" t="s">
        <v>1519</v>
      </c>
      <c r="C267" s="0" t="s">
        <v>27</v>
      </c>
      <c r="D267" s="0" t="s">
        <v>28</v>
      </c>
      <c r="E267" s="0" t="s">
        <v>1520</v>
      </c>
      <c r="F267" s="0" t="s">
        <v>1521</v>
      </c>
      <c r="G267" s="0" t="s">
        <v>31</v>
      </c>
      <c r="H267" s="0" t="s">
        <v>32</v>
      </c>
      <c r="K267" s="0" t="s">
        <v>1522</v>
      </c>
      <c r="L267" s="0" t="s">
        <v>34</v>
      </c>
      <c r="M267" s="0" t="s">
        <v>35</v>
      </c>
      <c r="N267" s="0" t="s">
        <v>1517</v>
      </c>
      <c r="O267" s="0" t="s">
        <v>291</v>
      </c>
      <c r="Q267" s="0" t="s">
        <v>1523</v>
      </c>
      <c r="R267" s="0" t="s">
        <v>39</v>
      </c>
      <c r="T267" s="2" t="str">
        <f aca="false">IFERROR(LEFT(K267,SEARCH("x",K267)-1),"")&amp;"cm"</f>
        <v>129,0 cm</v>
      </c>
      <c r="U267" s="2" t="str">
        <f aca="false">MID(K267,LEN(T267)+1,5)&amp;"cm"</f>
        <v>96,0 cm</v>
      </c>
      <c r="V267" s="2" t="e">
        <f aca="false">MID(K267,SEARCH("-",K267)+2,SEARCH(":",K267)-SEARCH("-",K267)-2)</f>
        <v>#VALUE!</v>
      </c>
      <c r="W267" s="2" t="e">
        <f aca="false">MID(K267,SEARCH(":",K267)+2,5)&amp;"cm"</f>
        <v>#VALUE!</v>
      </c>
      <c r="X267" s="2" t="str">
        <f aca="false">RIGHT(K267,8)</f>
        <v> 96,0 cm</v>
      </c>
      <c r="Y267" s="0" t="s">
        <v>681</v>
      </c>
      <c r="Z267" s="0" t="s">
        <v>1453</v>
      </c>
    </row>
    <row r="268" customFormat="false" ht="15" hidden="false" customHeight="false" outlineLevel="0" collapsed="false">
      <c r="A268" s="0" t="n">
        <v>3055</v>
      </c>
      <c r="B268" s="0" t="s">
        <v>1524</v>
      </c>
      <c r="C268" s="0" t="s">
        <v>27</v>
      </c>
      <c r="D268" s="0" t="s">
        <v>28</v>
      </c>
      <c r="E268" s="0" t="s">
        <v>163</v>
      </c>
      <c r="F268" s="0" t="s">
        <v>164</v>
      </c>
      <c r="G268" s="0" t="s">
        <v>31</v>
      </c>
      <c r="H268" s="0" t="s">
        <v>32</v>
      </c>
      <c r="K268" s="0" t="s">
        <v>1525</v>
      </c>
      <c r="L268" s="0" t="s">
        <v>34</v>
      </c>
      <c r="M268" s="0" t="s">
        <v>35</v>
      </c>
      <c r="N268" s="0" t="s">
        <v>1474</v>
      </c>
      <c r="O268" s="0" t="s">
        <v>291</v>
      </c>
      <c r="Q268" s="0" t="s">
        <v>1526</v>
      </c>
      <c r="R268" s="0" t="s">
        <v>1527</v>
      </c>
      <c r="T268" s="2" t="str">
        <f aca="false">IFERROR(LEFT(K268,SEARCH("x",K268)-1),"")&amp;"cm"</f>
        <v>115,5 cm</v>
      </c>
      <c r="U268" s="2" t="str">
        <f aca="false">MID(K268,LEN(T268)+1,5)&amp;"cm"</f>
        <v>89,0 cm</v>
      </c>
      <c r="V268" s="2" t="e">
        <f aca="false">MID(K268,SEARCH("-",K268)+2,SEARCH(":",K268)-SEARCH("-",K268)-2)</f>
        <v>#VALUE!</v>
      </c>
      <c r="W268" s="2" t="e">
        <f aca="false">MID(K268,SEARCH(":",K268)+2,5)&amp;"cm"</f>
        <v>#VALUE!</v>
      </c>
      <c r="X268" s="2" t="str">
        <f aca="false">RIGHT(K268,8)</f>
        <v> 89,0 cm</v>
      </c>
      <c r="Y268" s="0" t="s">
        <v>1528</v>
      </c>
      <c r="Z268" s="0" t="s">
        <v>1503</v>
      </c>
    </row>
    <row r="269" customFormat="false" ht="15" hidden="false" customHeight="false" outlineLevel="0" collapsed="false">
      <c r="A269" s="0" t="n">
        <v>3056</v>
      </c>
      <c r="B269" s="0" t="s">
        <v>1529</v>
      </c>
      <c r="C269" s="0" t="s">
        <v>27</v>
      </c>
      <c r="D269" s="0" t="s">
        <v>28</v>
      </c>
      <c r="E269" s="0" t="s">
        <v>163</v>
      </c>
      <c r="F269" s="0" t="s">
        <v>164</v>
      </c>
      <c r="G269" s="0" t="s">
        <v>31</v>
      </c>
      <c r="H269" s="0" t="s">
        <v>32</v>
      </c>
      <c r="K269" s="0" t="s">
        <v>1530</v>
      </c>
      <c r="L269" s="0" t="s">
        <v>34</v>
      </c>
      <c r="M269" s="0" t="s">
        <v>35</v>
      </c>
      <c r="N269" s="0" t="s">
        <v>1474</v>
      </c>
      <c r="O269" s="0" t="s">
        <v>291</v>
      </c>
      <c r="Q269" s="0" t="s">
        <v>1526</v>
      </c>
      <c r="R269" s="0" t="s">
        <v>1527</v>
      </c>
      <c r="T269" s="2" t="str">
        <f aca="false">IFERROR(LEFT(K269,SEARCH("x",K269)-1),"")&amp;"cm"</f>
        <v>115,5 cm</v>
      </c>
      <c r="U269" s="2" t="str">
        <f aca="false">MID(K269,LEN(T269)+1,5)&amp;"cm"</f>
        <v>88,5 cm</v>
      </c>
      <c r="V269" s="2" t="e">
        <f aca="false">MID(K269,SEARCH("-",K269)+2,SEARCH(":",K269)-SEARCH("-",K269)-2)</f>
        <v>#VALUE!</v>
      </c>
      <c r="W269" s="2" t="e">
        <f aca="false">MID(K269,SEARCH(":",K269)+2,5)&amp;"cm"</f>
        <v>#VALUE!</v>
      </c>
      <c r="X269" s="2" t="str">
        <f aca="false">RIGHT(K269,8)</f>
        <v> 88,5 cm</v>
      </c>
      <c r="Y269" s="0" t="s">
        <v>1528</v>
      </c>
      <c r="Z269" s="0" t="s">
        <v>515</v>
      </c>
    </row>
    <row r="270" customFormat="false" ht="15" hidden="false" customHeight="false" outlineLevel="0" collapsed="false">
      <c r="A270" s="0" t="n">
        <v>3057</v>
      </c>
      <c r="B270" s="0" t="s">
        <v>1531</v>
      </c>
      <c r="C270" s="0" t="s">
        <v>27</v>
      </c>
      <c r="D270" s="0" t="s">
        <v>28</v>
      </c>
      <c r="E270" s="0" t="s">
        <v>1532</v>
      </c>
      <c r="G270" s="0" t="s">
        <v>31</v>
      </c>
      <c r="H270" s="0" t="s">
        <v>32</v>
      </c>
      <c r="K270" s="0" t="s">
        <v>1533</v>
      </c>
      <c r="L270" s="0" t="s">
        <v>34</v>
      </c>
      <c r="M270" s="0" t="s">
        <v>35</v>
      </c>
      <c r="N270" s="0" t="s">
        <v>1517</v>
      </c>
      <c r="O270" s="0" t="s">
        <v>291</v>
      </c>
      <c r="Q270" s="0" t="s">
        <v>1534</v>
      </c>
      <c r="R270" s="0" t="s">
        <v>1527</v>
      </c>
      <c r="T270" s="2" t="str">
        <f aca="false">IFERROR(LEFT(K270,SEARCH("x",K270)-1),"")&amp;"cm"</f>
        <v>114,0 cm</v>
      </c>
      <c r="U270" s="2" t="str">
        <f aca="false">MID(K270,LEN(T270)+1,5)&amp;"cm"</f>
        <v>88,7 cm</v>
      </c>
      <c r="V270" s="2" t="e">
        <f aca="false">MID(K270,SEARCH("-",K270)+2,SEARCH(":",K270)-SEARCH("-",K270)-2)</f>
        <v>#VALUE!</v>
      </c>
      <c r="W270" s="2" t="e">
        <f aca="false">MID(K270,SEARCH(":",K270)+2,5)&amp;"cm"</f>
        <v>#VALUE!</v>
      </c>
      <c r="X270" s="2" t="str">
        <f aca="false">RIGHT(K270,8)</f>
        <v> 88,7 cm</v>
      </c>
      <c r="Y270" s="0" t="s">
        <v>1502</v>
      </c>
      <c r="Z270" s="0" t="s">
        <v>1535</v>
      </c>
    </row>
    <row r="271" customFormat="false" ht="15" hidden="false" customHeight="false" outlineLevel="0" collapsed="false">
      <c r="A271" s="0" t="n">
        <v>3058</v>
      </c>
      <c r="B271" s="0" t="s">
        <v>1536</v>
      </c>
      <c r="C271" s="0" t="s">
        <v>27</v>
      </c>
      <c r="D271" s="0" t="s">
        <v>28</v>
      </c>
      <c r="E271" s="0" t="s">
        <v>1537</v>
      </c>
      <c r="F271" s="0" t="s">
        <v>78</v>
      </c>
      <c r="G271" s="0" t="s">
        <v>31</v>
      </c>
      <c r="H271" s="0" t="s">
        <v>32</v>
      </c>
      <c r="K271" s="0" t="s">
        <v>1538</v>
      </c>
      <c r="L271" s="0" t="s">
        <v>34</v>
      </c>
      <c r="M271" s="0" t="s">
        <v>35</v>
      </c>
      <c r="N271" s="0" t="s">
        <v>1517</v>
      </c>
      <c r="O271" s="0" t="s">
        <v>291</v>
      </c>
      <c r="Q271" s="0" t="s">
        <v>1539</v>
      </c>
      <c r="R271" s="0" t="s">
        <v>39</v>
      </c>
      <c r="T271" s="2" t="str">
        <f aca="false">IFERROR(LEFT(K271,SEARCH("x",K271)-1),"")&amp;"cm"</f>
        <v>116,0 cm</v>
      </c>
      <c r="U271" s="2" t="str">
        <f aca="false">MID(K271,LEN(T271)+1,5)&amp;"cm"</f>
        <v>89,0 cm</v>
      </c>
      <c r="V271" s="2" t="e">
        <f aca="false">MID(K271,SEARCH("-",K271)+2,SEARCH(":",K271)-SEARCH("-",K271)-2)</f>
        <v>#VALUE!</v>
      </c>
      <c r="W271" s="2" t="e">
        <f aca="false">MID(K271,SEARCH(":",K271)+2,5)&amp;"cm"</f>
        <v>#VALUE!</v>
      </c>
      <c r="X271" s="2" t="str">
        <f aca="false">RIGHT(K271,8)</f>
        <v> 89,0 cm</v>
      </c>
      <c r="Y271" s="0" t="s">
        <v>239</v>
      </c>
      <c r="Z271" s="0" t="s">
        <v>1503</v>
      </c>
    </row>
    <row r="272" customFormat="false" ht="15" hidden="false" customHeight="false" outlineLevel="0" collapsed="false">
      <c r="A272" s="0" t="n">
        <v>3059</v>
      </c>
      <c r="B272" s="0" t="s">
        <v>1540</v>
      </c>
      <c r="C272" s="0" t="s">
        <v>27</v>
      </c>
      <c r="D272" s="0" t="s">
        <v>28</v>
      </c>
      <c r="E272" s="0" t="s">
        <v>1541</v>
      </c>
      <c r="G272" s="0" t="s">
        <v>31</v>
      </c>
      <c r="H272" s="0" t="s">
        <v>32</v>
      </c>
      <c r="K272" s="0" t="s">
        <v>1542</v>
      </c>
      <c r="L272" s="0" t="s">
        <v>34</v>
      </c>
      <c r="M272" s="0" t="s">
        <v>35</v>
      </c>
      <c r="N272" s="0" t="s">
        <v>1517</v>
      </c>
      <c r="O272" s="0" t="s">
        <v>291</v>
      </c>
      <c r="Q272" s="0" t="s">
        <v>277</v>
      </c>
      <c r="R272" s="0" t="s">
        <v>39</v>
      </c>
      <c r="T272" s="2" t="str">
        <f aca="false">IFERROR(LEFT(K272,SEARCH("x",K272)-1),"")&amp;"cm"</f>
        <v>73,0 cm</v>
      </c>
      <c r="U272" s="2" t="str">
        <f aca="false">MID(K272,LEN(T272)+1,5)&amp;"cm"</f>
        <v>99,0 cm</v>
      </c>
      <c r="V272" s="2" t="e">
        <f aca="false">MID(K272,SEARCH("-",K272)+2,SEARCH(":",K272)-SEARCH("-",K272)-2)</f>
        <v>#VALUE!</v>
      </c>
      <c r="W272" s="2" t="e">
        <f aca="false">MID(K272,SEARCH(":",K272)+2,5)&amp;"cm"</f>
        <v>#VALUE!</v>
      </c>
      <c r="X272" s="2" t="str">
        <f aca="false">RIGHT(K272,8)</f>
        <v> 99,0 cm</v>
      </c>
      <c r="Y272" s="0" t="s">
        <v>1011</v>
      </c>
      <c r="Z272" s="0" t="s">
        <v>738</v>
      </c>
    </row>
    <row r="273" customFormat="false" ht="15" hidden="false" customHeight="false" outlineLevel="0" collapsed="false">
      <c r="A273" s="0" t="n">
        <v>3060</v>
      </c>
      <c r="B273" s="0" t="s">
        <v>1543</v>
      </c>
      <c r="C273" s="0" t="s">
        <v>27</v>
      </c>
      <c r="D273" s="0" t="s">
        <v>28</v>
      </c>
      <c r="E273" s="0" t="s">
        <v>59</v>
      </c>
      <c r="F273" s="0" t="s">
        <v>684</v>
      </c>
      <c r="G273" s="0" t="s">
        <v>31</v>
      </c>
      <c r="H273" s="0" t="s">
        <v>32</v>
      </c>
      <c r="K273" s="0" t="s">
        <v>1544</v>
      </c>
      <c r="L273" s="0" t="s">
        <v>34</v>
      </c>
      <c r="M273" s="0" t="s">
        <v>35</v>
      </c>
      <c r="N273" s="0" t="s">
        <v>1517</v>
      </c>
      <c r="O273" s="0" t="s">
        <v>291</v>
      </c>
      <c r="Q273" s="0" t="s">
        <v>1545</v>
      </c>
      <c r="R273" s="0" t="s">
        <v>52</v>
      </c>
      <c r="T273" s="2" t="str">
        <f aca="false">IFERROR(LEFT(K273,SEARCH("x",K273)-1),"")&amp;"cm"</f>
        <v>80,5 cm</v>
      </c>
      <c r="U273" s="2" t="str">
        <f aca="false">MID(K273,LEN(T273)+1,5)&amp;"cm"</f>
        <v>65,0 cm</v>
      </c>
      <c r="V273" s="2" t="e">
        <f aca="false">MID(K273,SEARCH("-",K273)+2,SEARCH(":",K273)-SEARCH("-",K273)-2)</f>
        <v>#VALUE!</v>
      </c>
      <c r="W273" s="2" t="e">
        <f aca="false">MID(K273,SEARCH(":",K273)+2,5)&amp;"cm"</f>
        <v>#VALUE!</v>
      </c>
      <c r="X273" s="2" t="str">
        <f aca="false">RIGHT(K273,8)</f>
        <v> 65,0 cm</v>
      </c>
      <c r="Y273" s="0" t="s">
        <v>204</v>
      </c>
      <c r="Z273" s="0" t="s">
        <v>213</v>
      </c>
    </row>
    <row r="274" customFormat="false" ht="15" hidden="false" customHeight="false" outlineLevel="0" collapsed="false">
      <c r="A274" s="0" t="n">
        <v>3061</v>
      </c>
      <c r="B274" s="0" t="s">
        <v>1546</v>
      </c>
      <c r="C274" s="0" t="s">
        <v>27</v>
      </c>
      <c r="D274" s="0" t="s">
        <v>28</v>
      </c>
      <c r="E274" s="0" t="s">
        <v>77</v>
      </c>
      <c r="G274" s="0" t="s">
        <v>31</v>
      </c>
      <c r="H274" s="0" t="s">
        <v>32</v>
      </c>
      <c r="K274" s="0" t="s">
        <v>1547</v>
      </c>
      <c r="L274" s="0" t="s">
        <v>34</v>
      </c>
      <c r="M274" s="0" t="s">
        <v>35</v>
      </c>
      <c r="N274" s="0" t="s">
        <v>1517</v>
      </c>
      <c r="O274" s="0" t="s">
        <v>291</v>
      </c>
      <c r="Q274" s="0" t="s">
        <v>277</v>
      </c>
      <c r="R274" s="0" t="s">
        <v>39</v>
      </c>
      <c r="T274" s="2" t="str">
        <f aca="false">IFERROR(LEFT(K274,SEARCH("x",K274)-1),"")&amp;"cm"</f>
        <v>96,0 cm</v>
      </c>
      <c r="U274" s="2" t="str">
        <f aca="false">MID(K274,LEN(T274)+1,5)&amp;"cm"</f>
        <v>65,0 cm</v>
      </c>
      <c r="V274" s="2" t="e">
        <f aca="false">MID(K274,SEARCH("-",K274)+2,SEARCH(":",K274)-SEARCH("-",K274)-2)</f>
        <v>#VALUE!</v>
      </c>
      <c r="W274" s="2" t="e">
        <f aca="false">MID(K274,SEARCH(":",K274)+2,5)&amp;"cm"</f>
        <v>#VALUE!</v>
      </c>
      <c r="X274" s="2" t="str">
        <f aca="false">RIGHT(K274,8)</f>
        <v> 65,0 cm</v>
      </c>
      <c r="Y274" s="0" t="s">
        <v>1453</v>
      </c>
      <c r="Z274" s="0" t="s">
        <v>213</v>
      </c>
    </row>
    <row r="275" customFormat="false" ht="15" hidden="false" customHeight="false" outlineLevel="0" collapsed="false">
      <c r="A275" s="0" t="n">
        <v>3062</v>
      </c>
      <c r="B275" s="0" t="s">
        <v>1548</v>
      </c>
      <c r="C275" s="0" t="s">
        <v>27</v>
      </c>
      <c r="D275" s="0" t="s">
        <v>28</v>
      </c>
      <c r="E275" s="0" t="s">
        <v>77</v>
      </c>
      <c r="F275" s="0" t="s">
        <v>88</v>
      </c>
      <c r="G275" s="0" t="s">
        <v>31</v>
      </c>
      <c r="H275" s="0" t="s">
        <v>32</v>
      </c>
      <c r="K275" s="0" t="s">
        <v>1549</v>
      </c>
      <c r="L275" s="0" t="s">
        <v>34</v>
      </c>
      <c r="M275" s="0" t="s">
        <v>35</v>
      </c>
      <c r="N275" s="0" t="s">
        <v>1517</v>
      </c>
      <c r="O275" s="0" t="s">
        <v>291</v>
      </c>
      <c r="Q275" s="0" t="s">
        <v>1550</v>
      </c>
      <c r="R275" s="0" t="s">
        <v>81</v>
      </c>
      <c r="T275" s="2" t="str">
        <f aca="false">IFERROR(LEFT(K275,SEARCH("x",K275)-1),"")&amp;"cm"</f>
        <v>95,6 cm</v>
      </c>
      <c r="U275" s="2" t="str">
        <f aca="false">MID(K275,LEN(T275)+1,5)&amp;"cm"</f>
        <v>60,5 cm</v>
      </c>
      <c r="V275" s="2" t="e">
        <f aca="false">MID(K275,SEARCH("-",K275)+2,SEARCH(":",K275)-SEARCH("-",K275)-2)</f>
        <v>#VALUE!</v>
      </c>
      <c r="W275" s="2" t="e">
        <f aca="false">MID(K275,SEARCH(":",K275)+2,5)&amp;"cm"</f>
        <v>#VALUE!</v>
      </c>
      <c r="X275" s="2" t="str">
        <f aca="false">RIGHT(K275,8)</f>
        <v> 60,5 cm</v>
      </c>
      <c r="Y275" s="0" t="s">
        <v>1551</v>
      </c>
      <c r="Z275" s="0" t="s">
        <v>1047</v>
      </c>
    </row>
    <row r="276" customFormat="false" ht="15" hidden="false" customHeight="false" outlineLevel="0" collapsed="false">
      <c r="A276" s="0" t="n">
        <v>3063</v>
      </c>
      <c r="B276" s="0" t="s">
        <v>1552</v>
      </c>
      <c r="C276" s="0" t="s">
        <v>27</v>
      </c>
      <c r="D276" s="0" t="s">
        <v>28</v>
      </c>
      <c r="E276" s="0" t="s">
        <v>59</v>
      </c>
      <c r="F276" s="0" t="s">
        <v>1553</v>
      </c>
      <c r="G276" s="0" t="s">
        <v>31</v>
      </c>
      <c r="H276" s="0" t="s">
        <v>32</v>
      </c>
      <c r="K276" s="0" t="s">
        <v>1554</v>
      </c>
      <c r="L276" s="0" t="s">
        <v>34</v>
      </c>
      <c r="M276" s="0" t="s">
        <v>35</v>
      </c>
      <c r="N276" s="0" t="s">
        <v>1517</v>
      </c>
      <c r="O276" s="0" t="s">
        <v>291</v>
      </c>
      <c r="Q276" s="0" t="s">
        <v>1555</v>
      </c>
      <c r="R276" s="0" t="s">
        <v>39</v>
      </c>
      <c r="T276" s="2" t="str">
        <f aca="false">IFERROR(LEFT(K276,SEARCH("x",K276)-1),"")&amp;"cm"</f>
        <v>125,0 cm</v>
      </c>
      <c r="U276" s="2" t="str">
        <f aca="false">MID(K276,LEN(T276)+1,5)&amp;"cm"</f>
        <v>71,0 cm</v>
      </c>
      <c r="V276" s="2" t="e">
        <f aca="false">MID(K276,SEARCH("-",K276)+2,SEARCH(":",K276)-SEARCH("-",K276)-2)</f>
        <v>#VALUE!</v>
      </c>
      <c r="W276" s="2" t="e">
        <f aca="false">MID(K276,SEARCH(":",K276)+2,5)&amp;"cm"</f>
        <v>#VALUE!</v>
      </c>
      <c r="X276" s="2" t="str">
        <f aca="false">RIGHT(K276,8)</f>
        <v> 71,0 cm</v>
      </c>
      <c r="Y276" s="0" t="s">
        <v>1556</v>
      </c>
      <c r="Z276" s="0" t="s">
        <v>1193</v>
      </c>
    </row>
    <row r="277" customFormat="false" ht="15" hidden="false" customHeight="false" outlineLevel="0" collapsed="false">
      <c r="A277" s="0" t="n">
        <v>3064</v>
      </c>
      <c r="B277" s="0" t="s">
        <v>1557</v>
      </c>
      <c r="C277" s="0" t="s">
        <v>27</v>
      </c>
      <c r="D277" s="0" t="s">
        <v>28</v>
      </c>
      <c r="E277" s="0" t="s">
        <v>77</v>
      </c>
      <c r="G277" s="0" t="s">
        <v>31</v>
      </c>
      <c r="H277" s="0" t="s">
        <v>32</v>
      </c>
      <c r="K277" s="0" t="s">
        <v>1448</v>
      </c>
      <c r="L277" s="0" t="s">
        <v>34</v>
      </c>
      <c r="M277" s="0" t="s">
        <v>35</v>
      </c>
      <c r="N277" s="0" t="s">
        <v>1517</v>
      </c>
      <c r="O277" s="0" t="s">
        <v>291</v>
      </c>
      <c r="Q277" s="0" t="s">
        <v>277</v>
      </c>
      <c r="R277" s="0" t="s">
        <v>39</v>
      </c>
      <c r="T277" s="2" t="str">
        <f aca="false">IFERROR(LEFT(K277,SEARCH("x",K277)-1),"")&amp;"cm"</f>
        <v>95,0 cm</v>
      </c>
      <c r="U277" s="2" t="str">
        <f aca="false">MID(K277,LEN(T277)+1,5)&amp;"cm"</f>
        <v>65,0 cm</v>
      </c>
      <c r="V277" s="2" t="e">
        <f aca="false">MID(K277,SEARCH("-",K277)+2,SEARCH(":",K277)-SEARCH("-",K277)-2)</f>
        <v>#VALUE!</v>
      </c>
      <c r="W277" s="2" t="e">
        <f aca="false">MID(K277,SEARCH(":",K277)+2,5)&amp;"cm"</f>
        <v>#VALUE!</v>
      </c>
      <c r="X277" s="2" t="str">
        <f aca="false">RIGHT(K277,8)</f>
        <v> 65,0 cm</v>
      </c>
      <c r="Y277" s="0" t="s">
        <v>1085</v>
      </c>
      <c r="Z277" s="0" t="s">
        <v>213</v>
      </c>
    </row>
    <row r="278" customFormat="false" ht="15" hidden="false" customHeight="false" outlineLevel="0" collapsed="false">
      <c r="A278" s="0" t="n">
        <v>3065</v>
      </c>
      <c r="B278" s="0" t="s">
        <v>1558</v>
      </c>
      <c r="C278" s="0" t="s">
        <v>27</v>
      </c>
      <c r="D278" s="0" t="s">
        <v>28</v>
      </c>
      <c r="E278" s="0" t="s">
        <v>1031</v>
      </c>
      <c r="F278" s="0" t="s">
        <v>242</v>
      </c>
      <c r="G278" s="0" t="s">
        <v>31</v>
      </c>
      <c r="H278" s="0" t="s">
        <v>32</v>
      </c>
      <c r="K278" s="0" t="s">
        <v>1559</v>
      </c>
      <c r="L278" s="0" t="s">
        <v>34</v>
      </c>
      <c r="M278" s="0" t="s">
        <v>35</v>
      </c>
      <c r="N278" s="0" t="s">
        <v>1517</v>
      </c>
      <c r="O278" s="0" t="s">
        <v>291</v>
      </c>
      <c r="Q278" s="0" t="s">
        <v>277</v>
      </c>
      <c r="R278" s="0" t="s">
        <v>1445</v>
      </c>
      <c r="T278" s="2" t="str">
        <f aca="false">IFERROR(LEFT(K278,SEARCH("x",K278)-1),"")&amp;"cm"</f>
        <v>100,0 cm</v>
      </c>
      <c r="U278" s="2" t="str">
        <f aca="false">MID(K278,LEN(T278)+1,5)&amp;"cm"</f>
        <v>68,5 cm</v>
      </c>
      <c r="V278" s="2" t="e">
        <f aca="false">MID(K278,SEARCH("-",K278)+2,SEARCH(":",K278)-SEARCH("-",K278)-2)</f>
        <v>#VALUE!</v>
      </c>
      <c r="W278" s="2" t="e">
        <f aca="false">MID(K278,SEARCH(":",K278)+2,5)&amp;"cm"</f>
        <v>#VALUE!</v>
      </c>
      <c r="X278" s="2" t="str">
        <f aca="false">RIGHT(K278,8)</f>
        <v> 68,5 cm</v>
      </c>
      <c r="Y278" s="0" t="s">
        <v>600</v>
      </c>
      <c r="Z278" s="0" t="s">
        <v>806</v>
      </c>
    </row>
    <row r="279" customFormat="false" ht="15" hidden="false" customHeight="false" outlineLevel="0" collapsed="false">
      <c r="A279" s="0" t="n">
        <v>3066</v>
      </c>
      <c r="B279" s="0" t="s">
        <v>1560</v>
      </c>
      <c r="C279" s="0" t="s">
        <v>27</v>
      </c>
      <c r="D279" s="0" t="s">
        <v>28</v>
      </c>
      <c r="E279" s="0" t="s">
        <v>59</v>
      </c>
      <c r="G279" s="0" t="s">
        <v>31</v>
      </c>
      <c r="H279" s="0" t="s">
        <v>32</v>
      </c>
      <c r="K279" s="0" t="s">
        <v>1561</v>
      </c>
      <c r="L279" s="0" t="s">
        <v>34</v>
      </c>
      <c r="M279" s="0" t="s">
        <v>35</v>
      </c>
      <c r="N279" s="0" t="s">
        <v>1517</v>
      </c>
      <c r="O279" s="0" t="s">
        <v>291</v>
      </c>
      <c r="Q279" s="0" t="s">
        <v>277</v>
      </c>
      <c r="R279" s="0" t="s">
        <v>39</v>
      </c>
      <c r="T279" s="2" t="str">
        <f aca="false">IFERROR(LEFT(K279,SEARCH("x",K279)-1),"")&amp;"cm"</f>
        <v>100,0 cm</v>
      </c>
      <c r="U279" s="2" t="str">
        <f aca="false">MID(K279,LEN(T279)+1,5)&amp;"cm"</f>
        <v>69,0 cm</v>
      </c>
      <c r="V279" s="2" t="e">
        <f aca="false">MID(K279,SEARCH("-",K279)+2,SEARCH(":",K279)-SEARCH("-",K279)-2)</f>
        <v>#VALUE!</v>
      </c>
      <c r="W279" s="2" t="e">
        <f aca="false">MID(K279,SEARCH(":",K279)+2,5)&amp;"cm"</f>
        <v>#VALUE!</v>
      </c>
      <c r="X279" s="2" t="str">
        <f aca="false">RIGHT(K279,8)</f>
        <v> 69,0 cm</v>
      </c>
      <c r="Y279" s="0" t="s">
        <v>600</v>
      </c>
      <c r="Z279" s="0" t="s">
        <v>1562</v>
      </c>
    </row>
    <row r="280" customFormat="false" ht="15" hidden="false" customHeight="false" outlineLevel="0" collapsed="false">
      <c r="A280" s="0" t="n">
        <v>3067</v>
      </c>
      <c r="B280" s="0" t="s">
        <v>1563</v>
      </c>
      <c r="C280" s="0" t="s">
        <v>27</v>
      </c>
      <c r="D280" s="0" t="s">
        <v>28</v>
      </c>
      <c r="E280" s="0" t="s">
        <v>77</v>
      </c>
      <c r="G280" s="0" t="s">
        <v>31</v>
      </c>
      <c r="H280" s="0" t="s">
        <v>32</v>
      </c>
      <c r="K280" s="0" t="s">
        <v>1564</v>
      </c>
      <c r="L280" s="0" t="s">
        <v>34</v>
      </c>
      <c r="M280" s="0" t="s">
        <v>35</v>
      </c>
      <c r="N280" s="0" t="s">
        <v>1517</v>
      </c>
      <c r="O280" s="0" t="s">
        <v>291</v>
      </c>
      <c r="Q280" s="0" t="s">
        <v>1565</v>
      </c>
      <c r="R280" s="0" t="s">
        <v>81</v>
      </c>
      <c r="T280" s="2" t="str">
        <f aca="false">IFERROR(LEFT(K280,SEARCH("x",K280)-1),"")&amp;"cm"</f>
        <v>92,5 cm</v>
      </c>
      <c r="U280" s="2" t="str">
        <f aca="false">MID(K280,LEN(T280)+1,5)&amp;"cm"</f>
        <v>65,5 cm</v>
      </c>
      <c r="V280" s="2" t="e">
        <f aca="false">MID(K280,SEARCH("-",K280)+2,SEARCH(":",K280)-SEARCH("-",K280)-2)</f>
        <v>#VALUE!</v>
      </c>
      <c r="W280" s="2" t="e">
        <f aca="false">MID(K280,SEARCH(":",K280)+2,5)&amp;"cm"</f>
        <v>#VALUE!</v>
      </c>
      <c r="X280" s="2" t="str">
        <f aca="false">RIGHT(K280,8)</f>
        <v> 65,5 cm</v>
      </c>
      <c r="Y280" s="0" t="s">
        <v>66</v>
      </c>
      <c r="Z280" s="0" t="s">
        <v>205</v>
      </c>
    </row>
    <row r="281" customFormat="false" ht="15" hidden="false" customHeight="false" outlineLevel="0" collapsed="false">
      <c r="A281" s="0" t="n">
        <v>3068</v>
      </c>
      <c r="B281" s="0" t="s">
        <v>1566</v>
      </c>
      <c r="C281" s="0" t="s">
        <v>27</v>
      </c>
      <c r="D281" s="0" t="s">
        <v>28</v>
      </c>
      <c r="E281" s="0" t="s">
        <v>77</v>
      </c>
      <c r="F281" s="0" t="s">
        <v>1451</v>
      </c>
      <c r="G281" s="0" t="s">
        <v>31</v>
      </c>
      <c r="H281" s="0" t="s">
        <v>32</v>
      </c>
      <c r="K281" s="0" t="s">
        <v>1567</v>
      </c>
      <c r="L281" s="0" t="s">
        <v>34</v>
      </c>
      <c r="M281" s="0" t="s">
        <v>35</v>
      </c>
      <c r="N281" s="0" t="s">
        <v>1517</v>
      </c>
      <c r="O281" s="0" t="s">
        <v>291</v>
      </c>
      <c r="Q281" s="0" t="s">
        <v>1568</v>
      </c>
      <c r="R281" s="0" t="s">
        <v>39</v>
      </c>
      <c r="T281" s="2" t="str">
        <f aca="false">IFERROR(LEFT(K281,SEARCH("x",K281)-1),"")&amp;"cm"</f>
        <v>95,0 cm</v>
      </c>
      <c r="U281" s="2" t="str">
        <f aca="false">MID(K281,LEN(T281)+1,5)&amp;"cm"</f>
        <v>73,0 cm</v>
      </c>
      <c r="V281" s="2" t="e">
        <f aca="false">MID(K281,SEARCH("-",K281)+2,SEARCH(":",K281)-SEARCH("-",K281)-2)</f>
        <v>#VALUE!</v>
      </c>
      <c r="W281" s="2" t="e">
        <f aca="false">MID(K281,SEARCH(":",K281)+2,5)&amp;"cm"</f>
        <v>#VALUE!</v>
      </c>
      <c r="X281" s="2" t="str">
        <f aca="false">RIGHT(K281,8)</f>
        <v> 73,0 cm</v>
      </c>
      <c r="Y281" s="0" t="s">
        <v>1085</v>
      </c>
      <c r="Z281" s="0" t="s">
        <v>1011</v>
      </c>
    </row>
    <row r="282" customFormat="false" ht="15" hidden="false" customHeight="false" outlineLevel="0" collapsed="false">
      <c r="A282" s="0" t="n">
        <v>3069</v>
      </c>
      <c r="B282" s="0" t="s">
        <v>1569</v>
      </c>
      <c r="C282" s="0" t="s">
        <v>27</v>
      </c>
      <c r="D282" s="0" t="s">
        <v>28</v>
      </c>
      <c r="E282" s="0" t="s">
        <v>77</v>
      </c>
      <c r="G282" s="0" t="s">
        <v>31</v>
      </c>
      <c r="H282" s="0" t="s">
        <v>32</v>
      </c>
      <c r="K282" s="0" t="s">
        <v>1570</v>
      </c>
      <c r="L282" s="0" t="s">
        <v>34</v>
      </c>
      <c r="M282" s="0" t="s">
        <v>35</v>
      </c>
      <c r="N282" s="0" t="s">
        <v>1517</v>
      </c>
      <c r="O282" s="0" t="s">
        <v>291</v>
      </c>
      <c r="Q282" s="0" t="s">
        <v>1571</v>
      </c>
      <c r="R282" s="0" t="s">
        <v>39</v>
      </c>
      <c r="T282" s="2" t="str">
        <f aca="false">IFERROR(LEFT(K282,SEARCH("x",K282)-1),"")&amp;"cm"</f>
        <v>98,5 cm</v>
      </c>
      <c r="U282" s="2" t="str">
        <f aca="false">MID(K282,LEN(T282)+1,5)&amp;"cm"</f>
        <v>66,0 cm</v>
      </c>
      <c r="V282" s="2" t="e">
        <f aca="false">MID(K282,SEARCH("-",K282)+2,SEARCH(":",K282)-SEARCH("-",K282)-2)</f>
        <v>#VALUE!</v>
      </c>
      <c r="W282" s="2" t="e">
        <f aca="false">MID(K282,SEARCH(":",K282)+2,5)&amp;"cm"</f>
        <v>#VALUE!</v>
      </c>
      <c r="X282" s="2" t="str">
        <f aca="false">RIGHT(K282,8)</f>
        <v> 66,0 cm</v>
      </c>
      <c r="Y282" s="0" t="s">
        <v>488</v>
      </c>
      <c r="Z282" s="0" t="s">
        <v>116</v>
      </c>
    </row>
    <row r="283" customFormat="false" ht="15" hidden="false" customHeight="false" outlineLevel="0" collapsed="false">
      <c r="A283" s="0" t="n">
        <v>3070</v>
      </c>
      <c r="B283" s="0" t="s">
        <v>1572</v>
      </c>
      <c r="C283" s="0" t="s">
        <v>27</v>
      </c>
      <c r="D283" s="0" t="s">
        <v>28</v>
      </c>
      <c r="E283" s="0" t="s">
        <v>77</v>
      </c>
      <c r="F283" s="0" t="s">
        <v>261</v>
      </c>
      <c r="G283" s="0" t="s">
        <v>31</v>
      </c>
      <c r="H283" s="0" t="s">
        <v>32</v>
      </c>
      <c r="K283" s="0" t="s">
        <v>1573</v>
      </c>
      <c r="L283" s="0" t="s">
        <v>34</v>
      </c>
      <c r="M283" s="0" t="s">
        <v>35</v>
      </c>
      <c r="N283" s="0" t="s">
        <v>1517</v>
      </c>
      <c r="O283" s="0" t="s">
        <v>291</v>
      </c>
      <c r="Q283" s="0" t="s">
        <v>1574</v>
      </c>
      <c r="R283" s="0" t="s">
        <v>52</v>
      </c>
      <c r="T283" s="2" t="str">
        <f aca="false">IFERROR(LEFT(K283,SEARCH("x",K283)-1),"")&amp;"cm"</f>
        <v>95,0 cm</v>
      </c>
      <c r="U283" s="2" t="str">
        <f aca="false">MID(K283,LEN(T283)+1,5)&amp;"cm"</f>
        <v>64,0 cm</v>
      </c>
      <c r="V283" s="2" t="e">
        <f aca="false">MID(K283,SEARCH("-",K283)+2,SEARCH(":",K283)-SEARCH("-",K283)-2)</f>
        <v>#VALUE!</v>
      </c>
      <c r="W283" s="2" t="e">
        <f aca="false">MID(K283,SEARCH(":",K283)+2,5)&amp;"cm"</f>
        <v>#VALUE!</v>
      </c>
      <c r="X283" s="2" t="str">
        <f aca="false">RIGHT(K283,8)</f>
        <v> 64,0 cm</v>
      </c>
      <c r="Y283" s="0" t="s">
        <v>1085</v>
      </c>
      <c r="Z283" s="0" t="s">
        <v>416</v>
      </c>
    </row>
    <row r="284" customFormat="false" ht="15" hidden="false" customHeight="false" outlineLevel="0" collapsed="false">
      <c r="A284" s="0" t="n">
        <v>3071</v>
      </c>
      <c r="B284" s="0" t="s">
        <v>1575</v>
      </c>
      <c r="C284" s="0" t="s">
        <v>27</v>
      </c>
      <c r="D284" s="0" t="s">
        <v>28</v>
      </c>
      <c r="E284" s="0" t="s">
        <v>77</v>
      </c>
      <c r="F284" s="0" t="s">
        <v>1413</v>
      </c>
      <c r="G284" s="0" t="s">
        <v>31</v>
      </c>
      <c r="H284" s="0" t="s">
        <v>32</v>
      </c>
      <c r="K284" s="0" t="s">
        <v>1576</v>
      </c>
      <c r="L284" s="0" t="s">
        <v>34</v>
      </c>
      <c r="M284" s="0" t="s">
        <v>35</v>
      </c>
      <c r="N284" s="0" t="s">
        <v>1517</v>
      </c>
      <c r="O284" s="0" t="s">
        <v>291</v>
      </c>
      <c r="Q284" s="0" t="s">
        <v>1577</v>
      </c>
      <c r="R284" s="0" t="s">
        <v>52</v>
      </c>
      <c r="T284" s="2" t="str">
        <f aca="false">IFERROR(LEFT(K284,SEARCH("x",K284)-1),"")&amp;"cm"</f>
        <v>95,5 cm</v>
      </c>
      <c r="U284" s="2" t="str">
        <f aca="false">MID(K284,LEN(T284)+1,5)&amp;"cm"</f>
        <v>60,0 cm</v>
      </c>
      <c r="V284" s="2" t="e">
        <f aca="false">MID(K284,SEARCH("-",K284)+2,SEARCH(":",K284)-SEARCH("-",K284)-2)</f>
        <v>#VALUE!</v>
      </c>
      <c r="W284" s="2" t="e">
        <f aca="false">MID(K284,SEARCH(":",K284)+2,5)&amp;"cm"</f>
        <v>#VALUE!</v>
      </c>
      <c r="X284" s="2" t="str">
        <f aca="false">RIGHT(K284,8)</f>
        <v> 60,0 cm</v>
      </c>
      <c r="Y284" s="0" t="s">
        <v>1089</v>
      </c>
      <c r="Z284" s="0" t="s">
        <v>1578</v>
      </c>
    </row>
    <row r="285" customFormat="false" ht="15" hidden="false" customHeight="false" outlineLevel="0" collapsed="false">
      <c r="A285" s="0" t="n">
        <v>3072</v>
      </c>
      <c r="B285" s="0" t="s">
        <v>1579</v>
      </c>
      <c r="C285" s="0" t="s">
        <v>27</v>
      </c>
      <c r="D285" s="0" t="s">
        <v>28</v>
      </c>
      <c r="E285" s="0" t="s">
        <v>77</v>
      </c>
      <c r="F285" s="0" t="s">
        <v>1580</v>
      </c>
      <c r="G285" s="0" t="s">
        <v>89</v>
      </c>
      <c r="H285" s="0" t="s">
        <v>32</v>
      </c>
      <c r="K285" s="0" t="s">
        <v>1462</v>
      </c>
      <c r="L285" s="0" t="s">
        <v>34</v>
      </c>
      <c r="M285" s="0" t="s">
        <v>35</v>
      </c>
      <c r="N285" s="0" t="s">
        <v>1517</v>
      </c>
      <c r="O285" s="0" t="s">
        <v>291</v>
      </c>
      <c r="Q285" s="0" t="s">
        <v>586</v>
      </c>
      <c r="R285" s="0" t="s">
        <v>81</v>
      </c>
      <c r="T285" s="2" t="str">
        <f aca="false">IFERROR(LEFT(K285,SEARCH("x",K285)-1),"")&amp;"cm"</f>
        <v>80,0 cm</v>
      </c>
      <c r="U285" s="2" t="str">
        <f aca="false">MID(K285,LEN(T285)+1,5)&amp;"cm"</f>
        <v>53,0 cm</v>
      </c>
      <c r="V285" s="2" t="e">
        <f aca="false">MID(K285,SEARCH("-",K285)+2,SEARCH(":",K285)-SEARCH("-",K285)-2)</f>
        <v>#VALUE!</v>
      </c>
      <c r="W285" s="2" t="e">
        <f aca="false">MID(K285,SEARCH(":",K285)+2,5)&amp;"cm"</f>
        <v>#VALUE!</v>
      </c>
      <c r="X285" s="2" t="str">
        <f aca="false">RIGHT(K285,8)</f>
        <v> 53,0 cm</v>
      </c>
      <c r="Y285" s="0" t="s">
        <v>107</v>
      </c>
      <c r="Z285" s="0" t="s">
        <v>1464</v>
      </c>
    </row>
    <row r="286" customFormat="false" ht="15" hidden="false" customHeight="false" outlineLevel="0" collapsed="false">
      <c r="A286" s="0" t="n">
        <v>3073</v>
      </c>
      <c r="B286" s="0" t="s">
        <v>1581</v>
      </c>
      <c r="C286" s="0" t="s">
        <v>27</v>
      </c>
      <c r="D286" s="0" t="s">
        <v>28</v>
      </c>
      <c r="E286" s="0" t="s">
        <v>77</v>
      </c>
      <c r="F286" s="0" t="s">
        <v>30</v>
      </c>
      <c r="G286" s="0" t="s">
        <v>31</v>
      </c>
      <c r="H286" s="0" t="s">
        <v>32</v>
      </c>
      <c r="K286" s="0" t="s">
        <v>1582</v>
      </c>
      <c r="L286" s="0" t="s">
        <v>34</v>
      </c>
      <c r="M286" s="0" t="s">
        <v>35</v>
      </c>
      <c r="N286" s="0" t="s">
        <v>1517</v>
      </c>
      <c r="O286" s="0" t="s">
        <v>291</v>
      </c>
      <c r="Q286" s="0" t="s">
        <v>277</v>
      </c>
      <c r="R286" s="0" t="s">
        <v>39</v>
      </c>
      <c r="T286" s="2" t="str">
        <f aca="false">IFERROR(LEFT(K286,SEARCH("x",K286)-1),"")&amp;"cm"</f>
        <v>77,0 cm</v>
      </c>
      <c r="U286" s="2" t="str">
        <f aca="false">MID(K286,LEN(T286)+1,5)&amp;"cm"</f>
        <v>47,0 cm</v>
      </c>
      <c r="V286" s="2" t="e">
        <f aca="false">MID(K286,SEARCH("-",K286)+2,SEARCH(":",K286)-SEARCH("-",K286)-2)</f>
        <v>#VALUE!</v>
      </c>
      <c r="W286" s="2" t="e">
        <f aca="false">MID(K286,SEARCH(":",K286)+2,5)&amp;"cm"</f>
        <v>#VALUE!</v>
      </c>
      <c r="X286" s="2" t="str">
        <f aca="false">RIGHT(K286,8)</f>
        <v> 47,0 cm</v>
      </c>
      <c r="Y286" s="0" t="s">
        <v>1583</v>
      </c>
      <c r="Z286" s="0" t="s">
        <v>829</v>
      </c>
    </row>
    <row r="287" customFormat="false" ht="15" hidden="false" customHeight="false" outlineLevel="0" collapsed="false">
      <c r="A287" s="0" t="n">
        <v>3074</v>
      </c>
      <c r="B287" s="0" t="s">
        <v>1584</v>
      </c>
      <c r="C287" s="0" t="s">
        <v>27</v>
      </c>
      <c r="D287" s="0" t="s">
        <v>28</v>
      </c>
      <c r="E287" s="0" t="s">
        <v>77</v>
      </c>
      <c r="G287" s="0" t="s">
        <v>31</v>
      </c>
      <c r="H287" s="0" t="s">
        <v>32</v>
      </c>
      <c r="K287" s="0" t="s">
        <v>1585</v>
      </c>
      <c r="L287" s="0" t="s">
        <v>34</v>
      </c>
      <c r="M287" s="0" t="s">
        <v>35</v>
      </c>
      <c r="N287" s="0" t="s">
        <v>1517</v>
      </c>
      <c r="O287" s="0" t="s">
        <v>291</v>
      </c>
      <c r="Q287" s="0" t="s">
        <v>1586</v>
      </c>
      <c r="R287" s="0" t="s">
        <v>39</v>
      </c>
      <c r="T287" s="2" t="str">
        <f aca="false">IFERROR(LEFT(K287,SEARCH("x",K287)-1),"")&amp;"cm"</f>
        <v>60,5 cm</v>
      </c>
      <c r="U287" s="2" t="str">
        <f aca="false">MID(K287,LEN(T287)+1,5)&amp;"cm"</f>
        <v>54,5 cm</v>
      </c>
      <c r="V287" s="2" t="e">
        <f aca="false">MID(K287,SEARCH("-",K287)+2,SEARCH(":",K287)-SEARCH("-",K287)-2)</f>
        <v>#VALUE!</v>
      </c>
      <c r="W287" s="2" t="e">
        <f aca="false">MID(K287,SEARCH(":",K287)+2,5)&amp;"cm"</f>
        <v>#VALUE!</v>
      </c>
      <c r="X287" s="2" t="str">
        <f aca="false">RIGHT(K287,8)</f>
        <v> 54,5 cm</v>
      </c>
      <c r="Y287" s="0" t="s">
        <v>1047</v>
      </c>
      <c r="Z287" s="0" t="s">
        <v>279</v>
      </c>
    </row>
    <row r="288" customFormat="false" ht="15" hidden="false" customHeight="false" outlineLevel="0" collapsed="false">
      <c r="A288" s="0" t="n">
        <v>3075</v>
      </c>
      <c r="B288" s="0" t="s">
        <v>1587</v>
      </c>
      <c r="C288" s="0" t="s">
        <v>27</v>
      </c>
      <c r="D288" s="0" t="s">
        <v>28</v>
      </c>
      <c r="E288" s="0" t="s">
        <v>77</v>
      </c>
      <c r="F288" s="0" t="s">
        <v>218</v>
      </c>
      <c r="G288" s="0" t="s">
        <v>31</v>
      </c>
      <c r="H288" s="0" t="s">
        <v>32</v>
      </c>
      <c r="K288" s="0" t="s">
        <v>1588</v>
      </c>
      <c r="L288" s="0" t="s">
        <v>34</v>
      </c>
      <c r="M288" s="0" t="s">
        <v>35</v>
      </c>
      <c r="N288" s="0" t="s">
        <v>36</v>
      </c>
      <c r="O288" s="0" t="s">
        <v>291</v>
      </c>
      <c r="Q288" s="0" t="s">
        <v>277</v>
      </c>
      <c r="R288" s="0" t="s">
        <v>39</v>
      </c>
      <c r="T288" s="2" t="str">
        <f aca="false">IFERROR(LEFT(K288,SEARCH("x",K288)-1),"")&amp;"cm"</f>
        <v>186,0 cm</v>
      </c>
      <c r="U288" s="2" t="str">
        <f aca="false">MID(K288,LEN(T288)+1,5)&amp;"cm"</f>
        <v>121,0cm</v>
      </c>
      <c r="V288" s="2" t="e">
        <f aca="false">MID(K288,SEARCH("-",K288)+2,SEARCH(":",K288)-SEARCH("-",K288)-2)</f>
        <v>#VALUE!</v>
      </c>
      <c r="W288" s="2" t="e">
        <f aca="false">MID(K288,SEARCH(":",K288)+2,5)&amp;"cm"</f>
        <v>#VALUE!</v>
      </c>
      <c r="X288" s="2" t="str">
        <f aca="false">RIGHT(K288,8)</f>
        <v>121,0 cm</v>
      </c>
      <c r="Y288" s="0" t="s">
        <v>1589</v>
      </c>
      <c r="Z288" s="0" t="s">
        <v>1590</v>
      </c>
    </row>
    <row r="289" customFormat="false" ht="15" hidden="false" customHeight="false" outlineLevel="0" collapsed="false">
      <c r="A289" s="0" t="n">
        <v>3076</v>
      </c>
      <c r="B289" s="0" t="s">
        <v>1591</v>
      </c>
      <c r="C289" s="0" t="s">
        <v>27</v>
      </c>
      <c r="D289" s="0" t="s">
        <v>28</v>
      </c>
      <c r="E289" s="0" t="s">
        <v>1592</v>
      </c>
      <c r="G289" s="0" t="s">
        <v>31</v>
      </c>
      <c r="H289" s="0" t="s">
        <v>32</v>
      </c>
      <c r="K289" s="0" t="s">
        <v>1593</v>
      </c>
      <c r="L289" s="0" t="s">
        <v>34</v>
      </c>
      <c r="M289" s="0" t="s">
        <v>35</v>
      </c>
      <c r="N289" s="0" t="s">
        <v>36</v>
      </c>
      <c r="O289" s="0" t="s">
        <v>291</v>
      </c>
      <c r="Q289" s="0" t="s">
        <v>277</v>
      </c>
      <c r="R289" s="0" t="s">
        <v>39</v>
      </c>
      <c r="T289" s="2" t="str">
        <f aca="false">IFERROR(LEFT(K289,SEARCH("x",K289)-1),"")&amp;"cm"</f>
        <v>136,5 cm</v>
      </c>
      <c r="U289" s="2" t="str">
        <f aca="false">MID(K289,LEN(T289)+1,5)&amp;"cm"</f>
        <v>99,7 cm</v>
      </c>
      <c r="V289" s="2" t="str">
        <f aca="false">MID(K289,SEARCH("-",K289)+2,SEARCH(":",K289)-SEARCH("-",K289)-2)</f>
        <v>c/baguete</v>
      </c>
      <c r="W289" s="2" t="str">
        <f aca="false">MID(K289,SEARCH(":",K289)+2,5)&amp;"cm"</f>
        <v>138,5cm</v>
      </c>
      <c r="X289" s="2" t="str">
        <f aca="false">RIGHT(K289,8)</f>
        <v>102,0 cm</v>
      </c>
      <c r="Y289" s="0" t="s">
        <v>1594</v>
      </c>
      <c r="Z289" s="0" t="s">
        <v>1595</v>
      </c>
      <c r="AA289" s="0" t="s">
        <v>42</v>
      </c>
      <c r="AB289" s="0" t="s">
        <v>800</v>
      </c>
      <c r="AC289" s="0" t="s">
        <v>1596</v>
      </c>
    </row>
    <row r="290" customFormat="false" ht="15" hidden="false" customHeight="false" outlineLevel="0" collapsed="false">
      <c r="A290" s="0" t="n">
        <v>3077</v>
      </c>
      <c r="B290" s="0" t="s">
        <v>1597</v>
      </c>
      <c r="C290" s="0" t="s">
        <v>27</v>
      </c>
      <c r="D290" s="0" t="s">
        <v>28</v>
      </c>
      <c r="E290" s="0" t="s">
        <v>1598</v>
      </c>
      <c r="G290" s="0" t="s">
        <v>31</v>
      </c>
      <c r="H290" s="0" t="s">
        <v>32</v>
      </c>
      <c r="K290" s="0" t="s">
        <v>1599</v>
      </c>
      <c r="L290" s="0" t="s">
        <v>34</v>
      </c>
      <c r="M290" s="0" t="s">
        <v>35</v>
      </c>
      <c r="N290" s="0" t="s">
        <v>36</v>
      </c>
      <c r="O290" s="0" t="s">
        <v>99</v>
      </c>
      <c r="Q290" s="0" t="s">
        <v>1600</v>
      </c>
      <c r="R290" s="0" t="s">
        <v>39</v>
      </c>
      <c r="T290" s="2" t="str">
        <f aca="false">IFERROR(LEFT(K290,SEARCH("x",K290)-1),"")&amp;"cm"</f>
        <v>48,0 cm</v>
      </c>
      <c r="U290" s="2" t="str">
        <f aca="false">MID(K290,LEN(T290)+1,5)&amp;"cm"</f>
        <v>39,5 cm</v>
      </c>
      <c r="V290" s="2" t="e">
        <f aca="false">MID(K290,SEARCH("-",K290)+2,SEARCH(":",K290)-SEARCH("-",K290)-2)</f>
        <v>#VALUE!</v>
      </c>
      <c r="W290" s="2" t="e">
        <f aca="false">MID(K290,SEARCH(":",K290)+2,5)&amp;"cm"</f>
        <v>#VALUE!</v>
      </c>
      <c r="X290" s="2" t="str">
        <f aca="false">RIGHT(K290,8)</f>
        <v> 39,5 cm</v>
      </c>
      <c r="Y290" s="0" t="s">
        <v>197</v>
      </c>
      <c r="Z290" s="0" t="s">
        <v>1379</v>
      </c>
    </row>
    <row r="291" customFormat="false" ht="15" hidden="false" customHeight="false" outlineLevel="0" collapsed="false">
      <c r="A291" s="0" t="n">
        <v>3078</v>
      </c>
      <c r="B291" s="0" t="s">
        <v>1601</v>
      </c>
      <c r="C291" s="0" t="s">
        <v>27</v>
      </c>
      <c r="D291" s="0" t="s">
        <v>28</v>
      </c>
      <c r="E291" s="0" t="s">
        <v>1602</v>
      </c>
      <c r="G291" s="0" t="s">
        <v>31</v>
      </c>
      <c r="H291" s="0" t="s">
        <v>32</v>
      </c>
      <c r="K291" s="0" t="s">
        <v>1603</v>
      </c>
      <c r="L291" s="0" t="s">
        <v>34</v>
      </c>
      <c r="M291" s="0" t="s">
        <v>35</v>
      </c>
      <c r="N291" s="0" t="s">
        <v>36</v>
      </c>
      <c r="O291" s="0" t="s">
        <v>37</v>
      </c>
      <c r="Q291" s="0" t="s">
        <v>277</v>
      </c>
      <c r="R291" s="0" t="s">
        <v>39</v>
      </c>
      <c r="T291" s="2" t="str">
        <f aca="false">IFERROR(LEFT(K291,SEARCH("x",K291)-1),"")&amp;"cm"</f>
        <v>33,0 cm</v>
      </c>
      <c r="U291" s="2" t="str">
        <f aca="false">MID(K291,LEN(T291)+1,5)&amp;"cm"</f>
        <v>46,0 cm</v>
      </c>
      <c r="V291" s="2" t="str">
        <f aca="false">MID(K291,SEARCH("-",K291)+2,SEARCH(":",K291)-SEARCH("-",K291)-2)</f>
        <v>c/moldura</v>
      </c>
      <c r="W291" s="2" t="str">
        <f aca="false">MID(K291,SEARCH(":",K291)+2,5)&amp;"cm"</f>
        <v>40,5 cm</v>
      </c>
      <c r="X291" s="2" t="str">
        <f aca="false">RIGHT(K291,8)</f>
        <v> 33,2 cm</v>
      </c>
      <c r="Y291" s="0" t="s">
        <v>552</v>
      </c>
      <c r="Z291" s="0" t="s">
        <v>130</v>
      </c>
      <c r="AA291" s="0" t="s">
        <v>55</v>
      </c>
      <c r="AB291" s="0" t="s">
        <v>139</v>
      </c>
      <c r="AC291" s="0" t="s">
        <v>1604</v>
      </c>
    </row>
    <row r="292" customFormat="false" ht="15" hidden="false" customHeight="false" outlineLevel="0" collapsed="false">
      <c r="A292" s="0" t="n">
        <v>3079</v>
      </c>
      <c r="B292" s="0" t="s">
        <v>1605</v>
      </c>
      <c r="C292" s="0" t="s">
        <v>27</v>
      </c>
      <c r="D292" s="0" t="s">
        <v>28</v>
      </c>
      <c r="E292" s="0" t="s">
        <v>1412</v>
      </c>
      <c r="G292" s="0" t="s">
        <v>31</v>
      </c>
      <c r="H292" s="0" t="s">
        <v>32</v>
      </c>
      <c r="K292" s="0" t="s">
        <v>1606</v>
      </c>
      <c r="L292" s="0" t="s">
        <v>34</v>
      </c>
      <c r="M292" s="0" t="s">
        <v>35</v>
      </c>
      <c r="N292" s="0" t="s">
        <v>36</v>
      </c>
      <c r="O292" s="0" t="s">
        <v>37</v>
      </c>
      <c r="Q292" s="0" t="s">
        <v>1607</v>
      </c>
      <c r="R292" s="0" t="s">
        <v>81</v>
      </c>
      <c r="T292" s="2" t="str">
        <f aca="false">IFERROR(LEFT(K292,SEARCH("x",K292)-1),"")&amp;"cm"</f>
        <v>41,5 cm</v>
      </c>
      <c r="U292" s="2" t="str">
        <f aca="false">MID(K292,LEN(T292)+1,5)&amp;"cm"</f>
        <v>34,0 cm</v>
      </c>
      <c r="V292" s="2" t="str">
        <f aca="false">MID(K292,SEARCH("-",K292)+2,SEARCH(":",K292)-SEARCH("-",K292)-2)</f>
        <v>c/moldura</v>
      </c>
      <c r="W292" s="2" t="str">
        <f aca="false">MID(K292,SEARCH(":",K292)+2,5)&amp;"cm"</f>
        <v>58,2 cm</v>
      </c>
      <c r="X292" s="2" t="str">
        <f aca="false">RIGHT(K292,8)</f>
        <v> 50,5 cm</v>
      </c>
      <c r="Y292" s="0" t="s">
        <v>913</v>
      </c>
      <c r="Z292" s="0" t="s">
        <v>1608</v>
      </c>
      <c r="AA292" s="0" t="s">
        <v>55</v>
      </c>
      <c r="AB292" s="0" t="s">
        <v>1609</v>
      </c>
      <c r="AC292" s="0" t="s">
        <v>1610</v>
      </c>
    </row>
    <row r="293" customFormat="false" ht="15" hidden="false" customHeight="false" outlineLevel="0" collapsed="false">
      <c r="A293" s="0" t="n">
        <v>3080</v>
      </c>
      <c r="B293" s="0" t="s">
        <v>1611</v>
      </c>
      <c r="C293" s="0" t="s">
        <v>27</v>
      </c>
      <c r="D293" s="0" t="s">
        <v>28</v>
      </c>
      <c r="E293" s="0" t="s">
        <v>1612</v>
      </c>
      <c r="F293" s="0" t="s">
        <v>88</v>
      </c>
      <c r="G293" s="0" t="s">
        <v>89</v>
      </c>
      <c r="H293" s="0" t="s">
        <v>32</v>
      </c>
      <c r="K293" s="0" t="s">
        <v>1613</v>
      </c>
      <c r="L293" s="0" t="s">
        <v>34</v>
      </c>
      <c r="M293" s="0" t="s">
        <v>35</v>
      </c>
      <c r="N293" s="0" t="s">
        <v>36</v>
      </c>
      <c r="O293" s="0" t="s">
        <v>291</v>
      </c>
      <c r="Q293" s="0" t="s">
        <v>91</v>
      </c>
      <c r="R293" s="0" t="s">
        <v>39</v>
      </c>
      <c r="T293" s="2" t="str">
        <f aca="false">IFERROR(LEFT(K293,SEARCH("x",K293)-1),"")&amp;"cm"</f>
        <v>55,3 cm</v>
      </c>
      <c r="U293" s="2" t="str">
        <f aca="false">MID(K293,LEN(T293)+1,5)&amp;"cm"</f>
        <v>46,0 cm</v>
      </c>
      <c r="V293" s="2" t="e">
        <f aca="false">MID(K293,SEARCH("-",K293)+2,SEARCH(":",K293)-SEARCH("-",K293)-2)</f>
        <v>#VALUE!</v>
      </c>
      <c r="W293" s="2" t="e">
        <f aca="false">MID(K293,SEARCH(":",K293)+2,5)&amp;"cm"</f>
        <v>#VALUE!</v>
      </c>
      <c r="X293" s="2" t="str">
        <f aca="false">RIGHT(K293,8)</f>
        <v> 46,0 cm</v>
      </c>
      <c r="Y293" s="0" t="s">
        <v>884</v>
      </c>
      <c r="Z293" s="0" t="s">
        <v>130</v>
      </c>
    </row>
    <row r="294" customFormat="false" ht="15" hidden="false" customHeight="false" outlineLevel="0" collapsed="false">
      <c r="A294" s="0" t="n">
        <v>3081</v>
      </c>
      <c r="B294" s="0" t="s">
        <v>1614</v>
      </c>
      <c r="C294" s="0" t="s">
        <v>27</v>
      </c>
      <c r="D294" s="0" t="s">
        <v>28</v>
      </c>
      <c r="E294" s="0" t="s">
        <v>1426</v>
      </c>
      <c r="F294" s="0" t="s">
        <v>88</v>
      </c>
      <c r="G294" s="0" t="s">
        <v>31</v>
      </c>
      <c r="H294" s="0" t="s">
        <v>32</v>
      </c>
      <c r="K294" s="0" t="s">
        <v>1615</v>
      </c>
      <c r="L294" s="0" t="s">
        <v>34</v>
      </c>
      <c r="M294" s="0" t="s">
        <v>35</v>
      </c>
      <c r="N294" s="0" t="s">
        <v>36</v>
      </c>
      <c r="O294" s="0" t="s">
        <v>99</v>
      </c>
      <c r="Q294" s="0" t="s">
        <v>194</v>
      </c>
      <c r="R294" s="0" t="s">
        <v>39</v>
      </c>
      <c r="T294" s="2" t="str">
        <f aca="false">IFERROR(LEFT(K294,SEARCH("x",K294)-1),"")&amp;"cm"</f>
        <v>53,4 cm</v>
      </c>
      <c r="U294" s="2" t="str">
        <f aca="false">MID(K294,LEN(T294)+1,5)&amp;"cm"</f>
        <v>35,5 cm</v>
      </c>
      <c r="V294" s="2" t="str">
        <f aca="false">MID(K294,SEARCH("-",K294)+2,SEARCH(":",K294)-SEARCH("-",K294)-2)</f>
        <v>c/baguete</v>
      </c>
      <c r="W294" s="2" t="str">
        <f aca="false">MID(K294,SEARCH(":",K294)+2,5)&amp;"cm"</f>
        <v>56,0 cm</v>
      </c>
      <c r="X294" s="2" t="str">
        <f aca="false">RIGHT(K294,8)</f>
        <v> 37,7 cm</v>
      </c>
      <c r="Y294" s="0" t="s">
        <v>1616</v>
      </c>
      <c r="Z294" s="0" t="s">
        <v>1617</v>
      </c>
      <c r="AA294" s="0" t="s">
        <v>42</v>
      </c>
      <c r="AB294" s="0" t="s">
        <v>1618</v>
      </c>
      <c r="AC294" s="0" t="s">
        <v>1619</v>
      </c>
    </row>
    <row r="295" customFormat="false" ht="15" hidden="false" customHeight="false" outlineLevel="0" collapsed="false">
      <c r="A295" s="0" t="n">
        <v>3082</v>
      </c>
      <c r="B295" s="0" t="s">
        <v>1620</v>
      </c>
      <c r="C295" s="0" t="s">
        <v>27</v>
      </c>
      <c r="D295" s="0" t="s">
        <v>28</v>
      </c>
      <c r="E295" s="0" t="s">
        <v>1621</v>
      </c>
      <c r="F295" s="0" t="s">
        <v>233</v>
      </c>
      <c r="G295" s="0" t="s">
        <v>202</v>
      </c>
      <c r="H295" s="0" t="s">
        <v>32</v>
      </c>
      <c r="K295" s="0" t="s">
        <v>1622</v>
      </c>
      <c r="L295" s="0" t="s">
        <v>34</v>
      </c>
      <c r="M295" s="0" t="s">
        <v>35</v>
      </c>
      <c r="N295" s="0" t="s">
        <v>36</v>
      </c>
      <c r="O295" s="0" t="s">
        <v>37</v>
      </c>
      <c r="Q295" s="0" t="s">
        <v>1623</v>
      </c>
      <c r="R295" s="0" t="s">
        <v>52</v>
      </c>
      <c r="T295" s="2" t="str">
        <f aca="false">IFERROR(LEFT(K295,SEARCH("x",K295)-1),"")&amp;"cm"</f>
        <v>46,2 cm</v>
      </c>
      <c r="U295" s="2" t="str">
        <f aca="false">MID(K295,LEN(T295)+1,5)&amp;"cm"</f>
        <v>37,8 cm</v>
      </c>
      <c r="V295" s="2" t="str">
        <f aca="false">MID(K295,SEARCH("-",K295)+2,SEARCH(":",K295)-SEARCH("-",K295)-2)</f>
        <v>c/baguete</v>
      </c>
      <c r="W295" s="2" t="str">
        <f aca="false">MID(K295,SEARCH(":",K295)+2,5)&amp;"cm"</f>
        <v>47,2 cm</v>
      </c>
      <c r="X295" s="2" t="str">
        <f aca="false">RIGHT(K295,8)</f>
        <v> 39,2 cm</v>
      </c>
      <c r="Y295" s="0" t="s">
        <v>1624</v>
      </c>
      <c r="Z295" s="0" t="s">
        <v>1625</v>
      </c>
      <c r="AA295" s="0" t="s">
        <v>42</v>
      </c>
      <c r="AB295" s="0" t="s">
        <v>1626</v>
      </c>
      <c r="AC295" s="0" t="s">
        <v>1627</v>
      </c>
    </row>
    <row r="296" customFormat="false" ht="15" hidden="false" customHeight="false" outlineLevel="0" collapsed="false">
      <c r="A296" s="0" t="n">
        <v>3083</v>
      </c>
      <c r="B296" s="0" t="s">
        <v>1628</v>
      </c>
      <c r="C296" s="0" t="s">
        <v>27</v>
      </c>
      <c r="D296" s="0" t="s">
        <v>28</v>
      </c>
      <c r="E296" s="0" t="s">
        <v>77</v>
      </c>
      <c r="F296" s="0" t="s">
        <v>618</v>
      </c>
      <c r="G296" s="0" t="s">
        <v>31</v>
      </c>
      <c r="H296" s="0" t="s">
        <v>32</v>
      </c>
      <c r="K296" s="0" t="s">
        <v>1629</v>
      </c>
      <c r="L296" s="0" t="s">
        <v>34</v>
      </c>
      <c r="M296" s="0" t="s">
        <v>35</v>
      </c>
      <c r="N296" s="0" t="s">
        <v>36</v>
      </c>
      <c r="O296" s="0" t="s">
        <v>37</v>
      </c>
      <c r="Q296" s="0" t="s">
        <v>38</v>
      </c>
      <c r="R296" s="0" t="s">
        <v>52</v>
      </c>
      <c r="T296" s="2" t="str">
        <f aca="false">IFERROR(LEFT(K296,SEARCH("x",K296)-1),"")&amp;"cm"</f>
        <v>68,3 cm</v>
      </c>
      <c r="U296" s="2" t="str">
        <f aca="false">MID(K296,LEN(T296)+1,5)&amp;"cm"</f>
        <v>60,0 cm</v>
      </c>
      <c r="V296" s="2" t="e">
        <f aca="false">MID(K296,SEARCH("-",K296)+2,SEARCH(":",K296)-SEARCH("-",K296)-2)</f>
        <v>#VALUE!</v>
      </c>
      <c r="W296" s="2" t="e">
        <f aca="false">MID(K296,SEARCH(":",K296)+2,5)&amp;"cm"</f>
        <v>#VALUE!</v>
      </c>
      <c r="X296" s="2" t="str">
        <f aca="false">RIGHT(K296,8)</f>
        <v> 60,0 cm</v>
      </c>
      <c r="Y296" s="0" t="s">
        <v>1630</v>
      </c>
      <c r="Z296" s="0" t="s">
        <v>1578</v>
      </c>
    </row>
    <row r="297" customFormat="false" ht="15" hidden="false" customHeight="false" outlineLevel="0" collapsed="false">
      <c r="A297" s="0" t="n">
        <v>3084</v>
      </c>
      <c r="B297" s="0" t="s">
        <v>1631</v>
      </c>
      <c r="C297" s="0" t="s">
        <v>27</v>
      </c>
      <c r="D297" s="0" t="s">
        <v>28</v>
      </c>
      <c r="E297" s="0" t="s">
        <v>112</v>
      </c>
      <c r="F297" s="0" t="s">
        <v>479</v>
      </c>
      <c r="G297" s="0" t="s">
        <v>202</v>
      </c>
      <c r="H297" s="0" t="s">
        <v>32</v>
      </c>
      <c r="K297" s="0" t="s">
        <v>1632</v>
      </c>
      <c r="L297" s="0" t="s">
        <v>34</v>
      </c>
      <c r="M297" s="0" t="s">
        <v>35</v>
      </c>
      <c r="N297" s="0" t="s">
        <v>36</v>
      </c>
      <c r="O297" s="0" t="s">
        <v>37</v>
      </c>
      <c r="Q297" s="0" t="s">
        <v>1600</v>
      </c>
      <c r="R297" s="0" t="s">
        <v>39</v>
      </c>
      <c r="T297" s="2" t="str">
        <f aca="false">IFERROR(LEFT(K297,SEARCH("x",K297)-1),"")&amp;"cm"</f>
        <v>99,0 cm</v>
      </c>
      <c r="U297" s="2" t="str">
        <f aca="false">MID(K297,LEN(T297)+1,5)&amp;"cm"</f>
        <v>65,0 cm</v>
      </c>
      <c r="V297" s="2" t="e">
        <f aca="false">MID(K297,SEARCH("-",K297)+2,SEARCH(":",K297)-SEARCH("-",K297)-2)</f>
        <v>#VALUE!</v>
      </c>
      <c r="W297" s="2" t="e">
        <f aca="false">MID(K297,SEARCH(":",K297)+2,5)&amp;"cm"</f>
        <v>#VALUE!</v>
      </c>
      <c r="X297" s="2" t="str">
        <f aca="false">RIGHT(K297,8)</f>
        <v> 65,0 cm</v>
      </c>
      <c r="Y297" s="0" t="s">
        <v>738</v>
      </c>
      <c r="Z297" s="0" t="s">
        <v>213</v>
      </c>
    </row>
    <row r="298" customFormat="false" ht="15" hidden="false" customHeight="false" outlineLevel="0" collapsed="false">
      <c r="A298" s="0" t="n">
        <v>3085</v>
      </c>
      <c r="B298" s="0" t="s">
        <v>1633</v>
      </c>
      <c r="C298" s="0" t="s">
        <v>27</v>
      </c>
      <c r="D298" s="0" t="s">
        <v>28</v>
      </c>
      <c r="E298" s="0" t="s">
        <v>112</v>
      </c>
      <c r="F298" s="0" t="s">
        <v>1451</v>
      </c>
      <c r="G298" s="0" t="s">
        <v>31</v>
      </c>
      <c r="H298" s="0" t="s">
        <v>32</v>
      </c>
      <c r="K298" s="0" t="s">
        <v>1634</v>
      </c>
      <c r="L298" s="0" t="s">
        <v>34</v>
      </c>
      <c r="M298" s="0" t="s">
        <v>35</v>
      </c>
      <c r="N298" s="0" t="s">
        <v>36</v>
      </c>
      <c r="O298" s="0" t="s">
        <v>37</v>
      </c>
      <c r="Q298" s="0" t="s">
        <v>431</v>
      </c>
      <c r="R298" s="0" t="s">
        <v>52</v>
      </c>
      <c r="T298" s="2" t="str">
        <f aca="false">IFERROR(LEFT(K298,SEARCH("x",K298)-1),"")&amp;"cm"</f>
        <v>93,7 cm</v>
      </c>
      <c r="U298" s="2" t="str">
        <f aca="false">MID(K298,LEN(T298)+1,5)&amp;"cm"</f>
        <v>68,0 cm</v>
      </c>
      <c r="V298" s="2" t="str">
        <f aca="false">MID(K298,SEARCH("-",K298)+2,SEARCH(":",K298)-SEARCH("-",K298)-2)</f>
        <v>c/baguete</v>
      </c>
      <c r="W298" s="2" t="str">
        <f aca="false">MID(K298,SEARCH(":",K298)+2,5)&amp;"cm"</f>
        <v>95,5 cm</v>
      </c>
      <c r="X298" s="2" t="str">
        <f aca="false">RIGHT(K298,8)</f>
        <v> 69,8 cm</v>
      </c>
      <c r="Y298" s="0" t="s">
        <v>1635</v>
      </c>
      <c r="Z298" s="0" t="s">
        <v>1457</v>
      </c>
      <c r="AA298" s="0" t="s">
        <v>42</v>
      </c>
      <c r="AB298" s="0" t="s">
        <v>1089</v>
      </c>
      <c r="AC298" s="0" t="s">
        <v>231</v>
      </c>
    </row>
    <row r="299" customFormat="false" ht="15" hidden="false" customHeight="false" outlineLevel="0" collapsed="false">
      <c r="A299" s="0" t="n">
        <v>3086</v>
      </c>
      <c r="B299" s="0" t="s">
        <v>1636</v>
      </c>
      <c r="C299" s="0" t="s">
        <v>27</v>
      </c>
      <c r="D299" s="0" t="s">
        <v>28</v>
      </c>
      <c r="E299" s="0" t="s">
        <v>77</v>
      </c>
      <c r="F299" s="0" t="s">
        <v>113</v>
      </c>
      <c r="G299" s="0" t="s">
        <v>31</v>
      </c>
      <c r="H299" s="0" t="s">
        <v>32</v>
      </c>
      <c r="K299" s="0" t="s">
        <v>1637</v>
      </c>
      <c r="L299" s="0" t="s">
        <v>34</v>
      </c>
      <c r="M299" s="0" t="s">
        <v>35</v>
      </c>
      <c r="N299" s="0" t="s">
        <v>36</v>
      </c>
      <c r="O299" s="0" t="s">
        <v>99</v>
      </c>
      <c r="Q299" s="0" t="s">
        <v>194</v>
      </c>
      <c r="R299" s="0" t="s">
        <v>39</v>
      </c>
      <c r="T299" s="2" t="str">
        <f aca="false">IFERROR(LEFT(K299,SEARCH("x",K299)-1),"")&amp;"cm"</f>
        <v>100,0 cm</v>
      </c>
      <c r="U299" s="2" t="str">
        <f aca="false">MID(K299,LEN(T299)+1,5)&amp;"cm"</f>
        <v>71,0 cm</v>
      </c>
      <c r="V299" s="2" t="str">
        <f aca="false">MID(K299,SEARCH("-",K299)+2,SEARCH(":",K299)-SEARCH("-",K299)-2)</f>
        <v>c/baguete</v>
      </c>
      <c r="W299" s="2" t="str">
        <f aca="false">MID(K299,SEARCH(":",K299)+2,5)&amp;"cm"</f>
        <v>102,0cm</v>
      </c>
      <c r="X299" s="2" t="str">
        <f aca="false">RIGHT(K299,8)</f>
        <v> 72,8 cm</v>
      </c>
      <c r="Y299" s="0" t="s">
        <v>600</v>
      </c>
      <c r="Z299" s="0" t="s">
        <v>1193</v>
      </c>
      <c r="AA299" s="0" t="s">
        <v>42</v>
      </c>
      <c r="AB299" s="0" t="s">
        <v>501</v>
      </c>
      <c r="AC299" s="0" t="s">
        <v>369</v>
      </c>
    </row>
    <row r="300" customFormat="false" ht="15" hidden="false" customHeight="false" outlineLevel="0" collapsed="false">
      <c r="A300" s="0" t="n">
        <v>3087</v>
      </c>
      <c r="B300" s="0" t="s">
        <v>1638</v>
      </c>
      <c r="C300" s="0" t="s">
        <v>27</v>
      </c>
      <c r="D300" s="0" t="s">
        <v>28</v>
      </c>
      <c r="E300" s="0" t="s">
        <v>1639</v>
      </c>
      <c r="G300" s="0" t="s">
        <v>31</v>
      </c>
      <c r="H300" s="0" t="s">
        <v>32</v>
      </c>
      <c r="K300" s="0" t="s">
        <v>1640</v>
      </c>
      <c r="L300" s="0" t="s">
        <v>34</v>
      </c>
      <c r="M300" s="0" t="s">
        <v>35</v>
      </c>
      <c r="N300" s="0" t="s">
        <v>36</v>
      </c>
      <c r="O300" s="0" t="s">
        <v>99</v>
      </c>
      <c r="Q300" s="0" t="s">
        <v>277</v>
      </c>
      <c r="R300" s="0" t="s">
        <v>39</v>
      </c>
      <c r="T300" s="2" t="str">
        <f aca="false">IFERROR(LEFT(K300,SEARCH("x",K300)-1),"")&amp;"cm"</f>
        <v>73,0 cm</v>
      </c>
      <c r="U300" s="2" t="str">
        <f aca="false">MID(K300,LEN(T300)+1,5)&amp;"cm"</f>
        <v>60,0 cm</v>
      </c>
      <c r="V300" s="2" t="e">
        <f aca="false">MID(K300,SEARCH("-",K300)+2,SEARCH(":",K300)-SEARCH("-",K300)-2)</f>
        <v>#VALUE!</v>
      </c>
      <c r="W300" s="2" t="e">
        <f aca="false">MID(K300,SEARCH(":",K300)+2,5)&amp;"cm"</f>
        <v>#VALUE!</v>
      </c>
      <c r="X300" s="2" t="str">
        <f aca="false">RIGHT(K300,8)</f>
        <v> 60,0 cm</v>
      </c>
      <c r="Y300" s="0" t="s">
        <v>1011</v>
      </c>
      <c r="Z300" s="0" t="s">
        <v>1578</v>
      </c>
    </row>
    <row r="301" customFormat="false" ht="15" hidden="false" customHeight="false" outlineLevel="0" collapsed="false">
      <c r="A301" s="0" t="n">
        <v>3088</v>
      </c>
      <c r="B301" s="0" t="s">
        <v>1641</v>
      </c>
      <c r="C301" s="0" t="s">
        <v>27</v>
      </c>
      <c r="D301" s="0" t="s">
        <v>28</v>
      </c>
      <c r="E301" s="0" t="s">
        <v>59</v>
      </c>
      <c r="F301" s="0" t="s">
        <v>735</v>
      </c>
      <c r="G301" s="0" t="s">
        <v>31</v>
      </c>
      <c r="H301" s="0" t="s">
        <v>32</v>
      </c>
      <c r="K301" s="0" t="s">
        <v>1642</v>
      </c>
      <c r="L301" s="0" t="s">
        <v>34</v>
      </c>
      <c r="M301" s="0" t="s">
        <v>35</v>
      </c>
      <c r="N301" s="0" t="s">
        <v>36</v>
      </c>
      <c r="O301" s="0" t="s">
        <v>37</v>
      </c>
      <c r="Q301" s="0" t="s">
        <v>1643</v>
      </c>
      <c r="R301" s="0" t="s">
        <v>81</v>
      </c>
      <c r="T301" s="2" t="str">
        <f aca="false">IFERROR(LEFT(K301,SEARCH("x",K301)-1),"")&amp;"cm"</f>
        <v>92,0 cm</v>
      </c>
      <c r="U301" s="2" t="str">
        <f aca="false">MID(K301,LEN(T301)+1,5)&amp;"cm"</f>
        <v>65,3 cm</v>
      </c>
      <c r="V301" s="2" t="str">
        <f aca="false">MID(K301,SEARCH("-",K301)+2,SEARCH(":",K301)-SEARCH("-",K301)-2)</f>
        <v>c/baguete</v>
      </c>
      <c r="W301" s="2" t="str">
        <f aca="false">MID(K301,SEARCH(":",K301)+2,5)&amp;"cm"</f>
        <v>97,5 cm</v>
      </c>
      <c r="X301" s="2" t="str">
        <f aca="false">RIGHT(K301,8)</f>
        <v> 70,5 cm</v>
      </c>
      <c r="Y301" s="0" t="s">
        <v>1010</v>
      </c>
      <c r="Z301" s="0" t="s">
        <v>317</v>
      </c>
      <c r="AA301" s="0" t="s">
        <v>42</v>
      </c>
      <c r="AB301" s="0" t="s">
        <v>1644</v>
      </c>
      <c r="AC301" s="0" t="s">
        <v>1645</v>
      </c>
    </row>
    <row r="302" customFormat="false" ht="15" hidden="false" customHeight="false" outlineLevel="0" collapsed="false">
      <c r="A302" s="0" t="n">
        <v>3089</v>
      </c>
      <c r="B302" s="0" t="s">
        <v>1646</v>
      </c>
      <c r="C302" s="0" t="s">
        <v>27</v>
      </c>
      <c r="D302" s="0" t="s">
        <v>28</v>
      </c>
      <c r="E302" s="0" t="s">
        <v>59</v>
      </c>
      <c r="F302" s="0" t="s">
        <v>735</v>
      </c>
      <c r="G302" s="0" t="s">
        <v>31</v>
      </c>
      <c r="H302" s="0" t="s">
        <v>32</v>
      </c>
      <c r="K302" s="0" t="s">
        <v>1647</v>
      </c>
      <c r="L302" s="0" t="s">
        <v>34</v>
      </c>
      <c r="M302" s="0" t="s">
        <v>35</v>
      </c>
      <c r="N302" s="0" t="s">
        <v>36</v>
      </c>
      <c r="O302" s="0" t="s">
        <v>37</v>
      </c>
      <c r="Q302" s="0" t="s">
        <v>1648</v>
      </c>
      <c r="R302" s="0" t="s">
        <v>81</v>
      </c>
      <c r="T302" s="2" t="str">
        <f aca="false">IFERROR(LEFT(K302,SEARCH("x",K302)-1),"")&amp;"cm"</f>
        <v>92,0 cm</v>
      </c>
      <c r="U302" s="2" t="str">
        <f aca="false">MID(K302,LEN(T302)+1,5)&amp;"cm"</f>
        <v>60,0 cm</v>
      </c>
      <c r="V302" s="2" t="str">
        <f aca="false">MID(K302,SEARCH("-",K302)+2,SEARCH(":",K302)-SEARCH("-",K302)-2)</f>
        <v>c/baguete</v>
      </c>
      <c r="W302" s="2" t="str">
        <f aca="false">MID(K302,SEARCH(":",K302)+2,5)&amp;"cm"</f>
        <v>98,0 cm</v>
      </c>
      <c r="X302" s="2" t="str">
        <f aca="false">RIGHT(K302,8)</f>
        <v> 66,0 cm</v>
      </c>
      <c r="Y302" s="0" t="s">
        <v>1010</v>
      </c>
      <c r="Z302" s="0" t="s">
        <v>1578</v>
      </c>
      <c r="AA302" s="0" t="s">
        <v>42</v>
      </c>
      <c r="AB302" s="0" t="s">
        <v>332</v>
      </c>
      <c r="AC302" s="0" t="s">
        <v>1649</v>
      </c>
    </row>
    <row r="303" customFormat="false" ht="15" hidden="false" customHeight="false" outlineLevel="0" collapsed="false">
      <c r="A303" s="0" t="n">
        <v>3090</v>
      </c>
      <c r="B303" s="0" t="s">
        <v>1650</v>
      </c>
      <c r="C303" s="0" t="s">
        <v>27</v>
      </c>
      <c r="D303" s="0" t="s">
        <v>28</v>
      </c>
      <c r="E303" s="0" t="s">
        <v>1651</v>
      </c>
      <c r="G303" s="0" t="s">
        <v>31</v>
      </c>
      <c r="H303" s="0" t="s">
        <v>32</v>
      </c>
      <c r="K303" s="0" t="s">
        <v>1652</v>
      </c>
      <c r="L303" s="0" t="s">
        <v>34</v>
      </c>
      <c r="M303" s="0" t="s">
        <v>35</v>
      </c>
      <c r="N303" s="0" t="s">
        <v>36</v>
      </c>
      <c r="O303" s="0" t="s">
        <v>99</v>
      </c>
      <c r="Q303" s="0" t="s">
        <v>277</v>
      </c>
      <c r="R303" s="0" t="s">
        <v>39</v>
      </c>
      <c r="T303" s="2" t="str">
        <f aca="false">IFERROR(LEFT(K303,SEARCH("x",K303)-1),"")&amp;"cm"</f>
        <v>115,5 cm</v>
      </c>
      <c r="U303" s="2" t="str">
        <f aca="false">MID(K303,LEN(T303)+1,5)&amp;"cm"</f>
        <v>94,0 cm</v>
      </c>
      <c r="V303" s="2" t="str">
        <f aca="false">MID(K303,SEARCH("-",K303)+2,SEARCH(":",K303)-SEARCH("-",K303)-2)</f>
        <v>c/moldura</v>
      </c>
      <c r="W303" s="2" t="str">
        <f aca="false">MID(K303,SEARCH(":",K303)+2,5)&amp;"cm"</f>
        <v>127,5cm</v>
      </c>
      <c r="X303" s="2" t="str">
        <f aca="false">RIGHT(K303,8)</f>
        <v>107,0 cm</v>
      </c>
      <c r="Y303" s="0" t="s">
        <v>1528</v>
      </c>
      <c r="Z303" s="0" t="s">
        <v>264</v>
      </c>
      <c r="AA303" s="0" t="s">
        <v>55</v>
      </c>
      <c r="AB303" s="0" t="s">
        <v>1653</v>
      </c>
      <c r="AC303" s="0" t="s">
        <v>514</v>
      </c>
    </row>
    <row r="304" customFormat="false" ht="15" hidden="false" customHeight="false" outlineLevel="0" collapsed="false">
      <c r="A304" s="0" t="n">
        <v>3091</v>
      </c>
      <c r="B304" s="0" t="s">
        <v>1654</v>
      </c>
      <c r="C304" s="0" t="s">
        <v>27</v>
      </c>
      <c r="D304" s="0" t="s">
        <v>28</v>
      </c>
      <c r="E304" s="0" t="s">
        <v>1655</v>
      </c>
      <c r="G304" s="0" t="s">
        <v>31</v>
      </c>
      <c r="H304" s="0" t="s">
        <v>32</v>
      </c>
      <c r="K304" s="0" t="s">
        <v>1656</v>
      </c>
      <c r="L304" s="0" t="s">
        <v>34</v>
      </c>
      <c r="M304" s="0" t="s">
        <v>35</v>
      </c>
      <c r="N304" s="0" t="s">
        <v>36</v>
      </c>
      <c r="O304" s="0" t="s">
        <v>99</v>
      </c>
      <c r="Q304" s="0" t="s">
        <v>277</v>
      </c>
      <c r="R304" s="0" t="s">
        <v>39</v>
      </c>
      <c r="T304" s="2" t="str">
        <f aca="false">IFERROR(LEFT(K304,SEARCH("x",K304)-1),"")&amp;"cm"</f>
        <v>124,0 cm</v>
      </c>
      <c r="U304" s="2" t="str">
        <f aca="false">MID(K304,LEN(T304)+1,5)&amp;"cm"</f>
        <v>86,5 cm</v>
      </c>
      <c r="V304" s="2" t="e">
        <f aca="false">MID(K304,SEARCH("-",K304)+2,SEARCH(":",K304)-SEARCH("-",K304)-2)</f>
        <v>#VALUE!</v>
      </c>
      <c r="W304" s="2" t="e">
        <f aca="false">MID(K304,SEARCH(":",K304)+2,5)&amp;"cm"</f>
        <v>#VALUE!</v>
      </c>
      <c r="X304" s="2" t="str">
        <f aca="false">RIGHT(K304,8)</f>
        <v> 86,5 cm</v>
      </c>
      <c r="Y304" s="0" t="s">
        <v>1657</v>
      </c>
      <c r="Z304" s="0" t="s">
        <v>644</v>
      </c>
    </row>
    <row r="305" customFormat="false" ht="15" hidden="false" customHeight="false" outlineLevel="0" collapsed="false">
      <c r="A305" s="0" t="n">
        <v>3092</v>
      </c>
      <c r="B305" s="0" t="s">
        <v>1658</v>
      </c>
      <c r="C305" s="0" t="s">
        <v>27</v>
      </c>
      <c r="D305" s="0" t="s">
        <v>28</v>
      </c>
      <c r="E305" s="0" t="s">
        <v>971</v>
      </c>
      <c r="G305" s="0" t="s">
        <v>31</v>
      </c>
      <c r="H305" s="0" t="s">
        <v>32</v>
      </c>
      <c r="K305" s="0" t="s">
        <v>1659</v>
      </c>
      <c r="L305" s="0" t="s">
        <v>34</v>
      </c>
      <c r="M305" s="0" t="s">
        <v>35</v>
      </c>
      <c r="N305" s="0" t="s">
        <v>36</v>
      </c>
      <c r="O305" s="0" t="s">
        <v>99</v>
      </c>
      <c r="Q305" s="0" t="s">
        <v>228</v>
      </c>
      <c r="R305" s="0" t="s">
        <v>537</v>
      </c>
      <c r="T305" s="2" t="str">
        <f aca="false">IFERROR(LEFT(K305,SEARCH("x",K305)-1),"")&amp;"cm"</f>
        <v>82,0 cm</v>
      </c>
      <c r="U305" s="2" t="str">
        <f aca="false">MID(K305,LEN(T305)+1,5)&amp;"cm"</f>
        <v>65,0 cm</v>
      </c>
      <c r="V305" s="2" t="e">
        <f aca="false">MID(K305,SEARCH("-",K305)+2,SEARCH(":",K305)-SEARCH("-",K305)-2)</f>
        <v>#VALUE!</v>
      </c>
      <c r="W305" s="2" t="e">
        <f aca="false">MID(K305,SEARCH(":",K305)+2,5)&amp;"cm"</f>
        <v>#VALUE!</v>
      </c>
      <c r="X305" s="2" t="str">
        <f aca="false">RIGHT(K305,8)</f>
        <v> 65,0 cm</v>
      </c>
      <c r="Y305" s="0" t="s">
        <v>1469</v>
      </c>
      <c r="Z305" s="0" t="s">
        <v>213</v>
      </c>
    </row>
    <row r="306" customFormat="false" ht="15" hidden="false" customHeight="false" outlineLevel="0" collapsed="false">
      <c r="A306" s="0" t="n">
        <v>3093</v>
      </c>
      <c r="B306" s="0" t="s">
        <v>1660</v>
      </c>
      <c r="C306" s="0" t="s">
        <v>27</v>
      </c>
      <c r="D306" s="0" t="s">
        <v>28</v>
      </c>
      <c r="E306" s="0" t="s">
        <v>1661</v>
      </c>
      <c r="G306" s="0" t="s">
        <v>31</v>
      </c>
      <c r="H306" s="0" t="s">
        <v>32</v>
      </c>
      <c r="K306" s="0" t="s">
        <v>1662</v>
      </c>
      <c r="L306" s="0" t="s">
        <v>34</v>
      </c>
      <c r="M306" s="0" t="s">
        <v>35</v>
      </c>
      <c r="N306" s="0" t="s">
        <v>36</v>
      </c>
      <c r="O306" s="0" t="s">
        <v>99</v>
      </c>
      <c r="Q306" s="0" t="s">
        <v>277</v>
      </c>
      <c r="R306" s="0" t="s">
        <v>39</v>
      </c>
      <c r="T306" s="2" t="str">
        <f aca="false">IFERROR(LEFT(K306,SEARCH("x",K306)-1),"")&amp;"cm"</f>
        <v>81,0 cm</v>
      </c>
      <c r="U306" s="2" t="str">
        <f aca="false">MID(K306,LEN(T306)+1,5)&amp;"cm"</f>
        <v>63,0 cm</v>
      </c>
      <c r="V306" s="2" t="str">
        <f aca="false">MID(K306,SEARCH("-",K306)+2,SEARCH(":",K306)-SEARCH("-",K306)-2)</f>
        <v>c/moldura</v>
      </c>
      <c r="W306" s="2" t="str">
        <f aca="false">MID(K306,SEARCH(":",K306)+2,5)&amp;"cm"</f>
        <v>94,5 cm</v>
      </c>
      <c r="X306" s="2" t="str">
        <f aca="false">RIGHT(K306,8)</f>
        <v> 77,4 cm</v>
      </c>
      <c r="Y306" s="0" t="s">
        <v>115</v>
      </c>
      <c r="Z306" s="0" t="s">
        <v>94</v>
      </c>
      <c r="AA306" s="0" t="s">
        <v>55</v>
      </c>
      <c r="AB306" s="0" t="s">
        <v>271</v>
      </c>
      <c r="AC306" s="0" t="s">
        <v>1663</v>
      </c>
    </row>
    <row r="307" customFormat="false" ht="15" hidden="false" customHeight="false" outlineLevel="0" collapsed="false">
      <c r="A307" s="0" t="n">
        <v>3094</v>
      </c>
      <c r="B307" s="0" t="s">
        <v>1664</v>
      </c>
      <c r="C307" s="0" t="s">
        <v>27</v>
      </c>
      <c r="D307" s="0" t="s">
        <v>28</v>
      </c>
      <c r="E307" s="0" t="s">
        <v>1665</v>
      </c>
      <c r="F307" s="0" t="s">
        <v>1073</v>
      </c>
      <c r="G307" s="0" t="s">
        <v>202</v>
      </c>
      <c r="H307" s="0" t="s">
        <v>32</v>
      </c>
      <c r="K307" s="0" t="s">
        <v>1666</v>
      </c>
      <c r="L307" s="0" t="s">
        <v>34</v>
      </c>
      <c r="M307" s="0" t="s">
        <v>35</v>
      </c>
      <c r="N307" s="0" t="s">
        <v>36</v>
      </c>
      <c r="O307" s="0" t="s">
        <v>291</v>
      </c>
      <c r="Q307" s="0" t="s">
        <v>1667</v>
      </c>
      <c r="R307" s="0" t="s">
        <v>81</v>
      </c>
      <c r="T307" s="2" t="str">
        <f aca="false">IFERROR(LEFT(K307,SEARCH("x",K307)-1),"")&amp;"cm"</f>
        <v>99,0 cm</v>
      </c>
      <c r="U307" s="2" t="str">
        <f aca="false">MID(K307,LEN(T307)+1,5)&amp;"cm"</f>
        <v>82,0 cm</v>
      </c>
      <c r="V307" s="2" t="e">
        <f aca="false">MID(K307,SEARCH("-",K307)+2,SEARCH(":",K307)-SEARCH("-",K307)-2)</f>
        <v>#VALUE!</v>
      </c>
      <c r="W307" s="2" t="e">
        <f aca="false">MID(K307,SEARCH(":",K307)+2,5)&amp;"cm"</f>
        <v>#VALUE!</v>
      </c>
      <c r="X307" s="2" t="str">
        <f aca="false">RIGHT(K307,8)</f>
        <v> 82,0 cm</v>
      </c>
      <c r="Y307" s="0" t="s">
        <v>738</v>
      </c>
      <c r="Z307" s="0" t="s">
        <v>1469</v>
      </c>
    </row>
    <row r="308" customFormat="false" ht="15" hidden="false" customHeight="false" outlineLevel="0" collapsed="false">
      <c r="A308" s="0" t="n">
        <v>3095</v>
      </c>
      <c r="B308" s="0" t="s">
        <v>1668</v>
      </c>
      <c r="C308" s="0" t="s">
        <v>27</v>
      </c>
      <c r="D308" s="0" t="s">
        <v>28</v>
      </c>
      <c r="E308" s="0" t="s">
        <v>1665</v>
      </c>
      <c r="F308" s="0" t="s">
        <v>1073</v>
      </c>
      <c r="G308" s="0" t="s">
        <v>202</v>
      </c>
      <c r="H308" s="0" t="s">
        <v>32</v>
      </c>
      <c r="K308" s="0" t="s">
        <v>1669</v>
      </c>
      <c r="L308" s="0" t="s">
        <v>34</v>
      </c>
      <c r="M308" s="0" t="s">
        <v>35</v>
      </c>
      <c r="N308" s="0" t="s">
        <v>36</v>
      </c>
      <c r="O308" s="0" t="s">
        <v>291</v>
      </c>
      <c r="Q308" s="0" t="s">
        <v>1667</v>
      </c>
      <c r="R308" s="0" t="s">
        <v>81</v>
      </c>
      <c r="T308" s="2" t="str">
        <f aca="false">IFERROR(LEFT(K308,SEARCH("x",K308)-1),"")&amp;"cm"</f>
        <v>100,0 cm</v>
      </c>
      <c r="U308" s="2" t="str">
        <f aca="false">MID(K308,LEN(T308)+1,5)&amp;"cm"</f>
        <v>89,5 cm</v>
      </c>
      <c r="V308" s="2" t="e">
        <f aca="false">MID(K308,SEARCH("-",K308)+2,SEARCH(":",K308)-SEARCH("-",K308)-2)</f>
        <v>#VALUE!</v>
      </c>
      <c r="W308" s="2" t="e">
        <f aca="false">MID(K308,SEARCH(":",K308)+2,5)&amp;"cm"</f>
        <v>#VALUE!</v>
      </c>
      <c r="X308" s="2" t="str">
        <f aca="false">RIGHT(K308,8)</f>
        <v> 89,5 cm</v>
      </c>
      <c r="Y308" s="0" t="s">
        <v>600</v>
      </c>
      <c r="Z308" s="0" t="s">
        <v>64</v>
      </c>
    </row>
    <row r="309" customFormat="false" ht="15" hidden="false" customHeight="false" outlineLevel="0" collapsed="false">
      <c r="A309" s="0" t="n">
        <v>3096</v>
      </c>
      <c r="B309" s="0" t="s">
        <v>1670</v>
      </c>
      <c r="C309" s="0" t="s">
        <v>27</v>
      </c>
      <c r="D309" s="0" t="s">
        <v>28</v>
      </c>
      <c r="E309" s="0" t="s">
        <v>1671</v>
      </c>
      <c r="F309" s="0" t="s">
        <v>242</v>
      </c>
      <c r="G309" s="0" t="s">
        <v>31</v>
      </c>
      <c r="H309" s="0" t="s">
        <v>32</v>
      </c>
      <c r="K309" s="0" t="s">
        <v>1672</v>
      </c>
      <c r="L309" s="0" t="s">
        <v>34</v>
      </c>
      <c r="M309" s="0" t="s">
        <v>35</v>
      </c>
      <c r="N309" s="0" t="s">
        <v>36</v>
      </c>
      <c r="O309" s="0" t="s">
        <v>291</v>
      </c>
      <c r="Q309" s="0" t="s">
        <v>494</v>
      </c>
      <c r="R309" s="0" t="s">
        <v>39</v>
      </c>
      <c r="T309" s="2" t="str">
        <f aca="false">IFERROR(LEFT(K309,SEARCH("x",K309)-1),"")&amp;"cm"</f>
        <v>150,5 cm</v>
      </c>
      <c r="U309" s="2" t="str">
        <f aca="false">MID(K309,LEN(T309)+1,5)&amp;"cm"</f>
        <v>110,0cm</v>
      </c>
      <c r="V309" s="2" t="e">
        <f aca="false">MID(K309,SEARCH("-",K309)+2,SEARCH(":",K309)-SEARCH("-",K309)-2)</f>
        <v>#VALUE!</v>
      </c>
      <c r="W309" s="2" t="e">
        <f aca="false">MID(K309,SEARCH(":",K309)+2,5)&amp;"cm"</f>
        <v>#VALUE!</v>
      </c>
      <c r="X309" s="2" t="str">
        <f aca="false">RIGHT(K309,8)</f>
        <v>110,0 cm</v>
      </c>
      <c r="Y309" s="0" t="s">
        <v>1673</v>
      </c>
      <c r="Z309" s="0" t="s">
        <v>341</v>
      </c>
    </row>
    <row r="310" customFormat="false" ht="15" hidden="false" customHeight="false" outlineLevel="0" collapsed="false">
      <c r="A310" s="0" t="n">
        <v>3097</v>
      </c>
      <c r="B310" s="0" t="s">
        <v>1674</v>
      </c>
      <c r="C310" s="0" t="s">
        <v>27</v>
      </c>
      <c r="D310" s="0" t="s">
        <v>28</v>
      </c>
      <c r="E310" s="0" t="s">
        <v>1675</v>
      </c>
      <c r="G310" s="0" t="s">
        <v>31</v>
      </c>
      <c r="H310" s="0" t="s">
        <v>32</v>
      </c>
      <c r="K310" s="0" t="s">
        <v>1676</v>
      </c>
      <c r="L310" s="0" t="s">
        <v>34</v>
      </c>
      <c r="M310" s="0" t="s">
        <v>35</v>
      </c>
      <c r="N310" s="0" t="s">
        <v>36</v>
      </c>
      <c r="O310" s="0" t="s">
        <v>291</v>
      </c>
      <c r="Q310" s="0" t="s">
        <v>277</v>
      </c>
      <c r="R310" s="0" t="s">
        <v>39</v>
      </c>
      <c r="T310" s="2" t="str">
        <f aca="false">IFERROR(LEFT(K310,SEARCH("x",K310)-1),"")&amp;"cm"</f>
        <v>125,5 cm</v>
      </c>
      <c r="U310" s="2" t="str">
        <f aca="false">MID(K310,LEN(T310)+1,5)&amp;"cm"</f>
        <v>92,3 cm</v>
      </c>
      <c r="V310" s="2" t="e">
        <f aca="false">MID(K310,SEARCH("-",K310)+2,SEARCH(":",K310)-SEARCH("-",K310)-2)</f>
        <v>#VALUE!</v>
      </c>
      <c r="W310" s="2" t="e">
        <f aca="false">MID(K310,SEARCH(":",K310)+2,5)&amp;"cm"</f>
        <v>#VALUE!</v>
      </c>
      <c r="X310" s="2" t="str">
        <f aca="false">RIGHT(K310,8)</f>
        <v> 92,3 cm</v>
      </c>
      <c r="Y310" s="0" t="s">
        <v>1210</v>
      </c>
      <c r="Z310" s="0" t="s">
        <v>1677</v>
      </c>
    </row>
    <row r="311" customFormat="false" ht="15" hidden="false" customHeight="false" outlineLevel="0" collapsed="false">
      <c r="A311" s="0" t="n">
        <v>3098</v>
      </c>
      <c r="B311" s="0" t="s">
        <v>1678</v>
      </c>
      <c r="C311" s="0" t="s">
        <v>27</v>
      </c>
      <c r="D311" s="0" t="s">
        <v>28</v>
      </c>
      <c r="E311" s="0" t="s">
        <v>1679</v>
      </c>
      <c r="F311" s="0" t="s">
        <v>218</v>
      </c>
      <c r="G311" s="0" t="s">
        <v>1680</v>
      </c>
      <c r="H311" s="0" t="s">
        <v>32</v>
      </c>
      <c r="K311" s="0" t="s">
        <v>1681</v>
      </c>
      <c r="L311" s="0" t="s">
        <v>34</v>
      </c>
      <c r="M311" s="0" t="s">
        <v>35</v>
      </c>
      <c r="N311" s="0" t="s">
        <v>36</v>
      </c>
      <c r="O311" s="0" t="s">
        <v>99</v>
      </c>
      <c r="Q311" s="0" t="s">
        <v>1682</v>
      </c>
      <c r="R311" s="0" t="s">
        <v>81</v>
      </c>
      <c r="T311" s="2" t="str">
        <f aca="false">IFERROR(LEFT(K311,SEARCH("x",K311)-1),"")&amp;"cm"</f>
        <v>176,0 cm</v>
      </c>
      <c r="U311" s="2" t="str">
        <f aca="false">MID(K311,LEN(T311)+1,5)&amp;"cm"</f>
        <v>83,0 cm</v>
      </c>
      <c r="V311" s="2" t="str">
        <f aca="false">MID(K311,SEARCH("-",K311)+2,SEARCH(":",K311)-SEARCH("-",K311)-2)</f>
        <v>c/moldura</v>
      </c>
      <c r="W311" s="2" t="str">
        <f aca="false">MID(K311,SEARCH(":",K311)+2,5)&amp;"cm"</f>
        <v>215,0cm</v>
      </c>
      <c r="X311" s="2" t="str">
        <f aca="false">RIGHT(K311,8)</f>
        <v>101,0 cm</v>
      </c>
      <c r="Y311" s="0" t="s">
        <v>1683</v>
      </c>
      <c r="Z311" s="0" t="s">
        <v>1684</v>
      </c>
      <c r="AA311" s="0" t="s">
        <v>55</v>
      </c>
      <c r="AB311" s="0" t="s">
        <v>1685</v>
      </c>
      <c r="AC311" s="0" t="s">
        <v>1100</v>
      </c>
    </row>
    <row r="312" customFormat="false" ht="15" hidden="false" customHeight="false" outlineLevel="0" collapsed="false">
      <c r="A312" s="0" t="n">
        <v>3099</v>
      </c>
      <c r="B312" s="0" t="s">
        <v>1686</v>
      </c>
      <c r="C312" s="0" t="s">
        <v>27</v>
      </c>
      <c r="D312" s="0" t="s">
        <v>28</v>
      </c>
      <c r="E312" s="0" t="s">
        <v>1687</v>
      </c>
      <c r="F312" s="0" t="s">
        <v>182</v>
      </c>
      <c r="G312" s="0" t="s">
        <v>31</v>
      </c>
      <c r="H312" s="0" t="s">
        <v>32</v>
      </c>
      <c r="K312" s="0" t="s">
        <v>1688</v>
      </c>
      <c r="L312" s="0" t="s">
        <v>34</v>
      </c>
      <c r="M312" s="0" t="s">
        <v>35</v>
      </c>
      <c r="N312" s="0" t="s">
        <v>36</v>
      </c>
      <c r="O312" s="0" t="s">
        <v>37</v>
      </c>
      <c r="Q312" s="0" t="s">
        <v>431</v>
      </c>
      <c r="R312" s="0" t="s">
        <v>81</v>
      </c>
      <c r="T312" s="2" t="str">
        <f aca="false">IFERROR(LEFT(K312,SEARCH("x",K312)-1),"")&amp;"cm"</f>
        <v>100,0 cm</v>
      </c>
      <c r="U312" s="2" t="str">
        <f aca="false">MID(K312,LEN(T312)+1,5)&amp;"cm"</f>
        <v>64,5 cm</v>
      </c>
      <c r="V312" s="2" t="str">
        <f aca="false">MID(K312,SEARCH("-",K312)+2,SEARCH(":",K312)-SEARCH("-",K312)-2)</f>
        <v>c/baguete</v>
      </c>
      <c r="W312" s="2" t="str">
        <f aca="false">MID(K312,SEARCH(":",K312)+2,5)&amp;"cm"</f>
        <v>102,6cm</v>
      </c>
      <c r="X312" s="2" t="str">
        <f aca="false">RIGHT(K312,8)</f>
        <v> 67,5 cm</v>
      </c>
      <c r="Y312" s="0" t="s">
        <v>600</v>
      </c>
      <c r="Z312" s="0" t="s">
        <v>633</v>
      </c>
      <c r="AA312" s="0" t="s">
        <v>42</v>
      </c>
      <c r="AB312" s="0" t="s">
        <v>1689</v>
      </c>
      <c r="AC312" s="0" t="s">
        <v>118</v>
      </c>
    </row>
    <row r="313" customFormat="false" ht="15" hidden="false" customHeight="false" outlineLevel="0" collapsed="false">
      <c r="A313" s="0" t="n">
        <v>3100</v>
      </c>
      <c r="B313" s="0" t="s">
        <v>1690</v>
      </c>
      <c r="C313" s="0" t="s">
        <v>27</v>
      </c>
      <c r="D313" s="0" t="s">
        <v>28</v>
      </c>
      <c r="E313" s="0" t="s">
        <v>1691</v>
      </c>
      <c r="F313" s="0" t="s">
        <v>1499</v>
      </c>
      <c r="G313" s="0" t="s">
        <v>31</v>
      </c>
      <c r="H313" s="0" t="s">
        <v>32</v>
      </c>
      <c r="K313" s="0" t="s">
        <v>1692</v>
      </c>
      <c r="L313" s="0" t="s">
        <v>34</v>
      </c>
      <c r="M313" s="0" t="s">
        <v>35</v>
      </c>
      <c r="N313" s="0" t="s">
        <v>36</v>
      </c>
      <c r="O313" s="0" t="s">
        <v>37</v>
      </c>
      <c r="Q313" s="0" t="s">
        <v>1693</v>
      </c>
      <c r="R313" s="0" t="s">
        <v>81</v>
      </c>
      <c r="T313" s="2" t="str">
        <f aca="false">IFERROR(LEFT(K313,SEARCH("x",K313)-1),"")&amp;"cm"</f>
        <v>38,0 cm</v>
      </c>
      <c r="U313" s="2" t="str">
        <f aca="false">MID(K313,LEN(T313)+1,5)&amp;"cm"</f>
        <v>45,5 cm</v>
      </c>
      <c r="V313" s="2" t="e">
        <f aca="false">MID(K313,SEARCH("-",K313)+2,SEARCH(":",K313)-SEARCH("-",K313)-2)</f>
        <v>#VALUE!</v>
      </c>
      <c r="W313" s="2" t="e">
        <f aca="false">MID(K313,SEARCH(":",K313)+2,5)&amp;"cm"</f>
        <v>#VALUE!</v>
      </c>
      <c r="X313" s="2" t="str">
        <f aca="false">RIGHT(K313,8)</f>
        <v> 45,5 cm</v>
      </c>
      <c r="Y313" s="0" t="s">
        <v>278</v>
      </c>
      <c r="Z313" s="0" t="s">
        <v>195</v>
      </c>
    </row>
    <row r="314" customFormat="false" ht="15" hidden="false" customHeight="false" outlineLevel="0" collapsed="false">
      <c r="A314" s="0" t="n">
        <v>3101</v>
      </c>
      <c r="B314" s="0" t="s">
        <v>1694</v>
      </c>
      <c r="C314" s="0" t="s">
        <v>27</v>
      </c>
      <c r="D314" s="0" t="s">
        <v>28</v>
      </c>
      <c r="E314" s="0" t="s">
        <v>1695</v>
      </c>
      <c r="G314" s="0" t="s">
        <v>31</v>
      </c>
      <c r="H314" s="0" t="s">
        <v>32</v>
      </c>
      <c r="K314" s="0" t="s">
        <v>1696</v>
      </c>
      <c r="L314" s="0" t="s">
        <v>34</v>
      </c>
      <c r="M314" s="0" t="s">
        <v>35</v>
      </c>
      <c r="N314" s="0" t="s">
        <v>36</v>
      </c>
      <c r="O314" s="0" t="s">
        <v>37</v>
      </c>
      <c r="Q314" s="0" t="s">
        <v>1697</v>
      </c>
      <c r="R314" s="0" t="s">
        <v>39</v>
      </c>
      <c r="T314" s="2" t="str">
        <f aca="false">IFERROR(LEFT(K314,SEARCH("x",K314)-1),"")&amp;"cm"</f>
        <v>92,3 cm</v>
      </c>
      <c r="U314" s="2" t="str">
        <f aca="false">MID(K314,LEN(T314)+1,5)&amp;"cm"</f>
        <v>73,5 cm</v>
      </c>
      <c r="V314" s="2" t="e">
        <f aca="false">MID(K314,SEARCH("-",K314)+2,SEARCH(":",K314)-SEARCH("-",K314)-2)</f>
        <v>#VALUE!</v>
      </c>
      <c r="W314" s="2" t="e">
        <f aca="false">MID(K314,SEARCH(":",K314)+2,5)&amp;"cm"</f>
        <v>#VALUE!</v>
      </c>
      <c r="X314" s="2" t="str">
        <f aca="false">RIGHT(K314,8)</f>
        <v> 73,5 cm</v>
      </c>
      <c r="Y314" s="0" t="s">
        <v>1677</v>
      </c>
      <c r="Z314" s="0" t="s">
        <v>699</v>
      </c>
    </row>
    <row r="315" customFormat="false" ht="15" hidden="false" customHeight="false" outlineLevel="0" collapsed="false">
      <c r="A315" s="0" t="n">
        <v>3188</v>
      </c>
      <c r="B315" s="0" t="s">
        <v>1698</v>
      </c>
      <c r="C315" s="0" t="s">
        <v>27</v>
      </c>
      <c r="D315" s="0" t="s">
        <v>28</v>
      </c>
      <c r="E315" s="0" t="s">
        <v>59</v>
      </c>
      <c r="F315" s="0" t="s">
        <v>735</v>
      </c>
      <c r="G315" s="0" t="s">
        <v>31</v>
      </c>
      <c r="H315" s="0" t="s">
        <v>32</v>
      </c>
      <c r="K315" s="0" t="s">
        <v>1699</v>
      </c>
      <c r="L315" s="0" t="s">
        <v>34</v>
      </c>
      <c r="M315" s="0" t="s">
        <v>35</v>
      </c>
      <c r="N315" s="0" t="s">
        <v>36</v>
      </c>
      <c r="O315" s="0" t="s">
        <v>291</v>
      </c>
      <c r="Q315" s="0" t="s">
        <v>1700</v>
      </c>
      <c r="R315" s="0" t="s">
        <v>81</v>
      </c>
      <c r="T315" s="2" t="str">
        <f aca="false">IFERROR(LEFT(K315,SEARCH("x",K315)-1),"")&amp;"cm"</f>
        <v>100,5 cm</v>
      </c>
      <c r="U315" s="2" t="str">
        <f aca="false">MID(K315,LEN(T315)+1,5)&amp;"cm"</f>
        <v>82,2 cm</v>
      </c>
      <c r="V315" s="2" t="str">
        <f aca="false">MID(K315,SEARCH("-",K315)+2,SEARCH(":",K315)-SEARCH("-",K315)-2)</f>
        <v>c/baguete</v>
      </c>
      <c r="W315" s="2" t="str">
        <f aca="false">MID(K315,SEARCH(":",K315)+2,5)&amp;"cm"</f>
        <v>102,6cm</v>
      </c>
      <c r="X315" s="2" t="str">
        <f aca="false">RIGHT(K315,8)</f>
        <v> 84,2 cm</v>
      </c>
      <c r="Y315" s="0" t="s">
        <v>146</v>
      </c>
      <c r="Z315" s="0" t="s">
        <v>839</v>
      </c>
      <c r="AA315" s="0" t="s">
        <v>42</v>
      </c>
      <c r="AB315" s="0" t="s">
        <v>1689</v>
      </c>
      <c r="AC315" s="0" t="s">
        <v>1701</v>
      </c>
    </row>
    <row r="316" customFormat="false" ht="15" hidden="false" customHeight="false" outlineLevel="0" collapsed="false">
      <c r="A316" s="0" t="n">
        <v>3189</v>
      </c>
      <c r="B316" s="0" t="s">
        <v>1702</v>
      </c>
      <c r="C316" s="0" t="s">
        <v>27</v>
      </c>
      <c r="D316" s="0" t="s">
        <v>28</v>
      </c>
      <c r="E316" s="0" t="s">
        <v>1703</v>
      </c>
      <c r="F316" s="0" t="s">
        <v>242</v>
      </c>
      <c r="G316" s="0" t="s">
        <v>31</v>
      </c>
      <c r="H316" s="0" t="s">
        <v>32</v>
      </c>
      <c r="K316" s="0" t="s">
        <v>1704</v>
      </c>
      <c r="L316" s="0" t="s">
        <v>34</v>
      </c>
      <c r="M316" s="0" t="s">
        <v>35</v>
      </c>
      <c r="N316" s="0" t="s">
        <v>36</v>
      </c>
      <c r="O316" s="0" t="s">
        <v>291</v>
      </c>
      <c r="Q316" s="0" t="s">
        <v>184</v>
      </c>
      <c r="R316" s="0" t="s">
        <v>39</v>
      </c>
      <c r="T316" s="2" t="str">
        <f aca="false">IFERROR(LEFT(K316,SEARCH("x",K316)-1),"")&amp;"cm"</f>
        <v>100,6 cm</v>
      </c>
      <c r="U316" s="2" t="str">
        <f aca="false">MID(K316,LEN(T316)+1,5)&amp;"cm"</f>
        <v>81,3 cm</v>
      </c>
      <c r="V316" s="2" t="e">
        <f aca="false">MID(K316,SEARCH("-",K316)+2,SEARCH(":",K316)-SEARCH("-",K316)-2)</f>
        <v>#VALUE!</v>
      </c>
      <c r="W316" s="2" t="e">
        <f aca="false">MID(K316,SEARCH(":",K316)+2,5)&amp;"cm"</f>
        <v>#VALUE!</v>
      </c>
      <c r="X316" s="2" t="str">
        <f aca="false">RIGHT(K316,8)</f>
        <v> 81,3 cm</v>
      </c>
      <c r="Y316" s="0" t="s">
        <v>1705</v>
      </c>
      <c r="Z316" s="0" t="s">
        <v>121</v>
      </c>
    </row>
    <row r="317" customFormat="false" ht="15" hidden="false" customHeight="false" outlineLevel="0" collapsed="false">
      <c r="A317" s="0" t="n">
        <v>3190</v>
      </c>
      <c r="B317" s="0" t="s">
        <v>1706</v>
      </c>
      <c r="C317" s="0" t="s">
        <v>27</v>
      </c>
      <c r="D317" s="0" t="s">
        <v>28</v>
      </c>
      <c r="E317" s="0" t="s">
        <v>59</v>
      </c>
      <c r="F317" s="0" t="s">
        <v>1707</v>
      </c>
      <c r="G317" s="0" t="s">
        <v>31</v>
      </c>
      <c r="H317" s="0" t="s">
        <v>32</v>
      </c>
      <c r="K317" s="0" t="s">
        <v>1708</v>
      </c>
      <c r="L317" s="0" t="s">
        <v>34</v>
      </c>
      <c r="M317" s="0" t="s">
        <v>35</v>
      </c>
      <c r="N317" s="0" t="s">
        <v>36</v>
      </c>
      <c r="O317" s="0" t="s">
        <v>291</v>
      </c>
      <c r="Q317" s="0" t="s">
        <v>1709</v>
      </c>
      <c r="R317" s="0" t="s">
        <v>81</v>
      </c>
      <c r="T317" s="2" t="str">
        <f aca="false">IFERROR(LEFT(K317,SEARCH("x",K317)-1),"")&amp;"cm"</f>
        <v>92,5 cm</v>
      </c>
      <c r="U317" s="2" t="str">
        <f aca="false">MID(K317,LEN(T317)+1,5)&amp;"cm"</f>
        <v>73,4 cm</v>
      </c>
      <c r="V317" s="2" t="str">
        <f aca="false">MID(K317,SEARCH("-",K317)+2,SEARCH(":",K317)-SEARCH("-",K317)-2)</f>
        <v>c/ baguete</v>
      </c>
      <c r="W317" s="2" t="str">
        <f aca="false">MID(K317,SEARCH(":",K317)+2,5)&amp;"cm"</f>
        <v>95,0 cm</v>
      </c>
      <c r="X317" s="2" t="str">
        <f aca="false">RIGHT(K317,8)</f>
        <v> 75,3 cm</v>
      </c>
      <c r="Y317" s="0" t="s">
        <v>66</v>
      </c>
      <c r="Z317" s="0" t="s">
        <v>713</v>
      </c>
      <c r="AA317" s="0" t="s">
        <v>1710</v>
      </c>
      <c r="AB317" s="0" t="s">
        <v>1085</v>
      </c>
      <c r="AC317" s="0" t="s">
        <v>1711</v>
      </c>
    </row>
    <row r="318" customFormat="false" ht="15" hidden="false" customHeight="false" outlineLevel="0" collapsed="false">
      <c r="A318" s="0" t="n">
        <v>3191</v>
      </c>
      <c r="B318" s="0" t="s">
        <v>1712</v>
      </c>
      <c r="C318" s="0" t="s">
        <v>27</v>
      </c>
      <c r="D318" s="0" t="s">
        <v>28</v>
      </c>
      <c r="E318" s="0" t="s">
        <v>1713</v>
      </c>
      <c r="F318" s="0" t="s">
        <v>1714</v>
      </c>
      <c r="G318" s="0" t="s">
        <v>31</v>
      </c>
      <c r="H318" s="0" t="s">
        <v>32</v>
      </c>
      <c r="K318" s="0" t="s">
        <v>1715</v>
      </c>
      <c r="N318" s="0" t="s">
        <v>36</v>
      </c>
      <c r="O318" s="0" t="s">
        <v>37</v>
      </c>
      <c r="Q318" s="0" t="s">
        <v>1716</v>
      </c>
      <c r="R318" s="0" t="s">
        <v>81</v>
      </c>
      <c r="T318" s="2" t="str">
        <f aca="false">IFERROR(LEFT(K318,SEARCH("x",K318)-1),"")&amp;"cm"</f>
        <v>54,5 cm</v>
      </c>
      <c r="U318" s="2" t="str">
        <f aca="false">MID(K318,LEN(T318)+1,5)&amp;"cm"</f>
        <v>65,0 cm</v>
      </c>
      <c r="V318" s="2" t="e">
        <f aca="false">MID(K318,SEARCH("-",K318)+2,SEARCH(":",K318)-SEARCH("-",K318)-2)</f>
        <v>#VALUE!</v>
      </c>
      <c r="W318" s="2" t="e">
        <f aca="false">MID(K318,SEARCH(":",K318)+2,5)&amp;"cm"</f>
        <v>#VALUE!</v>
      </c>
      <c r="X318" s="2" t="str">
        <f aca="false">RIGHT(K318,8)</f>
        <v> 65,0 cm</v>
      </c>
      <c r="Y318" s="0" t="s">
        <v>279</v>
      </c>
      <c r="Z318" s="0" t="s">
        <v>213</v>
      </c>
    </row>
    <row r="319" customFormat="false" ht="15" hidden="false" customHeight="false" outlineLevel="0" collapsed="false">
      <c r="A319" s="0" t="n">
        <v>3192</v>
      </c>
      <c r="B319" s="0" t="s">
        <v>1717</v>
      </c>
      <c r="C319" s="0" t="s">
        <v>27</v>
      </c>
      <c r="D319" s="0" t="s">
        <v>28</v>
      </c>
      <c r="E319" s="0" t="s">
        <v>1718</v>
      </c>
      <c r="F319" s="0" t="s">
        <v>218</v>
      </c>
      <c r="G319" s="0" t="s">
        <v>31</v>
      </c>
      <c r="H319" s="0" t="s">
        <v>32</v>
      </c>
      <c r="K319" s="0" t="s">
        <v>1050</v>
      </c>
      <c r="L319" s="0" t="s">
        <v>34</v>
      </c>
      <c r="M319" s="0" t="s">
        <v>35</v>
      </c>
      <c r="N319" s="0" t="s">
        <v>36</v>
      </c>
      <c r="O319" s="0" t="s">
        <v>37</v>
      </c>
      <c r="Q319" s="0" t="s">
        <v>184</v>
      </c>
      <c r="R319" s="0" t="s">
        <v>39</v>
      </c>
      <c r="T319" s="2" t="str">
        <f aca="false">IFERROR(LEFT(K319,SEARCH("x",K319)-1),"")&amp;"cm"</f>
        <v>46,0 cm</v>
      </c>
      <c r="U319" s="2" t="str">
        <f aca="false">MID(K319,LEN(T319)+1,5)&amp;"cm"</f>
        <v>38,0 cm</v>
      </c>
      <c r="V319" s="2" t="e">
        <f aca="false">MID(K319,SEARCH("-",K319)+2,SEARCH(":",K319)-SEARCH("-",K319)-2)</f>
        <v>#VALUE!</v>
      </c>
      <c r="W319" s="2" t="e">
        <f aca="false">MID(K319,SEARCH(":",K319)+2,5)&amp;"cm"</f>
        <v>#VALUE!</v>
      </c>
      <c r="X319" s="2" t="str">
        <f aca="false">RIGHT(K319,8)</f>
        <v> 38,0 cm</v>
      </c>
      <c r="Y319" s="0" t="s">
        <v>130</v>
      </c>
      <c r="Z319" s="0" t="s">
        <v>278</v>
      </c>
    </row>
    <row r="320" customFormat="false" ht="15" hidden="false" customHeight="false" outlineLevel="0" collapsed="false">
      <c r="A320" s="0" t="n">
        <v>3193</v>
      </c>
      <c r="B320" s="0" t="s">
        <v>1719</v>
      </c>
      <c r="C320" s="0" t="s">
        <v>27</v>
      </c>
      <c r="D320" s="0" t="s">
        <v>28</v>
      </c>
      <c r="E320" s="0" t="s">
        <v>1720</v>
      </c>
      <c r="F320" s="0" t="s">
        <v>1721</v>
      </c>
      <c r="G320" s="0" t="s">
        <v>31</v>
      </c>
      <c r="H320" s="0" t="s">
        <v>32</v>
      </c>
      <c r="K320" s="0" t="s">
        <v>1722</v>
      </c>
      <c r="N320" s="0" t="s">
        <v>36</v>
      </c>
      <c r="O320" s="0" t="s">
        <v>37</v>
      </c>
      <c r="Q320" s="0" t="s">
        <v>1723</v>
      </c>
      <c r="R320" s="0" t="s">
        <v>81</v>
      </c>
      <c r="T320" s="2" t="str">
        <f aca="false">IFERROR(LEFT(K320,SEARCH("x",K320)-1),"")&amp;"cm"</f>
        <v>81,0 cm</v>
      </c>
      <c r="U320" s="2" t="str">
        <f aca="false">MID(K320,LEN(T320)+1,5)&amp;"cm"</f>
        <v>65,5 cm</v>
      </c>
      <c r="V320" s="2" t="e">
        <f aca="false">MID(K320,SEARCH("-",K320)+2,SEARCH(":",K320)-SEARCH("-",K320)-2)</f>
        <v>#VALUE!</v>
      </c>
      <c r="W320" s="2" t="e">
        <f aca="false">MID(K320,SEARCH(":",K320)+2,5)&amp;"cm"</f>
        <v>#VALUE!</v>
      </c>
      <c r="X320" s="2" t="str">
        <f aca="false">RIGHT(K320,8)</f>
        <v> 65,5 cm</v>
      </c>
      <c r="Y320" s="0" t="s">
        <v>115</v>
      </c>
      <c r="Z320" s="0" t="s">
        <v>205</v>
      </c>
    </row>
    <row r="321" customFormat="false" ht="15" hidden="false" customHeight="false" outlineLevel="0" collapsed="false">
      <c r="A321" s="0" t="n">
        <v>3194</v>
      </c>
      <c r="B321" s="0" t="s">
        <v>1724</v>
      </c>
      <c r="C321" s="0" t="s">
        <v>27</v>
      </c>
      <c r="D321" s="0" t="s">
        <v>28</v>
      </c>
      <c r="E321" s="0" t="s">
        <v>1725</v>
      </c>
      <c r="F321" s="0" t="s">
        <v>1721</v>
      </c>
      <c r="G321" s="0" t="s">
        <v>31</v>
      </c>
      <c r="H321" s="0" t="s">
        <v>32</v>
      </c>
      <c r="K321" s="0" t="s">
        <v>1726</v>
      </c>
      <c r="N321" s="0" t="s">
        <v>36</v>
      </c>
      <c r="O321" s="0" t="s">
        <v>37</v>
      </c>
      <c r="Q321" s="0" t="s">
        <v>1727</v>
      </c>
      <c r="R321" s="0" t="s">
        <v>52</v>
      </c>
      <c r="T321" s="2" t="str">
        <f aca="false">IFERROR(LEFT(K321,SEARCH("x",K321)-1),"")&amp;"cm"</f>
        <v>70,0 cm</v>
      </c>
      <c r="U321" s="2" t="str">
        <f aca="false">MID(K321,LEN(T321)+1,5)&amp;"cm"</f>
        <v>47,0 cm</v>
      </c>
      <c r="V321" s="2" t="str">
        <f aca="false">MID(K321,SEARCH("-",K321)+2,SEARCH(":",K321)-SEARCH("-",K321)-2)</f>
        <v>c/baguete</v>
      </c>
      <c r="W321" s="2" t="str">
        <f aca="false">MID(K321,SEARCH(":",K321)+2,5)&amp;"cm"</f>
        <v>71,5 cm</v>
      </c>
      <c r="X321" s="2" t="str">
        <f aca="false">RIGHT(K321,8)</f>
        <v> 39,0 cm</v>
      </c>
      <c r="Y321" s="0" t="s">
        <v>752</v>
      </c>
      <c r="Z321" s="0" t="s">
        <v>829</v>
      </c>
      <c r="AA321" s="0" t="s">
        <v>42</v>
      </c>
      <c r="AB321" s="0" t="s">
        <v>1728</v>
      </c>
      <c r="AC321" s="0" t="s">
        <v>628</v>
      </c>
    </row>
    <row r="322" customFormat="false" ht="15" hidden="false" customHeight="false" outlineLevel="0" collapsed="false">
      <c r="A322" s="0" t="n">
        <v>3195</v>
      </c>
      <c r="B322" s="0" t="s">
        <v>1729</v>
      </c>
      <c r="C322" s="0" t="s">
        <v>27</v>
      </c>
      <c r="D322" s="0" t="s">
        <v>28</v>
      </c>
      <c r="E322" s="0" t="s">
        <v>1713</v>
      </c>
      <c r="F322" s="0" t="s">
        <v>1721</v>
      </c>
      <c r="G322" s="0" t="s">
        <v>31</v>
      </c>
      <c r="H322" s="0" t="s">
        <v>32</v>
      </c>
      <c r="K322" s="0" t="s">
        <v>1730</v>
      </c>
      <c r="L322" s="0" t="s">
        <v>34</v>
      </c>
      <c r="M322" s="0" t="s">
        <v>35</v>
      </c>
      <c r="N322" s="0" t="s">
        <v>36</v>
      </c>
      <c r="O322" s="0" t="s">
        <v>37</v>
      </c>
      <c r="Q322" s="0" t="s">
        <v>1700</v>
      </c>
      <c r="R322" s="0" t="s">
        <v>81</v>
      </c>
      <c r="T322" s="2" t="str">
        <f aca="false">IFERROR(LEFT(K322,SEARCH("x",K322)-1),"")&amp;"cm"</f>
        <v>81,0 cm</v>
      </c>
      <c r="U322" s="2" t="str">
        <f aca="false">MID(K322,LEN(T322)+1,5)&amp;"cm"</f>
        <v>65,2 cm</v>
      </c>
      <c r="V322" s="2" t="e">
        <f aca="false">MID(K322,SEARCH("-",K322)+2,SEARCH(":",K322)-SEARCH("-",K322)-2)</f>
        <v>#VALUE!</v>
      </c>
      <c r="W322" s="2" t="e">
        <f aca="false">MID(K322,SEARCH(":",K322)+2,5)&amp;"cm"</f>
        <v>#VALUE!</v>
      </c>
      <c r="X322" s="2" t="str">
        <f aca="false">RIGHT(K322,8)</f>
        <v> 65,2 cm</v>
      </c>
      <c r="Y322" s="0" t="s">
        <v>115</v>
      </c>
      <c r="Z322" s="0" t="s">
        <v>366</v>
      </c>
    </row>
    <row r="323" customFormat="false" ht="15" hidden="false" customHeight="false" outlineLevel="0" collapsed="false">
      <c r="A323" s="0" t="n">
        <v>3196</v>
      </c>
      <c r="B323" s="0" t="s">
        <v>1731</v>
      </c>
      <c r="C323" s="0" t="s">
        <v>27</v>
      </c>
      <c r="D323" s="0" t="s">
        <v>28</v>
      </c>
      <c r="E323" s="0" t="s">
        <v>59</v>
      </c>
      <c r="F323" s="0" t="s">
        <v>1732</v>
      </c>
      <c r="G323" s="0" t="s">
        <v>202</v>
      </c>
      <c r="H323" s="0" t="s">
        <v>32</v>
      </c>
      <c r="K323" s="0" t="s">
        <v>1733</v>
      </c>
      <c r="L323" s="0" t="s">
        <v>34</v>
      </c>
      <c r="M323" s="0" t="s">
        <v>35</v>
      </c>
      <c r="N323" s="0" t="s">
        <v>36</v>
      </c>
      <c r="O323" s="0" t="s">
        <v>99</v>
      </c>
      <c r="Q323" s="0" t="s">
        <v>1104</v>
      </c>
      <c r="R323" s="0" t="s">
        <v>81</v>
      </c>
      <c r="T323" s="2" t="str">
        <f aca="false">IFERROR(LEFT(K323,SEARCH("x",K323)-1),"")&amp;"cm"</f>
        <v>100,5 cm</v>
      </c>
      <c r="U323" s="2" t="str">
        <f aca="false">MID(K323,LEN(T323)+1,5)&amp;"cm"</f>
        <v>75,0 cm</v>
      </c>
      <c r="V323" s="2" t="e">
        <f aca="false">MID(K323,SEARCH("-",K323)+2,SEARCH(":",K323)-SEARCH("-",K323)-2)</f>
        <v>#VALUE!</v>
      </c>
      <c r="W323" s="2" t="e">
        <f aca="false">MID(K323,SEARCH(":",K323)+2,5)&amp;"cm"</f>
        <v>#VALUE!</v>
      </c>
      <c r="X323" s="2" t="str">
        <f aca="false">RIGHT(K323,8)</f>
        <v> 75,0 cm</v>
      </c>
      <c r="Y323" s="0" t="s">
        <v>146</v>
      </c>
      <c r="Z323" s="0" t="s">
        <v>500</v>
      </c>
    </row>
    <row r="324" customFormat="false" ht="15" hidden="false" customHeight="false" outlineLevel="0" collapsed="false">
      <c r="A324" s="0" t="n">
        <v>3197</v>
      </c>
      <c r="B324" s="0" t="s">
        <v>1734</v>
      </c>
      <c r="C324" s="0" t="s">
        <v>27</v>
      </c>
      <c r="D324" s="0" t="s">
        <v>28</v>
      </c>
      <c r="E324" s="0" t="s">
        <v>59</v>
      </c>
      <c r="F324" s="0" t="s">
        <v>218</v>
      </c>
      <c r="G324" s="0" t="s">
        <v>31</v>
      </c>
      <c r="H324" s="0" t="s">
        <v>32</v>
      </c>
      <c r="K324" s="0" t="s">
        <v>1123</v>
      </c>
      <c r="L324" s="0" t="s">
        <v>34</v>
      </c>
      <c r="M324" s="0" t="s">
        <v>35</v>
      </c>
      <c r="N324" s="0" t="s">
        <v>36</v>
      </c>
      <c r="O324" s="0" t="s">
        <v>291</v>
      </c>
      <c r="Q324" s="0" t="s">
        <v>1735</v>
      </c>
      <c r="R324" s="0" t="s">
        <v>39</v>
      </c>
      <c r="T324" s="2" t="str">
        <f aca="false">IFERROR(LEFT(K324,SEARCH("x",K324)-1),"")&amp;"cm"</f>
        <v>100,0 cm</v>
      </c>
      <c r="U324" s="2" t="str">
        <f aca="false">MID(K324,LEN(T324)+1,5)&amp;"cm"</f>
        <v>73,0 cm</v>
      </c>
      <c r="V324" s="2" t="e">
        <f aca="false">MID(K324,SEARCH("-",K324)+2,SEARCH(":",K324)-SEARCH("-",K324)-2)</f>
        <v>#VALUE!</v>
      </c>
      <c r="W324" s="2" t="e">
        <f aca="false">MID(K324,SEARCH(":",K324)+2,5)&amp;"cm"</f>
        <v>#VALUE!</v>
      </c>
      <c r="X324" s="2" t="str">
        <f aca="false">RIGHT(K324,8)</f>
        <v> 73,0 cm</v>
      </c>
      <c r="Y324" s="0" t="s">
        <v>600</v>
      </c>
      <c r="Z324" s="0" t="s">
        <v>1011</v>
      </c>
    </row>
    <row r="325" customFormat="false" ht="15" hidden="false" customHeight="false" outlineLevel="0" collapsed="false">
      <c r="A325" s="0" t="n">
        <v>3198</v>
      </c>
      <c r="B325" s="0" t="s">
        <v>1736</v>
      </c>
      <c r="C325" s="0" t="s">
        <v>27</v>
      </c>
      <c r="D325" s="0" t="s">
        <v>28</v>
      </c>
      <c r="E325" s="0" t="s">
        <v>59</v>
      </c>
      <c r="F325" s="0" t="s">
        <v>218</v>
      </c>
      <c r="G325" s="0" t="s">
        <v>31</v>
      </c>
      <c r="H325" s="0" t="s">
        <v>32</v>
      </c>
      <c r="K325" s="0" t="s">
        <v>1123</v>
      </c>
      <c r="L325" s="0" t="s">
        <v>34</v>
      </c>
      <c r="M325" s="0" t="s">
        <v>1737</v>
      </c>
      <c r="N325" s="0" t="s">
        <v>36</v>
      </c>
      <c r="O325" s="0" t="s">
        <v>291</v>
      </c>
      <c r="Q325" s="0" t="s">
        <v>1738</v>
      </c>
      <c r="R325" s="0" t="s">
        <v>39</v>
      </c>
      <c r="T325" s="2" t="str">
        <f aca="false">IFERROR(LEFT(K325,SEARCH("x",K325)-1),"")&amp;"cm"</f>
        <v>100,0 cm</v>
      </c>
      <c r="U325" s="2" t="str">
        <f aca="false">MID(K325,LEN(T325)+1,5)&amp;"cm"</f>
        <v>73,0 cm</v>
      </c>
      <c r="V325" s="2" t="e">
        <f aca="false">MID(K325,SEARCH("-",K325)+2,SEARCH(":",K325)-SEARCH("-",K325)-2)</f>
        <v>#VALUE!</v>
      </c>
      <c r="W325" s="2" t="e">
        <f aca="false">MID(K325,SEARCH(":",K325)+2,5)&amp;"cm"</f>
        <v>#VALUE!</v>
      </c>
      <c r="X325" s="2" t="str">
        <f aca="false">RIGHT(K325,8)</f>
        <v> 73,0 cm</v>
      </c>
      <c r="Y325" s="0" t="s">
        <v>600</v>
      </c>
      <c r="Z325" s="0" t="s">
        <v>1011</v>
      </c>
    </row>
    <row r="326" customFormat="false" ht="15" hidden="false" customHeight="false" outlineLevel="0" collapsed="false">
      <c r="A326" s="0" t="n">
        <v>3199</v>
      </c>
      <c r="B326" s="0" t="s">
        <v>1739</v>
      </c>
      <c r="C326" s="0" t="s">
        <v>27</v>
      </c>
      <c r="D326" s="0" t="s">
        <v>28</v>
      </c>
      <c r="E326" s="0" t="s">
        <v>59</v>
      </c>
      <c r="G326" s="0" t="s">
        <v>31</v>
      </c>
      <c r="H326" s="0" t="s">
        <v>32</v>
      </c>
      <c r="K326" s="0" t="s">
        <v>1123</v>
      </c>
      <c r="L326" s="0" t="s">
        <v>34</v>
      </c>
      <c r="M326" s="0" t="s">
        <v>35</v>
      </c>
      <c r="N326" s="0" t="s">
        <v>36</v>
      </c>
      <c r="O326" s="0" t="s">
        <v>37</v>
      </c>
      <c r="Q326" s="0" t="s">
        <v>1740</v>
      </c>
      <c r="R326" s="0" t="s">
        <v>81</v>
      </c>
      <c r="T326" s="2" t="str">
        <f aca="false">IFERROR(LEFT(K326,SEARCH("x",K326)-1),"")&amp;"cm"</f>
        <v>100,0 cm</v>
      </c>
      <c r="U326" s="2" t="str">
        <f aca="false">MID(K326,LEN(T326)+1,5)&amp;"cm"</f>
        <v>73,0 cm</v>
      </c>
      <c r="V326" s="2" t="e">
        <f aca="false">MID(K326,SEARCH("-",K326)+2,SEARCH(":",K326)-SEARCH("-",K326)-2)</f>
        <v>#VALUE!</v>
      </c>
      <c r="W326" s="2" t="e">
        <f aca="false">MID(K326,SEARCH(":",K326)+2,5)&amp;"cm"</f>
        <v>#VALUE!</v>
      </c>
      <c r="X326" s="2" t="str">
        <f aca="false">RIGHT(K326,8)</f>
        <v> 73,0 cm</v>
      </c>
      <c r="Y326" s="0" t="s">
        <v>600</v>
      </c>
      <c r="Z326" s="0" t="s">
        <v>1011</v>
      </c>
    </row>
    <row r="327" customFormat="false" ht="15" hidden="false" customHeight="false" outlineLevel="0" collapsed="false">
      <c r="A327" s="0" t="n">
        <v>3200</v>
      </c>
      <c r="B327" s="0" t="s">
        <v>1741</v>
      </c>
      <c r="C327" s="0" t="s">
        <v>27</v>
      </c>
      <c r="D327" s="0" t="s">
        <v>28</v>
      </c>
      <c r="E327" s="0" t="s">
        <v>1742</v>
      </c>
      <c r="F327" s="0" t="s">
        <v>30</v>
      </c>
      <c r="G327" s="0" t="s">
        <v>31</v>
      </c>
      <c r="H327" s="0" t="s">
        <v>32</v>
      </c>
      <c r="K327" s="0" t="s">
        <v>1743</v>
      </c>
      <c r="L327" s="0" t="s">
        <v>34</v>
      </c>
      <c r="M327" s="0" t="s">
        <v>35</v>
      </c>
      <c r="N327" s="0" t="s">
        <v>36</v>
      </c>
      <c r="O327" s="0" t="s">
        <v>99</v>
      </c>
      <c r="Q327" s="0" t="s">
        <v>277</v>
      </c>
      <c r="R327" s="0" t="s">
        <v>39</v>
      </c>
      <c r="T327" s="2" t="str">
        <f aca="false">IFERROR(LEFT(K327,SEARCH("x",K327)-1),"")&amp;"cm"</f>
        <v>115,0 cm</v>
      </c>
      <c r="U327" s="2" t="str">
        <f aca="false">MID(K327,LEN(T327)+1,5)&amp;"cm"</f>
        <v>89,5 cm</v>
      </c>
      <c r="V327" s="2" t="e">
        <f aca="false">MID(K327,SEARCH("-",K327)+2,SEARCH(":",K327)-SEARCH("-",K327)-2)</f>
        <v>#VALUE!</v>
      </c>
      <c r="W327" s="2" t="e">
        <f aca="false">MID(K327,SEARCH(":",K327)+2,5)&amp;"cm"</f>
        <v>#VALUE!</v>
      </c>
      <c r="X327" s="2" t="str">
        <f aca="false">RIGHT(K327,8)</f>
        <v> 89,5 cm</v>
      </c>
      <c r="Y327" s="0" t="s">
        <v>1476</v>
      </c>
      <c r="Z327" s="0" t="s">
        <v>64</v>
      </c>
    </row>
    <row r="328" customFormat="false" ht="15" hidden="false" customHeight="false" outlineLevel="0" collapsed="false">
      <c r="A328" s="0" t="n">
        <v>3201</v>
      </c>
      <c r="B328" s="0" t="s">
        <v>1744</v>
      </c>
      <c r="C328" s="0" t="s">
        <v>27</v>
      </c>
      <c r="D328" s="0" t="s">
        <v>28</v>
      </c>
      <c r="E328" s="0" t="s">
        <v>1745</v>
      </c>
      <c r="F328" s="0" t="s">
        <v>676</v>
      </c>
      <c r="G328" s="0" t="s">
        <v>89</v>
      </c>
      <c r="H328" s="0" t="s">
        <v>32</v>
      </c>
      <c r="K328" s="0" t="s">
        <v>1746</v>
      </c>
      <c r="L328" s="0" t="s">
        <v>34</v>
      </c>
      <c r="M328" s="0" t="s">
        <v>35</v>
      </c>
      <c r="N328" s="0" t="s">
        <v>36</v>
      </c>
      <c r="O328" s="0" t="s">
        <v>291</v>
      </c>
      <c r="Q328" s="0" t="s">
        <v>569</v>
      </c>
      <c r="R328" s="0" t="s">
        <v>1747</v>
      </c>
      <c r="T328" s="2" t="str">
        <f aca="false">IFERROR(LEFT(K328,SEARCH("x",K328)-1),"")&amp;"cm"</f>
        <v>80,7 cm</v>
      </c>
      <c r="U328" s="2" t="str">
        <f aca="false">MID(K328,LEN(T328)+1,5)&amp;"cm"</f>
        <v>59,2 cm</v>
      </c>
      <c r="V328" s="2" t="str">
        <f aca="false">MID(K328,SEARCH("-",K328)+2,SEARCH(":",K328)-SEARCH("-",K328)-2)</f>
        <v>c/ baguete</v>
      </c>
      <c r="W328" s="2" t="str">
        <f aca="false">MID(K328,SEARCH(":",K328)+2,5)&amp;"cm"</f>
        <v>82,3 cm</v>
      </c>
      <c r="X328" s="2" t="str">
        <f aca="false">RIGHT(K328,8)</f>
        <v> 61,0 cm</v>
      </c>
      <c r="Y328" s="0" t="s">
        <v>391</v>
      </c>
      <c r="Z328" s="0" t="s">
        <v>1748</v>
      </c>
      <c r="AA328" s="0" t="s">
        <v>1710</v>
      </c>
      <c r="AB328" s="0" t="s">
        <v>353</v>
      </c>
      <c r="AC328" s="0" t="s">
        <v>110</v>
      </c>
    </row>
    <row r="329" customFormat="false" ht="15" hidden="false" customHeight="false" outlineLevel="0" collapsed="false">
      <c r="A329" s="0" t="n">
        <v>3202</v>
      </c>
      <c r="B329" s="0" t="s">
        <v>1749</v>
      </c>
      <c r="C329" s="0" t="s">
        <v>27</v>
      </c>
      <c r="D329" s="0" t="s">
        <v>28</v>
      </c>
      <c r="E329" s="0" t="s">
        <v>1750</v>
      </c>
      <c r="F329" s="0" t="s">
        <v>30</v>
      </c>
      <c r="G329" s="0" t="s">
        <v>31</v>
      </c>
      <c r="H329" s="0" t="s">
        <v>32</v>
      </c>
      <c r="K329" s="0" t="s">
        <v>1751</v>
      </c>
      <c r="L329" s="0" t="s">
        <v>34</v>
      </c>
      <c r="M329" s="0" t="s">
        <v>35</v>
      </c>
      <c r="N329" s="0" t="s">
        <v>36</v>
      </c>
      <c r="O329" s="0" t="s">
        <v>291</v>
      </c>
      <c r="Q329" s="0" t="s">
        <v>277</v>
      </c>
      <c r="R329" s="0" t="s">
        <v>39</v>
      </c>
      <c r="T329" s="2" t="str">
        <f aca="false">IFERROR(LEFT(K329,SEARCH("x",K329)-1),"")&amp;"cm"</f>
        <v>145,5 cm</v>
      </c>
      <c r="U329" s="2" t="str">
        <f aca="false">MID(K329,LEN(T329)+1,5)&amp;"cm"</f>
        <v>183,3cm</v>
      </c>
      <c r="V329" s="2" t="str">
        <f aca="false">MID(K329,SEARCH("-",K329)+2,SEARCH(":",K329)-SEARCH("-",K329)-2)</f>
        <v>c/moldura</v>
      </c>
      <c r="W329" s="2" t="str">
        <f aca="false">MID(K329,SEARCH(":",K329)+2,5)&amp;"cm"</f>
        <v>159,0cm</v>
      </c>
      <c r="X329" s="2" t="str">
        <f aca="false">RIGHT(K329,8)</f>
        <v>196,8 cm</v>
      </c>
      <c r="Y329" s="0" t="s">
        <v>1752</v>
      </c>
      <c r="Z329" s="0" t="s">
        <v>1753</v>
      </c>
      <c r="AA329" s="0" t="s">
        <v>55</v>
      </c>
      <c r="AB329" s="0" t="s">
        <v>1754</v>
      </c>
      <c r="AC329" s="0" t="s">
        <v>1755</v>
      </c>
    </row>
    <row r="330" customFormat="false" ht="15" hidden="false" customHeight="false" outlineLevel="0" collapsed="false">
      <c r="A330" s="0" t="n">
        <v>3203</v>
      </c>
      <c r="B330" s="0" t="s">
        <v>1756</v>
      </c>
      <c r="C330" s="0" t="s">
        <v>27</v>
      </c>
      <c r="D330" s="0" t="s">
        <v>28</v>
      </c>
      <c r="E330" s="0" t="s">
        <v>59</v>
      </c>
      <c r="F330" s="0" t="s">
        <v>218</v>
      </c>
      <c r="G330" s="0" t="s">
        <v>31</v>
      </c>
      <c r="H330" s="0" t="s">
        <v>32</v>
      </c>
      <c r="K330" s="0" t="s">
        <v>1757</v>
      </c>
      <c r="L330" s="0" t="s">
        <v>34</v>
      </c>
      <c r="M330" s="0" t="s">
        <v>35</v>
      </c>
      <c r="N330" s="0" t="s">
        <v>36</v>
      </c>
      <c r="O330" s="0" t="s">
        <v>37</v>
      </c>
      <c r="Q330" s="0" t="s">
        <v>1758</v>
      </c>
      <c r="R330" s="0" t="s">
        <v>39</v>
      </c>
      <c r="T330" s="2" t="str">
        <f aca="false">IFERROR(LEFT(K330,SEARCH("x",K330)-1),"")&amp;"cm"</f>
        <v>92,0 cm</v>
      </c>
      <c r="U330" s="2" t="str">
        <f aca="false">MID(K330,LEN(T330)+1,5)&amp;"cm"</f>
        <v>60,0 cm</v>
      </c>
      <c r="V330" s="2" t="e">
        <f aca="false">MID(K330,SEARCH("-",K330)+2,SEARCH(":",K330)-SEARCH("-",K330)-2)</f>
        <v>#VALUE!</v>
      </c>
      <c r="W330" s="2" t="e">
        <f aca="false">MID(K330,SEARCH(":",K330)+2,5)&amp;"cm"</f>
        <v>#VALUE!</v>
      </c>
      <c r="X330" s="2" t="str">
        <f aca="false">RIGHT(K330,8)</f>
        <v> 60,0 cm</v>
      </c>
      <c r="Y330" s="0" t="s">
        <v>1010</v>
      </c>
      <c r="Z330" s="0" t="s">
        <v>1578</v>
      </c>
    </row>
    <row r="331" customFormat="false" ht="15" hidden="false" customHeight="false" outlineLevel="0" collapsed="false">
      <c r="A331" s="0" t="n">
        <v>3204</v>
      </c>
      <c r="B331" s="0" t="s">
        <v>1759</v>
      </c>
      <c r="C331" s="0" t="s">
        <v>27</v>
      </c>
      <c r="D331" s="0" t="s">
        <v>28</v>
      </c>
      <c r="E331" s="0" t="s">
        <v>428</v>
      </c>
      <c r="F331" s="0" t="s">
        <v>1126</v>
      </c>
      <c r="G331" s="0" t="s">
        <v>31</v>
      </c>
      <c r="H331" s="0" t="s">
        <v>403</v>
      </c>
      <c r="K331" s="0" t="s">
        <v>1760</v>
      </c>
      <c r="L331" s="0" t="s">
        <v>34</v>
      </c>
      <c r="M331" s="0" t="s">
        <v>35</v>
      </c>
      <c r="N331" s="0" t="s">
        <v>36</v>
      </c>
      <c r="O331" s="0" t="s">
        <v>99</v>
      </c>
      <c r="Q331" s="0" t="s">
        <v>1761</v>
      </c>
      <c r="R331" s="0" t="s">
        <v>81</v>
      </c>
      <c r="T331" s="2" t="str">
        <f aca="false">IFERROR(LEFT(K331,SEARCH("x",K331)-1),"")&amp;"cm"</f>
        <v>100,2 cm</v>
      </c>
      <c r="U331" s="2" t="str">
        <f aca="false">MID(K331,LEN(T331)+1,5)&amp;"cm"</f>
        <v>73,0 cm</v>
      </c>
      <c r="V331" s="2" t="e">
        <f aca="false">MID(K331,SEARCH("-",K331)+2,SEARCH(":",K331)-SEARCH("-",K331)-2)</f>
        <v>#VALUE!</v>
      </c>
      <c r="W331" s="2" t="e">
        <f aca="false">MID(K331,SEARCH(":",K331)+2,5)&amp;"cm"</f>
        <v>#VALUE!</v>
      </c>
      <c r="X331" s="2" t="str">
        <f aca="false">RIGHT(K331,8)</f>
        <v> 73,0 cm</v>
      </c>
      <c r="Y331" s="0" t="s">
        <v>1762</v>
      </c>
      <c r="Z331" s="0" t="s">
        <v>1011</v>
      </c>
    </row>
    <row r="332" customFormat="false" ht="15" hidden="false" customHeight="false" outlineLevel="0" collapsed="false">
      <c r="A332" s="0" t="n">
        <v>3205</v>
      </c>
      <c r="B332" s="0" t="s">
        <v>1763</v>
      </c>
      <c r="C332" s="0" t="s">
        <v>27</v>
      </c>
      <c r="D332" s="0" t="s">
        <v>28</v>
      </c>
      <c r="E332" s="0" t="s">
        <v>428</v>
      </c>
      <c r="F332" s="0" t="s">
        <v>1764</v>
      </c>
      <c r="G332" s="0" t="s">
        <v>31</v>
      </c>
      <c r="H332" s="0" t="s">
        <v>32</v>
      </c>
      <c r="K332" s="0" t="s">
        <v>1765</v>
      </c>
      <c r="N332" s="0" t="s">
        <v>36</v>
      </c>
      <c r="O332" s="0" t="s">
        <v>37</v>
      </c>
      <c r="Q332" s="0" t="s">
        <v>1766</v>
      </c>
      <c r="R332" s="0" t="s">
        <v>81</v>
      </c>
      <c r="T332" s="2" t="str">
        <f aca="false">IFERROR(LEFT(K332,SEARCH("x",K332)-1),"")&amp;"cm"</f>
        <v>116,0 cm</v>
      </c>
      <c r="U332" s="2" t="str">
        <f aca="false">MID(K332,LEN(T332)+1,5)&amp;"cm"</f>
        <v>81,2 cm</v>
      </c>
      <c r="V332" s="2" t="e">
        <f aca="false">MID(K332,SEARCH("-",K332)+2,SEARCH(":",K332)-SEARCH("-",K332)-2)</f>
        <v>#VALUE!</v>
      </c>
      <c r="W332" s="2" t="e">
        <f aca="false">MID(K332,SEARCH(":",K332)+2,5)&amp;"cm"</f>
        <v>#VALUE!</v>
      </c>
      <c r="X332" s="2" t="str">
        <f aca="false">RIGHT(K332,8)</f>
        <v> 81,2 cm</v>
      </c>
      <c r="Y332" s="0" t="s">
        <v>239</v>
      </c>
      <c r="Z332" s="0" t="s">
        <v>581</v>
      </c>
    </row>
    <row r="333" customFormat="false" ht="15" hidden="false" customHeight="false" outlineLevel="0" collapsed="false">
      <c r="A333" s="0" t="n">
        <v>3206</v>
      </c>
      <c r="B333" s="0" t="s">
        <v>1767</v>
      </c>
      <c r="C333" s="0" t="s">
        <v>27</v>
      </c>
      <c r="D333" s="0" t="s">
        <v>28</v>
      </c>
      <c r="E333" s="0" t="s">
        <v>59</v>
      </c>
      <c r="F333" s="0" t="s">
        <v>1768</v>
      </c>
      <c r="G333" s="0" t="s">
        <v>31</v>
      </c>
      <c r="H333" s="0" t="s">
        <v>32</v>
      </c>
      <c r="K333" s="0" t="s">
        <v>1769</v>
      </c>
      <c r="N333" s="0" t="s">
        <v>36</v>
      </c>
      <c r="O333" s="0" t="s">
        <v>37</v>
      </c>
      <c r="Q333" s="0" t="s">
        <v>1770</v>
      </c>
      <c r="R333" s="0" t="s">
        <v>81</v>
      </c>
      <c r="T333" s="2" t="str">
        <f aca="false">IFERROR(LEFT(K333,SEARCH("x",K333)-1),"")&amp;"cm"</f>
        <v>150,0 cm</v>
      </c>
      <c r="U333" s="2" t="str">
        <f aca="false">MID(K333,LEN(T333)+1,5)&amp;"cm"</f>
        <v>100,0cm</v>
      </c>
      <c r="V333" s="2" t="e">
        <f aca="false">MID(K333,SEARCH("-",K333)+2,SEARCH(":",K333)-SEARCH("-",K333)-2)</f>
        <v>#VALUE!</v>
      </c>
      <c r="W333" s="2" t="e">
        <f aca="false">MID(K333,SEARCH(":",K333)+2,5)&amp;"cm"</f>
        <v>#VALUE!</v>
      </c>
      <c r="X333" s="2" t="str">
        <f aca="false">RIGHT(K333,8)</f>
        <v>100,0 cm</v>
      </c>
      <c r="Y333" s="0" t="s">
        <v>1771</v>
      </c>
      <c r="Z333" s="0" t="s">
        <v>841</v>
      </c>
    </row>
    <row r="334" customFormat="false" ht="15" hidden="false" customHeight="false" outlineLevel="0" collapsed="false">
      <c r="A334" s="0" t="n">
        <v>3207</v>
      </c>
      <c r="B334" s="0" t="s">
        <v>1772</v>
      </c>
      <c r="C334" s="0" t="s">
        <v>27</v>
      </c>
      <c r="D334" s="0" t="s">
        <v>28</v>
      </c>
      <c r="E334" s="0" t="s">
        <v>1773</v>
      </c>
      <c r="F334" s="0" t="s">
        <v>1721</v>
      </c>
      <c r="G334" s="0" t="s">
        <v>31</v>
      </c>
      <c r="H334" s="0" t="s">
        <v>32</v>
      </c>
      <c r="K334" s="0" t="s">
        <v>1774</v>
      </c>
      <c r="N334" s="0" t="s">
        <v>36</v>
      </c>
      <c r="O334" s="0" t="s">
        <v>37</v>
      </c>
      <c r="Q334" s="0" t="s">
        <v>1723</v>
      </c>
      <c r="R334" s="0" t="s">
        <v>81</v>
      </c>
      <c r="T334" s="2" t="str">
        <f aca="false">IFERROR(LEFT(K334,SEARCH("x",K334)-1),"")&amp;"cm"</f>
        <v>130,0 cm</v>
      </c>
      <c r="U334" s="2" t="str">
        <f aca="false">MID(K334,LEN(T334)+1,5)&amp;"cm"</f>
        <v>97,0 cm</v>
      </c>
      <c r="V334" s="2" t="e">
        <f aca="false">MID(K334,SEARCH("-",K334)+2,SEARCH(":",K334)-SEARCH("-",K334)-2)</f>
        <v>#VALUE!</v>
      </c>
      <c r="W334" s="2" t="e">
        <f aca="false">MID(K334,SEARCH(":",K334)+2,5)&amp;"cm"</f>
        <v>#VALUE!</v>
      </c>
      <c r="X334" s="2" t="str">
        <f aca="false">RIGHT(K334,8)</f>
        <v> 97,0 cm</v>
      </c>
      <c r="Y334" s="0" t="s">
        <v>1775</v>
      </c>
      <c r="Z334" s="0" t="s">
        <v>272</v>
      </c>
    </row>
    <row r="335" customFormat="false" ht="15" hidden="false" customHeight="false" outlineLevel="0" collapsed="false">
      <c r="A335" s="0" t="n">
        <v>3208</v>
      </c>
      <c r="B335" s="0" t="s">
        <v>1776</v>
      </c>
      <c r="C335" s="0" t="s">
        <v>27</v>
      </c>
      <c r="D335" s="0" t="s">
        <v>28</v>
      </c>
      <c r="E335" s="0" t="s">
        <v>1773</v>
      </c>
      <c r="F335" s="0" t="s">
        <v>1721</v>
      </c>
      <c r="G335" s="0" t="s">
        <v>31</v>
      </c>
      <c r="H335" s="0" t="s">
        <v>32</v>
      </c>
      <c r="K335" s="0" t="s">
        <v>1774</v>
      </c>
      <c r="N335" s="0" t="s">
        <v>36</v>
      </c>
      <c r="O335" s="0" t="s">
        <v>37</v>
      </c>
      <c r="Q335" s="0" t="s">
        <v>1700</v>
      </c>
      <c r="R335" s="0" t="s">
        <v>81</v>
      </c>
      <c r="T335" s="2" t="str">
        <f aca="false">IFERROR(LEFT(K335,SEARCH("x",K335)-1),"")&amp;"cm"</f>
        <v>130,0 cm</v>
      </c>
      <c r="U335" s="2" t="str">
        <f aca="false">MID(K335,LEN(T335)+1,5)&amp;"cm"</f>
        <v>97,0 cm</v>
      </c>
      <c r="V335" s="2" t="e">
        <f aca="false">MID(K335,SEARCH("-",K335)+2,SEARCH(":",K335)-SEARCH("-",K335)-2)</f>
        <v>#VALUE!</v>
      </c>
      <c r="W335" s="2" t="e">
        <f aca="false">MID(K335,SEARCH(":",K335)+2,5)&amp;"cm"</f>
        <v>#VALUE!</v>
      </c>
      <c r="X335" s="2" t="str">
        <f aca="false">RIGHT(K335,8)</f>
        <v> 97,0 cm</v>
      </c>
      <c r="Y335" s="0" t="s">
        <v>1775</v>
      </c>
      <c r="Z335" s="0" t="s">
        <v>272</v>
      </c>
    </row>
    <row r="336" customFormat="false" ht="15" hidden="false" customHeight="false" outlineLevel="0" collapsed="false">
      <c r="A336" s="0" t="n">
        <v>3209</v>
      </c>
      <c r="B336" s="0" t="s">
        <v>1777</v>
      </c>
      <c r="C336" s="0" t="s">
        <v>27</v>
      </c>
      <c r="D336" s="0" t="s">
        <v>28</v>
      </c>
      <c r="E336" s="0" t="s">
        <v>428</v>
      </c>
      <c r="F336" s="0" t="s">
        <v>1778</v>
      </c>
      <c r="G336" s="0" t="s">
        <v>31</v>
      </c>
      <c r="H336" s="0" t="s">
        <v>32</v>
      </c>
      <c r="K336" s="0" t="s">
        <v>1779</v>
      </c>
      <c r="L336" s="0" t="s">
        <v>34</v>
      </c>
      <c r="M336" s="0" t="s">
        <v>35</v>
      </c>
      <c r="N336" s="0" t="s">
        <v>36</v>
      </c>
      <c r="O336" s="0" t="s">
        <v>99</v>
      </c>
      <c r="Q336" s="0" t="s">
        <v>1160</v>
      </c>
      <c r="R336" s="0" t="s">
        <v>52</v>
      </c>
      <c r="T336" s="2" t="str">
        <f aca="false">IFERROR(LEFT(K336,SEARCH("x",K336)-1),"")&amp;"cm"</f>
        <v>111,0 cm</v>
      </c>
      <c r="U336" s="2" t="str">
        <f aca="false">MID(K336,LEN(T336)+1,5)&amp;"cm"</f>
        <v>83,5 cm</v>
      </c>
      <c r="V336" s="2" t="str">
        <f aca="false">MID(K336,SEARCH("-",K336)+2,SEARCH(":",K336)-SEARCH("-",K336)-2)</f>
        <v>c/baguete</v>
      </c>
      <c r="W336" s="2" t="str">
        <f aca="false">MID(K336,SEARCH(":",K336)+2,5)&amp;"cm"</f>
        <v>112,2cm</v>
      </c>
      <c r="X336" s="2" t="str">
        <f aca="false">RIGHT(K336,8)</f>
        <v> 84,5 cm</v>
      </c>
      <c r="Y336" s="0" t="s">
        <v>1780</v>
      </c>
      <c r="Z336" s="0" t="s">
        <v>117</v>
      </c>
      <c r="AA336" s="0" t="s">
        <v>42</v>
      </c>
      <c r="AB336" s="0" t="s">
        <v>1214</v>
      </c>
      <c r="AC336" s="0" t="s">
        <v>1781</v>
      </c>
    </row>
    <row r="337" customFormat="false" ht="15" hidden="false" customHeight="false" outlineLevel="0" collapsed="false">
      <c r="A337" s="0" t="n">
        <v>3210</v>
      </c>
      <c r="B337" s="0" t="s">
        <v>1782</v>
      </c>
      <c r="C337" s="0" t="s">
        <v>27</v>
      </c>
      <c r="D337" s="0" t="s">
        <v>28</v>
      </c>
      <c r="E337" s="0" t="s">
        <v>428</v>
      </c>
      <c r="F337" s="0" t="s">
        <v>201</v>
      </c>
      <c r="G337" s="0" t="s">
        <v>31</v>
      </c>
      <c r="H337" s="0" t="s">
        <v>32</v>
      </c>
      <c r="K337" s="0" t="s">
        <v>1783</v>
      </c>
      <c r="L337" s="0" t="s">
        <v>34</v>
      </c>
      <c r="M337" s="0" t="s">
        <v>35</v>
      </c>
      <c r="N337" s="0" t="s">
        <v>36</v>
      </c>
      <c r="O337" s="0" t="s">
        <v>99</v>
      </c>
      <c r="Q337" s="0" t="s">
        <v>220</v>
      </c>
      <c r="R337" s="0" t="s">
        <v>81</v>
      </c>
      <c r="T337" s="2" t="str">
        <f aca="false">IFERROR(LEFT(K337,SEARCH("x",K337)-1),"")&amp;"cm"</f>
        <v>130,0 cm</v>
      </c>
      <c r="U337" s="2" t="str">
        <f aca="false">MID(K337,LEN(T337)+1,5)&amp;"cm"</f>
        <v>97,5 cm</v>
      </c>
      <c r="V337" s="2" t="str">
        <f aca="false">MID(K337,SEARCH("-",K337)+2,SEARCH(":",K337)-SEARCH("-",K337)-2)</f>
        <v>c/baguete</v>
      </c>
      <c r="W337" s="2" t="str">
        <f aca="false">MID(K337,SEARCH(":",K337)+2,5)&amp;"cm"</f>
        <v>131,5cm</v>
      </c>
      <c r="X337" s="2" t="str">
        <f aca="false">RIGHT(K337,8)</f>
        <v> 99,0 cm</v>
      </c>
      <c r="Y337" s="0" t="s">
        <v>1775</v>
      </c>
      <c r="Z337" s="0" t="s">
        <v>1644</v>
      </c>
      <c r="AA337" s="0" t="s">
        <v>42</v>
      </c>
      <c r="AB337" s="0" t="s">
        <v>1784</v>
      </c>
      <c r="AC337" s="0" t="s">
        <v>348</v>
      </c>
    </row>
    <row r="338" customFormat="false" ht="15" hidden="false" customHeight="false" outlineLevel="0" collapsed="false">
      <c r="A338" s="0" t="n">
        <v>3211</v>
      </c>
      <c r="B338" s="0" t="s">
        <v>1785</v>
      </c>
      <c r="C338" s="0" t="s">
        <v>27</v>
      </c>
      <c r="D338" s="0" t="s">
        <v>28</v>
      </c>
      <c r="E338" s="0" t="s">
        <v>1786</v>
      </c>
      <c r="F338" s="0" t="s">
        <v>749</v>
      </c>
      <c r="G338" s="0" t="s">
        <v>31</v>
      </c>
      <c r="H338" s="0" t="s">
        <v>32</v>
      </c>
      <c r="K338" s="0" t="s">
        <v>1787</v>
      </c>
      <c r="L338" s="0" t="s">
        <v>34</v>
      </c>
      <c r="M338" s="0" t="s">
        <v>35</v>
      </c>
      <c r="N338" s="0" t="s">
        <v>36</v>
      </c>
      <c r="O338" s="0" t="s">
        <v>291</v>
      </c>
      <c r="Q338" s="0" t="s">
        <v>575</v>
      </c>
      <c r="R338" s="0" t="s">
        <v>39</v>
      </c>
      <c r="T338" s="2" t="str">
        <f aca="false">IFERROR(LEFT(K338,SEARCH("x",K338)-1),"")&amp;"cm"</f>
        <v>165,0 cm</v>
      </c>
      <c r="U338" s="2" t="str">
        <f aca="false">MID(K338,LEN(T338)+1,5)&amp;"cm"</f>
        <v>108,0cm</v>
      </c>
      <c r="V338" s="2" t="str">
        <f aca="false">MID(K338,SEARCH("-",K338)+2,SEARCH(":",K338)-SEARCH("-",K338)-2)</f>
        <v>c/ baguete</v>
      </c>
      <c r="W338" s="2" t="str">
        <f aca="false">MID(K338,SEARCH(":",K338)+2,5)&amp;"cm"</f>
        <v>168,0cm</v>
      </c>
      <c r="X338" s="2" t="str">
        <f aca="false">RIGHT(K338,8)</f>
        <v>111,0 cm</v>
      </c>
      <c r="Y338" s="0" t="s">
        <v>1788</v>
      </c>
      <c r="Z338" s="0" t="s">
        <v>1789</v>
      </c>
      <c r="AA338" s="0" t="s">
        <v>1710</v>
      </c>
      <c r="AB338" s="0" t="s">
        <v>1790</v>
      </c>
      <c r="AC338" s="0" t="s">
        <v>1780</v>
      </c>
    </row>
    <row r="339" customFormat="false" ht="15" hidden="false" customHeight="false" outlineLevel="0" collapsed="false">
      <c r="A339" s="0" t="n">
        <v>3212</v>
      </c>
      <c r="B339" s="0" t="s">
        <v>1791</v>
      </c>
      <c r="C339" s="0" t="s">
        <v>27</v>
      </c>
      <c r="D339" s="0" t="s">
        <v>28</v>
      </c>
      <c r="E339" s="0" t="s">
        <v>1792</v>
      </c>
      <c r="F339" s="0" t="s">
        <v>1793</v>
      </c>
      <c r="G339" s="0" t="s">
        <v>31</v>
      </c>
      <c r="H339" s="0" t="s">
        <v>48</v>
      </c>
      <c r="K339" s="0" t="s">
        <v>1794</v>
      </c>
      <c r="L339" s="0" t="s">
        <v>34</v>
      </c>
      <c r="M339" s="0" t="s">
        <v>35</v>
      </c>
      <c r="N339" s="0" t="s">
        <v>36</v>
      </c>
      <c r="O339" s="0" t="s">
        <v>37</v>
      </c>
      <c r="Q339" s="0" t="s">
        <v>277</v>
      </c>
      <c r="R339" s="0" t="s">
        <v>1445</v>
      </c>
      <c r="T339" s="2" t="str">
        <f aca="false">IFERROR(LEFT(K339,SEARCH("x",K339)-1),"")&amp;"cm"</f>
        <v>57,0 cm</v>
      </c>
      <c r="U339" s="2" t="str">
        <f aca="false">MID(K339,LEN(T339)+1,5)&amp;"cm"</f>
        <v>46,0 cm</v>
      </c>
      <c r="V339" s="2" t="str">
        <f aca="false">MID(K339,SEARCH("-",K339)+2,SEARCH(":",K339)-SEARCH("-",K339)-2)</f>
        <v>c/moldura</v>
      </c>
      <c r="W339" s="2" t="str">
        <f aca="false">MID(K339,SEARCH(":",K339)+2,5)&amp;"cm"</f>
        <v>72,0 cm</v>
      </c>
      <c r="X339" s="2" t="str">
        <f aca="false">RIGHT(K339,8)</f>
        <v> 62,0 cm</v>
      </c>
      <c r="Y339" s="0" t="s">
        <v>544</v>
      </c>
      <c r="Z339" s="0" t="s">
        <v>130</v>
      </c>
      <c r="AA339" s="0" t="s">
        <v>55</v>
      </c>
      <c r="AB339" s="0" t="s">
        <v>65</v>
      </c>
      <c r="AC339" s="0" t="s">
        <v>394</v>
      </c>
    </row>
    <row r="340" customFormat="false" ht="15" hidden="false" customHeight="false" outlineLevel="0" collapsed="false">
      <c r="A340" s="0" t="n">
        <v>3213</v>
      </c>
      <c r="B340" s="0" t="s">
        <v>1795</v>
      </c>
      <c r="C340" s="0" t="s">
        <v>27</v>
      </c>
      <c r="D340" s="0" t="s">
        <v>28</v>
      </c>
      <c r="E340" s="0" t="s">
        <v>1796</v>
      </c>
      <c r="F340" s="0" t="s">
        <v>226</v>
      </c>
      <c r="G340" s="0" t="s">
        <v>31</v>
      </c>
      <c r="H340" s="0" t="s">
        <v>32</v>
      </c>
      <c r="K340" s="0" t="s">
        <v>1797</v>
      </c>
      <c r="L340" s="0" t="s">
        <v>34</v>
      </c>
      <c r="M340" s="0" t="s">
        <v>35</v>
      </c>
      <c r="N340" s="0" t="s">
        <v>36</v>
      </c>
      <c r="O340" s="0" t="s">
        <v>291</v>
      </c>
      <c r="Q340" s="0" t="s">
        <v>575</v>
      </c>
      <c r="R340" s="0" t="s">
        <v>39</v>
      </c>
      <c r="T340" s="2" t="str">
        <f aca="false">IFERROR(LEFT(K340,SEARCH("x",K340)-1),"")&amp;"cm"</f>
        <v>63,0 cm</v>
      </c>
      <c r="U340" s="2" t="str">
        <f aca="false">MID(K340,LEN(T340)+1,5)&amp;"cm"</f>
        <v>63,0 cm</v>
      </c>
      <c r="V340" s="2" t="str">
        <f aca="false">MID(K340,SEARCH("-",K340)+2,SEARCH(":",K340)-SEARCH("-",K340)-2)</f>
        <v>c/moldura</v>
      </c>
      <c r="W340" s="2" t="str">
        <f aca="false">MID(K340,SEARCH(":",K340)+2,5)&amp;"cm"</f>
        <v>73,5 cm</v>
      </c>
      <c r="X340" s="2" t="str">
        <f aca="false">RIGHT(K340,8)</f>
        <v> 73,5 cm</v>
      </c>
      <c r="Y340" s="0" t="s">
        <v>94</v>
      </c>
      <c r="Z340" s="0" t="s">
        <v>94</v>
      </c>
      <c r="AA340" s="0" t="s">
        <v>55</v>
      </c>
      <c r="AB340" s="0" t="s">
        <v>699</v>
      </c>
      <c r="AC340" s="0" t="s">
        <v>706</v>
      </c>
    </row>
    <row r="341" customFormat="false" ht="15" hidden="false" customHeight="false" outlineLevel="0" collapsed="false">
      <c r="A341" s="0" t="n">
        <v>3214</v>
      </c>
      <c r="B341" s="0" t="s">
        <v>1798</v>
      </c>
      <c r="C341" s="0" t="s">
        <v>27</v>
      </c>
      <c r="D341" s="0" t="s">
        <v>28</v>
      </c>
      <c r="E341" s="0" t="s">
        <v>1799</v>
      </c>
      <c r="F341" s="0" t="s">
        <v>1764</v>
      </c>
      <c r="G341" s="0" t="s">
        <v>31</v>
      </c>
      <c r="H341" s="0" t="s">
        <v>1800</v>
      </c>
      <c r="K341" s="0" t="s">
        <v>1801</v>
      </c>
      <c r="N341" s="0" t="s">
        <v>36</v>
      </c>
      <c r="O341" s="0" t="s">
        <v>37</v>
      </c>
      <c r="Q341" s="0" t="s">
        <v>1802</v>
      </c>
      <c r="R341" s="0" t="s">
        <v>245</v>
      </c>
      <c r="T341" s="2" t="str">
        <f aca="false">IFERROR(LEFT(K341,SEARCH("x",K341)-1),"")&amp;"cm"</f>
        <v>116,0 cm</v>
      </c>
      <c r="U341" s="2" t="str">
        <f aca="false">MID(K341,LEN(T341)+1,5)&amp;"cm"</f>
        <v>81,0 cm</v>
      </c>
      <c r="V341" s="2" t="e">
        <f aca="false">MID(K341,SEARCH("-",K341)+2,SEARCH(":",K341)-SEARCH("-",K341)-2)</f>
        <v>#VALUE!</v>
      </c>
      <c r="W341" s="2" t="e">
        <f aca="false">MID(K341,SEARCH(":",K341)+2,5)&amp;"cm"</f>
        <v>#VALUE!</v>
      </c>
      <c r="X341" s="2" t="str">
        <f aca="false">RIGHT(K341,8)</f>
        <v> 81,0 cm</v>
      </c>
      <c r="Y341" s="0" t="s">
        <v>239</v>
      </c>
      <c r="Z341" s="0" t="s">
        <v>115</v>
      </c>
    </row>
    <row r="342" customFormat="false" ht="15" hidden="false" customHeight="false" outlineLevel="0" collapsed="false">
      <c r="A342" s="0" t="n">
        <v>3215</v>
      </c>
      <c r="B342" s="0" t="s">
        <v>1803</v>
      </c>
      <c r="C342" s="0" t="s">
        <v>27</v>
      </c>
      <c r="D342" s="0" t="s">
        <v>28</v>
      </c>
      <c r="E342" s="0" t="s">
        <v>428</v>
      </c>
      <c r="F342" s="0" t="s">
        <v>1764</v>
      </c>
      <c r="G342" s="0" t="s">
        <v>31</v>
      </c>
      <c r="H342" s="0" t="s">
        <v>32</v>
      </c>
      <c r="K342" s="0" t="s">
        <v>1804</v>
      </c>
      <c r="N342" s="0" t="s">
        <v>36</v>
      </c>
      <c r="O342" s="0" t="s">
        <v>37</v>
      </c>
      <c r="Q342" s="0" t="s">
        <v>1805</v>
      </c>
      <c r="R342" s="0" t="s">
        <v>81</v>
      </c>
      <c r="T342" s="2" t="str">
        <f aca="false">IFERROR(LEFT(K342,SEARCH("x",K342)-1),"")&amp;"cm"</f>
        <v>116,5 cm</v>
      </c>
      <c r="U342" s="2" t="str">
        <f aca="false">MID(K342,LEN(T342)+1,5)&amp;"cm"</f>
        <v>81,0 cm</v>
      </c>
      <c r="V342" s="2" t="e">
        <f aca="false">MID(K342,SEARCH("-",K342)+2,SEARCH(":",K342)-SEARCH("-",K342)-2)</f>
        <v>#VALUE!</v>
      </c>
      <c r="W342" s="2" t="e">
        <f aca="false">MID(K342,SEARCH(":",K342)+2,5)&amp;"cm"</f>
        <v>#VALUE!</v>
      </c>
      <c r="X342" s="2" t="str">
        <f aca="false">RIGHT(K342,8)</f>
        <v> 81,0 cm</v>
      </c>
      <c r="Y342" s="0" t="s">
        <v>1120</v>
      </c>
      <c r="Z342" s="0" t="s">
        <v>115</v>
      </c>
    </row>
    <row r="343" customFormat="false" ht="15" hidden="false" customHeight="false" outlineLevel="0" collapsed="false">
      <c r="A343" s="0" t="n">
        <v>3216</v>
      </c>
      <c r="B343" s="0" t="s">
        <v>1806</v>
      </c>
      <c r="C343" s="0" t="s">
        <v>27</v>
      </c>
      <c r="D343" s="0" t="s">
        <v>28</v>
      </c>
      <c r="E343" s="0" t="s">
        <v>428</v>
      </c>
      <c r="F343" s="0" t="s">
        <v>1764</v>
      </c>
      <c r="G343" s="0" t="s">
        <v>31</v>
      </c>
      <c r="H343" s="0" t="s">
        <v>32</v>
      </c>
      <c r="K343" s="0" t="s">
        <v>1807</v>
      </c>
      <c r="N343" s="0" t="s">
        <v>36</v>
      </c>
      <c r="O343" s="0" t="s">
        <v>37</v>
      </c>
      <c r="Q343" s="0" t="s">
        <v>1808</v>
      </c>
      <c r="R343" s="0" t="s">
        <v>81</v>
      </c>
      <c r="T343" s="2" t="str">
        <f aca="false">IFERROR(LEFT(K343,SEARCH("x",K343)-1),"")&amp;"cm"</f>
        <v>117,0 cm</v>
      </c>
      <c r="U343" s="2" t="str">
        <f aca="false">MID(K343,LEN(T343)+1,5)&amp;"cm"</f>
        <v>81,5 cm</v>
      </c>
      <c r="V343" s="2" t="e">
        <f aca="false">MID(K343,SEARCH("-",K343)+2,SEARCH(":",K343)-SEARCH("-",K343)-2)</f>
        <v>#VALUE!</v>
      </c>
      <c r="W343" s="2" t="e">
        <f aca="false">MID(K343,SEARCH(":",K343)+2,5)&amp;"cm"</f>
        <v>#VALUE!</v>
      </c>
      <c r="X343" s="2" t="str">
        <f aca="false">RIGHT(K343,8)</f>
        <v> 81,5 cm</v>
      </c>
      <c r="Y343" s="0" t="s">
        <v>101</v>
      </c>
      <c r="Z343" s="0" t="s">
        <v>794</v>
      </c>
    </row>
    <row r="344" customFormat="false" ht="15" hidden="false" customHeight="false" outlineLevel="0" collapsed="false">
      <c r="A344" s="0" t="n">
        <v>3217</v>
      </c>
      <c r="B344" s="0" t="s">
        <v>1809</v>
      </c>
      <c r="C344" s="0" t="s">
        <v>27</v>
      </c>
      <c r="D344" s="0" t="s">
        <v>28</v>
      </c>
      <c r="E344" s="0" t="s">
        <v>428</v>
      </c>
      <c r="F344" s="0" t="s">
        <v>1764</v>
      </c>
      <c r="G344" s="0" t="s">
        <v>31</v>
      </c>
      <c r="H344" s="0" t="s">
        <v>1810</v>
      </c>
      <c r="K344" s="0" t="s">
        <v>1801</v>
      </c>
      <c r="N344" s="0" t="s">
        <v>36</v>
      </c>
      <c r="O344" s="0" t="s">
        <v>37</v>
      </c>
      <c r="Q344" s="0" t="s">
        <v>1811</v>
      </c>
      <c r="R344" s="0" t="s">
        <v>52</v>
      </c>
      <c r="T344" s="2" t="str">
        <f aca="false">IFERROR(LEFT(K344,SEARCH("x",K344)-1),"")&amp;"cm"</f>
        <v>116,0 cm</v>
      </c>
      <c r="U344" s="2" t="str">
        <f aca="false">MID(K344,LEN(T344)+1,5)&amp;"cm"</f>
        <v>81,0 cm</v>
      </c>
      <c r="V344" s="2" t="e">
        <f aca="false">MID(K344,SEARCH("-",K344)+2,SEARCH(":",K344)-SEARCH("-",K344)-2)</f>
        <v>#VALUE!</v>
      </c>
      <c r="W344" s="2" t="e">
        <f aca="false">MID(K344,SEARCH(":",K344)+2,5)&amp;"cm"</f>
        <v>#VALUE!</v>
      </c>
      <c r="X344" s="2" t="str">
        <f aca="false">RIGHT(K344,8)</f>
        <v> 81,0 cm</v>
      </c>
      <c r="Y344" s="0" t="s">
        <v>239</v>
      </c>
      <c r="Z344" s="0" t="s">
        <v>115</v>
      </c>
    </row>
    <row r="345" customFormat="false" ht="15" hidden="false" customHeight="false" outlineLevel="0" collapsed="false">
      <c r="A345" s="0" t="n">
        <v>3218</v>
      </c>
      <c r="B345" s="0" t="s">
        <v>1812</v>
      </c>
      <c r="C345" s="0" t="s">
        <v>27</v>
      </c>
      <c r="D345" s="0" t="s">
        <v>28</v>
      </c>
      <c r="E345" s="0" t="s">
        <v>428</v>
      </c>
      <c r="F345" s="0" t="s">
        <v>1764</v>
      </c>
      <c r="G345" s="0" t="s">
        <v>31</v>
      </c>
      <c r="H345" s="0" t="s">
        <v>1810</v>
      </c>
      <c r="K345" s="0" t="s">
        <v>1801</v>
      </c>
      <c r="N345" s="0" t="s">
        <v>36</v>
      </c>
      <c r="O345" s="0" t="s">
        <v>37</v>
      </c>
      <c r="Q345" s="0" t="s">
        <v>1813</v>
      </c>
      <c r="R345" s="0" t="s">
        <v>81</v>
      </c>
      <c r="T345" s="2" t="str">
        <f aca="false">IFERROR(LEFT(K345,SEARCH("x",K345)-1),"")&amp;"cm"</f>
        <v>116,0 cm</v>
      </c>
      <c r="U345" s="2" t="str">
        <f aca="false">MID(K345,LEN(T345)+1,5)&amp;"cm"</f>
        <v>81,0 cm</v>
      </c>
      <c r="V345" s="2" t="e">
        <f aca="false">MID(K345,SEARCH("-",K345)+2,SEARCH(":",K345)-SEARCH("-",K345)-2)</f>
        <v>#VALUE!</v>
      </c>
      <c r="W345" s="2" t="e">
        <f aca="false">MID(K345,SEARCH(":",K345)+2,5)&amp;"cm"</f>
        <v>#VALUE!</v>
      </c>
      <c r="X345" s="2" t="str">
        <f aca="false">RIGHT(K345,8)</f>
        <v> 81,0 cm</v>
      </c>
      <c r="Y345" s="0" t="s">
        <v>239</v>
      </c>
      <c r="Z345" s="0" t="s">
        <v>115</v>
      </c>
    </row>
    <row r="346" customFormat="false" ht="15" hidden="false" customHeight="false" outlineLevel="0" collapsed="false">
      <c r="A346" s="0" t="n">
        <v>3219</v>
      </c>
      <c r="B346" s="0" t="s">
        <v>1814</v>
      </c>
      <c r="C346" s="0" t="s">
        <v>27</v>
      </c>
      <c r="D346" s="0" t="s">
        <v>28</v>
      </c>
      <c r="E346" s="0" t="s">
        <v>1815</v>
      </c>
      <c r="F346" s="0" t="s">
        <v>1764</v>
      </c>
      <c r="G346" s="0" t="s">
        <v>31</v>
      </c>
      <c r="H346" s="0" t="s">
        <v>1810</v>
      </c>
      <c r="K346" s="0" t="s">
        <v>1801</v>
      </c>
      <c r="N346" s="0" t="s">
        <v>36</v>
      </c>
      <c r="O346" s="0" t="s">
        <v>37</v>
      </c>
      <c r="Q346" s="0" t="s">
        <v>1805</v>
      </c>
      <c r="R346" s="0" t="s">
        <v>81</v>
      </c>
      <c r="T346" s="2" t="str">
        <f aca="false">IFERROR(LEFT(K346,SEARCH("x",K346)-1),"")&amp;"cm"</f>
        <v>116,0 cm</v>
      </c>
      <c r="U346" s="2" t="str">
        <f aca="false">MID(K346,LEN(T346)+1,5)&amp;"cm"</f>
        <v>81,0 cm</v>
      </c>
      <c r="V346" s="2" t="e">
        <f aca="false">MID(K346,SEARCH("-",K346)+2,SEARCH(":",K346)-SEARCH("-",K346)-2)</f>
        <v>#VALUE!</v>
      </c>
      <c r="W346" s="2" t="e">
        <f aca="false">MID(K346,SEARCH(":",K346)+2,5)&amp;"cm"</f>
        <v>#VALUE!</v>
      </c>
      <c r="X346" s="2" t="str">
        <f aca="false">RIGHT(K346,8)</f>
        <v> 81,0 cm</v>
      </c>
      <c r="Y346" s="0" t="s">
        <v>239</v>
      </c>
      <c r="Z346" s="0" t="s">
        <v>115</v>
      </c>
    </row>
    <row r="347" customFormat="false" ht="15" hidden="false" customHeight="false" outlineLevel="0" collapsed="false">
      <c r="A347" s="0" t="n">
        <v>3220</v>
      </c>
      <c r="B347" s="0" t="s">
        <v>1816</v>
      </c>
      <c r="C347" s="0" t="s">
        <v>27</v>
      </c>
      <c r="D347" s="0" t="s">
        <v>28</v>
      </c>
      <c r="E347" s="0" t="s">
        <v>428</v>
      </c>
      <c r="F347" s="0" t="s">
        <v>1764</v>
      </c>
      <c r="G347" s="0" t="s">
        <v>31</v>
      </c>
      <c r="H347" s="0" t="s">
        <v>1810</v>
      </c>
      <c r="K347" s="0" t="s">
        <v>1801</v>
      </c>
      <c r="N347" s="0" t="s">
        <v>36</v>
      </c>
      <c r="O347" s="0" t="s">
        <v>37</v>
      </c>
      <c r="Q347" s="0" t="s">
        <v>1817</v>
      </c>
      <c r="R347" s="0" t="s">
        <v>81</v>
      </c>
      <c r="T347" s="2" t="str">
        <f aca="false">IFERROR(LEFT(K347,SEARCH("x",K347)-1),"")&amp;"cm"</f>
        <v>116,0 cm</v>
      </c>
      <c r="U347" s="2" t="str">
        <f aca="false">MID(K347,LEN(T347)+1,5)&amp;"cm"</f>
        <v>81,0 cm</v>
      </c>
      <c r="V347" s="2" t="e">
        <f aca="false">MID(K347,SEARCH("-",K347)+2,SEARCH(":",K347)-SEARCH("-",K347)-2)</f>
        <v>#VALUE!</v>
      </c>
      <c r="W347" s="2" t="e">
        <f aca="false">MID(K347,SEARCH(":",K347)+2,5)&amp;"cm"</f>
        <v>#VALUE!</v>
      </c>
      <c r="X347" s="2" t="str">
        <f aca="false">RIGHT(K347,8)</f>
        <v> 81,0 cm</v>
      </c>
      <c r="Y347" s="0" t="s">
        <v>239</v>
      </c>
      <c r="Z347" s="0" t="s">
        <v>115</v>
      </c>
    </row>
    <row r="348" customFormat="false" ht="15" hidden="false" customHeight="false" outlineLevel="0" collapsed="false">
      <c r="A348" s="0" t="n">
        <v>3221</v>
      </c>
      <c r="B348" s="0" t="s">
        <v>1818</v>
      </c>
      <c r="C348" s="0" t="s">
        <v>27</v>
      </c>
      <c r="D348" s="0" t="s">
        <v>28</v>
      </c>
      <c r="E348" s="0" t="s">
        <v>1815</v>
      </c>
      <c r="F348" s="0" t="s">
        <v>1819</v>
      </c>
      <c r="G348" s="0" t="s">
        <v>31</v>
      </c>
      <c r="H348" s="0" t="s">
        <v>1820</v>
      </c>
      <c r="K348" s="0" t="s">
        <v>1804</v>
      </c>
      <c r="N348" s="0" t="s">
        <v>36</v>
      </c>
      <c r="O348" s="0" t="s">
        <v>37</v>
      </c>
      <c r="Q348" s="0" t="s">
        <v>1817</v>
      </c>
      <c r="R348" s="0" t="s">
        <v>1821</v>
      </c>
      <c r="T348" s="2" t="str">
        <f aca="false">IFERROR(LEFT(K348,SEARCH("x",K348)-1),"")&amp;"cm"</f>
        <v>116,5 cm</v>
      </c>
      <c r="U348" s="2" t="str">
        <f aca="false">MID(K348,LEN(T348)+1,5)&amp;"cm"</f>
        <v>81,0 cm</v>
      </c>
      <c r="V348" s="2" t="e">
        <f aca="false">MID(K348,SEARCH("-",K348)+2,SEARCH(":",K348)-SEARCH("-",K348)-2)</f>
        <v>#VALUE!</v>
      </c>
      <c r="W348" s="2" t="e">
        <f aca="false">MID(K348,SEARCH(":",K348)+2,5)&amp;"cm"</f>
        <v>#VALUE!</v>
      </c>
      <c r="X348" s="2" t="str">
        <f aca="false">RIGHT(K348,8)</f>
        <v> 81,0 cm</v>
      </c>
      <c r="Y348" s="0" t="s">
        <v>1120</v>
      </c>
      <c r="Z348" s="0" t="s">
        <v>115</v>
      </c>
    </row>
    <row r="349" customFormat="false" ht="15" hidden="false" customHeight="false" outlineLevel="0" collapsed="false">
      <c r="A349" s="0" t="n">
        <v>3222</v>
      </c>
      <c r="B349" s="0" t="s">
        <v>1822</v>
      </c>
      <c r="C349" s="0" t="s">
        <v>27</v>
      </c>
      <c r="D349" s="0" t="s">
        <v>28</v>
      </c>
      <c r="E349" s="0" t="s">
        <v>1823</v>
      </c>
      <c r="F349" s="0" t="s">
        <v>1764</v>
      </c>
      <c r="G349" s="0" t="s">
        <v>31</v>
      </c>
      <c r="H349" s="0" t="s">
        <v>1824</v>
      </c>
      <c r="K349" s="0" t="s">
        <v>1801</v>
      </c>
      <c r="N349" s="0" t="s">
        <v>36</v>
      </c>
      <c r="O349" s="0" t="s">
        <v>37</v>
      </c>
      <c r="Q349" s="0" t="s">
        <v>1813</v>
      </c>
      <c r="R349" s="0" t="s">
        <v>1825</v>
      </c>
      <c r="T349" s="2" t="str">
        <f aca="false">IFERROR(LEFT(K349,SEARCH("x",K349)-1),"")&amp;"cm"</f>
        <v>116,0 cm</v>
      </c>
      <c r="U349" s="2" t="str">
        <f aca="false">MID(K349,LEN(T349)+1,5)&amp;"cm"</f>
        <v>81,0 cm</v>
      </c>
      <c r="V349" s="2" t="e">
        <f aca="false">MID(K349,SEARCH("-",K349)+2,SEARCH(":",K349)-SEARCH("-",K349)-2)</f>
        <v>#VALUE!</v>
      </c>
      <c r="W349" s="2" t="e">
        <f aca="false">MID(K349,SEARCH(":",K349)+2,5)&amp;"cm"</f>
        <v>#VALUE!</v>
      </c>
      <c r="X349" s="2" t="str">
        <f aca="false">RIGHT(K349,8)</f>
        <v> 81,0 cm</v>
      </c>
      <c r="Y349" s="0" t="s">
        <v>239</v>
      </c>
      <c r="Z349" s="0" t="s">
        <v>115</v>
      </c>
    </row>
    <row r="350" customFormat="false" ht="15" hidden="false" customHeight="false" outlineLevel="0" collapsed="false">
      <c r="A350" s="0" t="n">
        <v>3223</v>
      </c>
      <c r="B350" s="0" t="s">
        <v>1826</v>
      </c>
      <c r="C350" s="0" t="s">
        <v>27</v>
      </c>
      <c r="D350" s="0" t="s">
        <v>28</v>
      </c>
      <c r="E350" s="0" t="s">
        <v>1827</v>
      </c>
      <c r="F350" s="0" t="s">
        <v>1828</v>
      </c>
      <c r="G350" s="0" t="s">
        <v>31</v>
      </c>
      <c r="H350" s="0" t="s">
        <v>1829</v>
      </c>
      <c r="K350" s="0" t="s">
        <v>1830</v>
      </c>
      <c r="N350" s="0" t="s">
        <v>36</v>
      </c>
      <c r="O350" s="0" t="s">
        <v>37</v>
      </c>
      <c r="Q350" s="0" t="s">
        <v>1831</v>
      </c>
      <c r="R350" s="0" t="s">
        <v>81</v>
      </c>
      <c r="T350" s="2" t="str">
        <f aca="false">IFERROR(LEFT(K350,SEARCH("x",K350)-1),"")&amp;"cm"</f>
        <v>50,0 cm</v>
      </c>
      <c r="U350" s="2" t="str">
        <f aca="false">MID(K350,LEN(T350)+1,5)&amp;"cm"</f>
        <v>73,0 cm</v>
      </c>
      <c r="V350" s="2" t="str">
        <f aca="false">MID(K350,SEARCH("-",K350)+2,SEARCH(":",K350)-SEARCH("-",K350)-2)</f>
        <v>c/moldura</v>
      </c>
      <c r="W350" s="2" t="str">
        <f aca="false">MID(K350,SEARCH(":",K350)+2,5)&amp;"cm"</f>
        <v>55,5 cm</v>
      </c>
      <c r="X350" s="2" t="str">
        <f aca="false">RIGHT(K350,8)</f>
        <v> 77,5 cm</v>
      </c>
      <c r="Y350" s="0" t="s">
        <v>93</v>
      </c>
      <c r="Z350" s="0" t="s">
        <v>1011</v>
      </c>
      <c r="AA350" s="0" t="s">
        <v>55</v>
      </c>
      <c r="AB350" s="0" t="s">
        <v>131</v>
      </c>
      <c r="AC350" s="0" t="s">
        <v>215</v>
      </c>
    </row>
    <row r="351" customFormat="false" ht="15" hidden="false" customHeight="false" outlineLevel="0" collapsed="false">
      <c r="A351" s="0" t="n">
        <v>3224</v>
      </c>
      <c r="B351" s="0" t="s">
        <v>1832</v>
      </c>
      <c r="C351" s="0" t="s">
        <v>27</v>
      </c>
      <c r="D351" s="0" t="s">
        <v>28</v>
      </c>
      <c r="E351" s="0" t="s">
        <v>1833</v>
      </c>
      <c r="F351" s="0" t="s">
        <v>1764</v>
      </c>
      <c r="G351" s="0" t="s">
        <v>31</v>
      </c>
      <c r="H351" s="0" t="s">
        <v>1829</v>
      </c>
      <c r="K351" s="0" t="s">
        <v>1834</v>
      </c>
      <c r="N351" s="0" t="s">
        <v>36</v>
      </c>
      <c r="O351" s="0" t="s">
        <v>37</v>
      </c>
      <c r="Q351" s="0" t="s">
        <v>1808</v>
      </c>
      <c r="R351" s="0" t="s">
        <v>39</v>
      </c>
      <c r="T351" s="2" t="str">
        <f aca="false">IFERROR(LEFT(K351,SEARCH("x",K351)-1),"")&amp;"cm"</f>
        <v>81,0 cm</v>
      </c>
      <c r="U351" s="2" t="str">
        <f aca="false">MID(K351,LEN(T351)+1,5)&amp;"cm"</f>
        <v>116,0cm</v>
      </c>
      <c r="V351" s="2" t="e">
        <f aca="false">MID(K351,SEARCH("-",K351)+2,SEARCH(":",K351)-SEARCH("-",K351)-2)</f>
        <v>#VALUE!</v>
      </c>
      <c r="W351" s="2" t="e">
        <f aca="false">MID(K351,SEARCH(":",K351)+2,5)&amp;"cm"</f>
        <v>#VALUE!</v>
      </c>
      <c r="X351" s="2" t="str">
        <f aca="false">RIGHT(K351,8)</f>
        <v>116,0 cm</v>
      </c>
      <c r="Y351" s="0" t="s">
        <v>115</v>
      </c>
      <c r="Z351" s="0" t="s">
        <v>1835</v>
      </c>
    </row>
    <row r="352" customFormat="false" ht="15" hidden="false" customHeight="false" outlineLevel="0" collapsed="false">
      <c r="A352" s="0" t="n">
        <v>3225</v>
      </c>
      <c r="B352" s="0" t="s">
        <v>1836</v>
      </c>
      <c r="C352" s="0" t="s">
        <v>27</v>
      </c>
      <c r="D352" s="0" t="s">
        <v>28</v>
      </c>
      <c r="E352" s="0" t="s">
        <v>1837</v>
      </c>
      <c r="F352" s="0" t="s">
        <v>1764</v>
      </c>
      <c r="G352" s="0" t="s">
        <v>31</v>
      </c>
      <c r="H352" s="0" t="s">
        <v>1824</v>
      </c>
      <c r="K352" s="0" t="s">
        <v>1801</v>
      </c>
      <c r="N352" s="0" t="s">
        <v>36</v>
      </c>
      <c r="O352" s="0" t="s">
        <v>99</v>
      </c>
      <c r="Q352" s="0" t="s">
        <v>1838</v>
      </c>
      <c r="R352" s="0" t="s">
        <v>39</v>
      </c>
      <c r="T352" s="2" t="str">
        <f aca="false">IFERROR(LEFT(K352,SEARCH("x",K352)-1),"")&amp;"cm"</f>
        <v>116,0 cm</v>
      </c>
      <c r="U352" s="2" t="str">
        <f aca="false">MID(K352,LEN(T352)+1,5)&amp;"cm"</f>
        <v>81,0 cm</v>
      </c>
      <c r="V352" s="2" t="e">
        <f aca="false">MID(K352,SEARCH("-",K352)+2,SEARCH(":",K352)-SEARCH("-",K352)-2)</f>
        <v>#VALUE!</v>
      </c>
      <c r="W352" s="2" t="e">
        <f aca="false">MID(K352,SEARCH(":",K352)+2,5)&amp;"cm"</f>
        <v>#VALUE!</v>
      </c>
      <c r="X352" s="2" t="str">
        <f aca="false">RIGHT(K352,8)</f>
        <v> 81,0 cm</v>
      </c>
      <c r="Y352" s="0" t="s">
        <v>239</v>
      </c>
      <c r="Z352" s="0" t="s">
        <v>115</v>
      </c>
    </row>
    <row r="353" customFormat="false" ht="15" hidden="false" customHeight="false" outlineLevel="0" collapsed="false">
      <c r="A353" s="0" t="n">
        <v>3226</v>
      </c>
      <c r="B353" s="0" t="s">
        <v>1839</v>
      </c>
      <c r="C353" s="0" t="s">
        <v>27</v>
      </c>
      <c r="D353" s="0" t="s">
        <v>28</v>
      </c>
      <c r="E353" s="0" t="s">
        <v>1840</v>
      </c>
      <c r="F353" s="0" t="s">
        <v>30</v>
      </c>
      <c r="G353" s="0" t="s">
        <v>31</v>
      </c>
      <c r="H353" s="0" t="s">
        <v>32</v>
      </c>
      <c r="K353" s="0" t="s">
        <v>1841</v>
      </c>
      <c r="L353" s="0" t="s">
        <v>34</v>
      </c>
      <c r="M353" s="0" t="s">
        <v>35</v>
      </c>
      <c r="N353" s="0" t="s">
        <v>36</v>
      </c>
      <c r="O353" s="0" t="s">
        <v>291</v>
      </c>
      <c r="Q353" s="0" t="s">
        <v>277</v>
      </c>
      <c r="R353" s="0" t="s">
        <v>39</v>
      </c>
      <c r="T353" s="2" t="str">
        <f aca="false">IFERROR(LEFT(K353,SEARCH("x",K353)-1),"")&amp;"cm"</f>
        <v>97,0 cm</v>
      </c>
      <c r="U353" s="2" t="str">
        <f aca="false">MID(K353,LEN(T353)+1,5)&amp;"cm"</f>
        <v>129,0cm</v>
      </c>
      <c r="V353" s="2" t="str">
        <f aca="false">MID(K353,SEARCH("-",K353)+2,SEARCH(":",K353)-SEARCH("-",K353)-2)</f>
        <v>c/moldura</v>
      </c>
      <c r="W353" s="2" t="str">
        <f aca="false">MID(K353,SEARCH(":",K353)+2,5)&amp;"cm"</f>
        <v>108,0cm</v>
      </c>
      <c r="X353" s="2" t="str">
        <f aca="false">RIGHT(K353,8)</f>
        <v>140,0 cm</v>
      </c>
      <c r="Y353" s="0" t="s">
        <v>272</v>
      </c>
      <c r="Z353" s="0" t="s">
        <v>1842</v>
      </c>
      <c r="AA353" s="0" t="s">
        <v>55</v>
      </c>
      <c r="AB353" s="0" t="s">
        <v>1789</v>
      </c>
      <c r="AC353" s="0" t="s">
        <v>673</v>
      </c>
    </row>
    <row r="354" customFormat="false" ht="15" hidden="false" customHeight="false" outlineLevel="0" collapsed="false">
      <c r="A354" s="0" t="n">
        <v>3227</v>
      </c>
      <c r="B354" s="0" t="s">
        <v>1843</v>
      </c>
      <c r="C354" s="0" t="s">
        <v>27</v>
      </c>
      <c r="D354" s="0" t="s">
        <v>28</v>
      </c>
      <c r="E354" s="0" t="s">
        <v>1844</v>
      </c>
      <c r="F354" s="0" t="s">
        <v>1845</v>
      </c>
      <c r="G354" s="0" t="s">
        <v>31</v>
      </c>
      <c r="H354" s="0" t="s">
        <v>1810</v>
      </c>
      <c r="K354" s="0" t="s">
        <v>1846</v>
      </c>
      <c r="L354" s="0" t="s">
        <v>34</v>
      </c>
      <c r="M354" s="0" t="s">
        <v>35</v>
      </c>
      <c r="N354" s="0" t="s">
        <v>36</v>
      </c>
      <c r="O354" s="0" t="s">
        <v>37</v>
      </c>
      <c r="Q354" s="0" t="s">
        <v>1128</v>
      </c>
      <c r="R354" s="0" t="s">
        <v>81</v>
      </c>
      <c r="T354" s="2" t="str">
        <f aca="false">IFERROR(LEFT(K354,SEARCH("x",K354)-1),"")&amp;"cm"</f>
        <v>140,5 cm</v>
      </c>
      <c r="U354" s="2" t="str">
        <f aca="false">MID(K354,LEN(T354)+1,5)&amp;"cm"</f>
        <v>120,0cm</v>
      </c>
      <c r="V354" s="2" t="str">
        <f aca="false">MID(K354,SEARCH("-",K354)+2,SEARCH(":",K354)-SEARCH("-",K354)-2)</f>
        <v>c/baguete</v>
      </c>
      <c r="W354" s="2" t="str">
        <f aca="false">MID(K354,SEARCH(":",K354)+2,5)&amp;"cm"</f>
        <v>142,3cm</v>
      </c>
      <c r="X354" s="2" t="str">
        <f aca="false">RIGHT(K354,8)</f>
        <v>122,5 cm</v>
      </c>
      <c r="Y354" s="0" t="s">
        <v>316</v>
      </c>
      <c r="Z354" s="0" t="s">
        <v>1847</v>
      </c>
      <c r="AA354" s="0" t="s">
        <v>42</v>
      </c>
      <c r="AB354" s="0" t="s">
        <v>1848</v>
      </c>
      <c r="AC354" s="0" t="s">
        <v>1849</v>
      </c>
    </row>
    <row r="355" customFormat="false" ht="15" hidden="false" customHeight="false" outlineLevel="0" collapsed="false">
      <c r="A355" s="0" t="n">
        <v>3228</v>
      </c>
      <c r="B355" s="0" t="s">
        <v>1850</v>
      </c>
      <c r="C355" s="0" t="s">
        <v>27</v>
      </c>
      <c r="D355" s="0" t="s">
        <v>28</v>
      </c>
      <c r="E355" s="0" t="s">
        <v>1851</v>
      </c>
      <c r="F355" s="0" t="s">
        <v>1764</v>
      </c>
      <c r="G355" s="0" t="s">
        <v>31</v>
      </c>
      <c r="H355" s="0" t="s">
        <v>32</v>
      </c>
      <c r="K355" s="0" t="s">
        <v>1852</v>
      </c>
      <c r="N355" s="0" t="s">
        <v>36</v>
      </c>
      <c r="O355" s="0" t="s">
        <v>37</v>
      </c>
      <c r="Q355" s="0" t="s">
        <v>1811</v>
      </c>
      <c r="R355" s="0" t="s">
        <v>52</v>
      </c>
      <c r="T355" s="2" t="str">
        <f aca="false">IFERROR(LEFT(K355,SEARCH("x",K355)-1),"")&amp;"cm"</f>
        <v>81,0 cm</v>
      </c>
      <c r="U355" s="2" t="str">
        <f aca="false">MID(K355,LEN(T355)+1,5)&amp;"cm"</f>
        <v>116,5cm</v>
      </c>
      <c r="V355" s="2" t="e">
        <f aca="false">MID(K355,SEARCH("-",K355)+2,SEARCH(":",K355)-SEARCH("-",K355)-2)</f>
        <v>#VALUE!</v>
      </c>
      <c r="W355" s="2" t="e">
        <f aca="false">MID(K355,SEARCH(":",K355)+2,5)&amp;"cm"</f>
        <v>#VALUE!</v>
      </c>
      <c r="X355" s="2" t="str">
        <f aca="false">RIGHT(K355,8)</f>
        <v>116,5 cm</v>
      </c>
      <c r="Y355" s="0" t="s">
        <v>115</v>
      </c>
      <c r="Z355" s="0" t="s">
        <v>1853</v>
      </c>
    </row>
    <row r="356" customFormat="false" ht="15" hidden="false" customHeight="false" outlineLevel="0" collapsed="false">
      <c r="A356" s="0" t="n">
        <v>3229</v>
      </c>
      <c r="B356" s="0" t="s">
        <v>1854</v>
      </c>
      <c r="C356" s="0" t="s">
        <v>27</v>
      </c>
      <c r="D356" s="0" t="s">
        <v>28</v>
      </c>
      <c r="E356" s="0" t="s">
        <v>1855</v>
      </c>
      <c r="H356" s="0" t="s">
        <v>32</v>
      </c>
      <c r="K356" s="0" t="s">
        <v>1856</v>
      </c>
      <c r="L356" s="0" t="s">
        <v>34</v>
      </c>
      <c r="M356" s="0" t="s">
        <v>35</v>
      </c>
      <c r="N356" s="0" t="s">
        <v>36</v>
      </c>
      <c r="O356" s="0" t="s">
        <v>291</v>
      </c>
      <c r="Q356" s="0" t="s">
        <v>277</v>
      </c>
      <c r="R356" s="0" t="s">
        <v>39</v>
      </c>
      <c r="T356" s="2" t="str">
        <f aca="false">IFERROR(LEFT(K356,SEARCH("x",K356)-1),"")&amp;"cm"</f>
        <v>84,0 cm</v>
      </c>
      <c r="U356" s="2" t="str">
        <f aca="false">MID(K356,LEN(T356)+1,5)&amp;"cm"</f>
        <v>65,0 cm</v>
      </c>
      <c r="V356" s="2" t="e">
        <f aca="false">MID(K356,SEARCH("-",K356)+2,SEARCH(":",K356)-SEARCH("-",K356)-2)</f>
        <v>#VALUE!</v>
      </c>
      <c r="W356" s="2" t="e">
        <f aca="false">MID(K356,SEARCH(":",K356)+2,5)&amp;"cm"</f>
        <v>#VALUE!</v>
      </c>
      <c r="X356" s="2" t="str">
        <f aca="false">RIGHT(K356,8)</f>
        <v> 65,0 cm</v>
      </c>
      <c r="Y356" s="0" t="s">
        <v>1857</v>
      </c>
      <c r="Z356" s="0" t="s">
        <v>213</v>
      </c>
    </row>
    <row r="357" customFormat="false" ht="15" hidden="false" customHeight="false" outlineLevel="0" collapsed="false">
      <c r="A357" s="0" t="n">
        <v>3230</v>
      </c>
      <c r="B357" s="0" t="s">
        <v>1858</v>
      </c>
      <c r="C357" s="0" t="s">
        <v>27</v>
      </c>
      <c r="D357" s="0" t="s">
        <v>28</v>
      </c>
      <c r="E357" s="0" t="s">
        <v>1859</v>
      </c>
      <c r="F357" s="0" t="s">
        <v>1860</v>
      </c>
      <c r="G357" s="0" t="s">
        <v>31</v>
      </c>
      <c r="H357" s="0" t="s">
        <v>1829</v>
      </c>
      <c r="K357" s="0" t="s">
        <v>1861</v>
      </c>
      <c r="L357" s="0" t="s">
        <v>34</v>
      </c>
      <c r="M357" s="0" t="s">
        <v>35</v>
      </c>
      <c r="N357" s="0" t="s">
        <v>50</v>
      </c>
      <c r="O357" s="0" t="s">
        <v>99</v>
      </c>
      <c r="Q357" s="0" t="s">
        <v>1862</v>
      </c>
      <c r="R357" s="0" t="s">
        <v>81</v>
      </c>
      <c r="T357" s="2" t="str">
        <f aca="false">IFERROR(LEFT(K357,SEARCH("x",K357)-1),"")&amp;"cm"</f>
        <v>60,0 cm</v>
      </c>
      <c r="U357" s="2" t="str">
        <f aca="false">MID(K357,LEN(T357)+1,5)&amp;"cm"</f>
        <v>82,0 cm</v>
      </c>
      <c r="V357" s="2" t="str">
        <f aca="false">MID(K357,SEARCH("-",K357)+2,SEARCH(":",K357)-SEARCH("-",K357)-2)</f>
        <v>c/baguete</v>
      </c>
      <c r="W357" s="2" t="str">
        <f aca="false">MID(K357,SEARCH(":",K357)+2,5)&amp;"cm"</f>
        <v>61,5 cm</v>
      </c>
      <c r="X357" s="2" t="str">
        <f aca="false">RIGHT(K357,8)</f>
        <v> 83,5 cm</v>
      </c>
      <c r="Y357" s="0" t="s">
        <v>1578</v>
      </c>
      <c r="Z357" s="0" t="s">
        <v>1469</v>
      </c>
      <c r="AA357" s="0" t="s">
        <v>42</v>
      </c>
      <c r="AB357" s="0" t="s">
        <v>1863</v>
      </c>
      <c r="AC357" s="0" t="s">
        <v>1864</v>
      </c>
    </row>
    <row r="358" customFormat="false" ht="15" hidden="false" customHeight="false" outlineLevel="0" collapsed="false">
      <c r="A358" s="0" t="n">
        <v>3231</v>
      </c>
      <c r="B358" s="0" t="s">
        <v>1865</v>
      </c>
      <c r="C358" s="0" t="s">
        <v>27</v>
      </c>
      <c r="D358" s="0" t="s">
        <v>28</v>
      </c>
      <c r="E358" s="0" t="s">
        <v>1866</v>
      </c>
      <c r="F358" s="0" t="s">
        <v>1867</v>
      </c>
      <c r="G358" s="0" t="s">
        <v>31</v>
      </c>
      <c r="H358" s="0" t="s">
        <v>1868</v>
      </c>
      <c r="K358" s="0" t="s">
        <v>1869</v>
      </c>
      <c r="N358" s="0" t="s">
        <v>50</v>
      </c>
      <c r="O358" s="0" t="s">
        <v>37</v>
      </c>
      <c r="Q358" s="0" t="s">
        <v>1870</v>
      </c>
      <c r="R358" s="0" t="s">
        <v>81</v>
      </c>
      <c r="T358" s="2" t="str">
        <f aca="false">IFERROR(LEFT(K358,SEARCH("x",K358)-1),"")&amp;"cm"</f>
        <v>100,0 cm</v>
      </c>
      <c r="U358" s="2" t="str">
        <f aca="false">MID(K358,LEN(T358)+1,5)&amp;"cm"</f>
        <v>100,0cm</v>
      </c>
      <c r="V358" s="2" t="e">
        <f aca="false">MID(K358,SEARCH("-",K358)+2,SEARCH(":",K358)-SEARCH("-",K358)-2)</f>
        <v>#VALUE!</v>
      </c>
      <c r="W358" s="2" t="e">
        <f aca="false">MID(K358,SEARCH(":",K358)+2,5)&amp;"cm"</f>
        <v>#VALUE!</v>
      </c>
      <c r="X358" s="2" t="str">
        <f aca="false">RIGHT(K358,8)</f>
        <v>100,0 cm</v>
      </c>
      <c r="Y358" s="0" t="s">
        <v>600</v>
      </c>
      <c r="Z358" s="0" t="s">
        <v>841</v>
      </c>
    </row>
    <row r="359" customFormat="false" ht="15" hidden="false" customHeight="false" outlineLevel="0" collapsed="false">
      <c r="A359" s="0" t="n">
        <v>3232</v>
      </c>
      <c r="B359" s="0" t="s">
        <v>1871</v>
      </c>
      <c r="C359" s="0" t="s">
        <v>27</v>
      </c>
      <c r="D359" s="0" t="s">
        <v>28</v>
      </c>
      <c r="E359" s="0" t="s">
        <v>1872</v>
      </c>
      <c r="F359" s="0" t="s">
        <v>218</v>
      </c>
      <c r="G359" s="0" t="s">
        <v>31</v>
      </c>
      <c r="H359" s="0" t="s">
        <v>1873</v>
      </c>
      <c r="K359" s="0" t="s">
        <v>1874</v>
      </c>
      <c r="N359" s="0" t="s">
        <v>36</v>
      </c>
      <c r="O359" s="0" t="s">
        <v>37</v>
      </c>
      <c r="Q359" s="0" t="s">
        <v>277</v>
      </c>
      <c r="R359" s="0" t="s">
        <v>39</v>
      </c>
      <c r="T359" s="2" t="str">
        <f aca="false">IFERROR(LEFT(K359,SEARCH("x",K359)-1),"")&amp;"cm"</f>
        <v>60,5 cm</v>
      </c>
      <c r="U359" s="2" t="str">
        <f aca="false">MID(K359,LEN(T359)+1,5)&amp;"cm"</f>
        <v>72,5 cm</v>
      </c>
      <c r="V359" s="2" t="str">
        <f aca="false">MID(K359,SEARCH("-",K359)+2,SEARCH(":",K359)-SEARCH("-",K359)-2)</f>
        <v>c/moldura</v>
      </c>
      <c r="W359" s="2" t="str">
        <f aca="false">MID(K359,SEARCH(":",K359)+2,5)&amp;"cm"</f>
        <v>79,2 cm</v>
      </c>
      <c r="X359" s="2" t="str">
        <f aca="false">RIGHT(K359,8)</f>
        <v> 91,2 cm</v>
      </c>
      <c r="Y359" s="0" t="s">
        <v>1047</v>
      </c>
      <c r="Z359" s="0" t="s">
        <v>1875</v>
      </c>
      <c r="AA359" s="0" t="s">
        <v>55</v>
      </c>
      <c r="AB359" s="0" t="s">
        <v>1876</v>
      </c>
      <c r="AC359" s="0" t="s">
        <v>1877</v>
      </c>
    </row>
    <row r="360" customFormat="false" ht="15" hidden="false" customHeight="false" outlineLevel="0" collapsed="false">
      <c r="A360" s="0" t="n">
        <v>3233</v>
      </c>
      <c r="B360" s="0" t="s">
        <v>1878</v>
      </c>
      <c r="C360" s="0" t="s">
        <v>27</v>
      </c>
      <c r="D360" s="0" t="s">
        <v>28</v>
      </c>
      <c r="E360" s="0" t="s">
        <v>314</v>
      </c>
      <c r="F360" s="0" t="s">
        <v>242</v>
      </c>
      <c r="G360" s="0" t="s">
        <v>31</v>
      </c>
      <c r="H360" s="0" t="s">
        <v>32</v>
      </c>
      <c r="K360" s="0" t="s">
        <v>1879</v>
      </c>
      <c r="L360" s="0" t="s">
        <v>34</v>
      </c>
      <c r="M360" s="0" t="s">
        <v>35</v>
      </c>
      <c r="N360" s="0" t="s">
        <v>36</v>
      </c>
      <c r="O360" s="0" t="s">
        <v>37</v>
      </c>
      <c r="Q360" s="0" t="s">
        <v>1600</v>
      </c>
      <c r="R360" s="0" t="s">
        <v>537</v>
      </c>
      <c r="T360" s="2" t="str">
        <f aca="false">IFERROR(LEFT(K360,SEARCH("x",K360)-1),"")&amp;"cm"</f>
        <v>73,5 cm</v>
      </c>
      <c r="U360" s="2" t="str">
        <f aca="false">MID(K360,LEN(T360)+1,5)&amp;"cm"</f>
        <v>43,0 cm</v>
      </c>
      <c r="V360" s="2" t="e">
        <f aca="false">MID(K360,SEARCH("-",K360)+2,SEARCH(":",K360)-SEARCH("-",K360)-2)</f>
        <v>#VALUE!</v>
      </c>
      <c r="W360" s="2" t="e">
        <f aca="false">MID(K360,SEARCH(":",K360)+2,5)&amp;"cm"</f>
        <v>#VALUE!</v>
      </c>
      <c r="X360" s="2" t="str">
        <f aca="false">RIGHT(K360,8)</f>
        <v> 43,0 cm</v>
      </c>
      <c r="Y360" s="0" t="s">
        <v>699</v>
      </c>
      <c r="Z360" s="0" t="s">
        <v>1880</v>
      </c>
    </row>
    <row r="361" customFormat="false" ht="15" hidden="false" customHeight="false" outlineLevel="0" collapsed="false">
      <c r="A361" s="0" t="n">
        <v>3234</v>
      </c>
      <c r="B361" s="0" t="s">
        <v>1881</v>
      </c>
      <c r="C361" s="0" t="s">
        <v>27</v>
      </c>
      <c r="D361" s="0" t="s">
        <v>28</v>
      </c>
      <c r="E361" s="0" t="s">
        <v>428</v>
      </c>
      <c r="F361" s="0" t="s">
        <v>1764</v>
      </c>
      <c r="G361" s="0" t="s">
        <v>31</v>
      </c>
      <c r="H361" s="0" t="s">
        <v>1882</v>
      </c>
      <c r="K361" s="0" t="s">
        <v>1801</v>
      </c>
      <c r="N361" s="0" t="s">
        <v>36</v>
      </c>
      <c r="O361" s="0" t="s">
        <v>37</v>
      </c>
      <c r="Q361" s="0" t="s">
        <v>1802</v>
      </c>
      <c r="R361" s="0" t="s">
        <v>52</v>
      </c>
      <c r="T361" s="2" t="str">
        <f aca="false">IFERROR(LEFT(K361,SEARCH("x",K361)-1),"")&amp;"cm"</f>
        <v>116,0 cm</v>
      </c>
      <c r="U361" s="2" t="str">
        <f aca="false">MID(K361,LEN(T361)+1,5)&amp;"cm"</f>
        <v>81,0 cm</v>
      </c>
      <c r="V361" s="2" t="e">
        <f aca="false">MID(K361,SEARCH("-",K361)+2,SEARCH(":",K361)-SEARCH("-",K361)-2)</f>
        <v>#VALUE!</v>
      </c>
      <c r="W361" s="2" t="e">
        <f aca="false">MID(K361,SEARCH(":",K361)+2,5)&amp;"cm"</f>
        <v>#VALUE!</v>
      </c>
      <c r="X361" s="2" t="str">
        <f aca="false">RIGHT(K361,8)</f>
        <v> 81,0 cm</v>
      </c>
      <c r="Y361" s="0" t="s">
        <v>239</v>
      </c>
      <c r="Z361" s="0" t="s">
        <v>115</v>
      </c>
    </row>
    <row r="362" customFormat="false" ht="15" hidden="false" customHeight="false" outlineLevel="0" collapsed="false">
      <c r="A362" s="0" t="n">
        <v>3235</v>
      </c>
      <c r="B362" s="0" t="s">
        <v>1883</v>
      </c>
      <c r="C362" s="0" t="s">
        <v>27</v>
      </c>
      <c r="D362" s="0" t="s">
        <v>28</v>
      </c>
      <c r="E362" s="0" t="s">
        <v>1884</v>
      </c>
      <c r="F362" s="0" t="s">
        <v>1580</v>
      </c>
      <c r="G362" s="0" t="s">
        <v>89</v>
      </c>
      <c r="H362" s="0" t="s">
        <v>32</v>
      </c>
      <c r="K362" s="0" t="s">
        <v>1885</v>
      </c>
      <c r="L362" s="0" t="s">
        <v>34</v>
      </c>
      <c r="M362" s="0" t="s">
        <v>35</v>
      </c>
      <c r="N362" s="0" t="s">
        <v>36</v>
      </c>
      <c r="O362" s="0" t="s">
        <v>99</v>
      </c>
      <c r="Q362" s="0" t="s">
        <v>569</v>
      </c>
      <c r="R362" s="0" t="s">
        <v>81</v>
      </c>
      <c r="T362" s="2" t="str">
        <f aca="false">IFERROR(LEFT(K362,SEARCH("x",K362)-1),"")&amp;"cm"</f>
        <v>79,5 cm</v>
      </c>
      <c r="U362" s="2" t="str">
        <f aca="false">MID(K362,LEN(T362)+1,5)&amp;"cm"</f>
        <v>115,0cm</v>
      </c>
      <c r="V362" s="2" t="str">
        <f aca="false">MID(K362,SEARCH("-",K362)+2,SEARCH(":",K362)-SEARCH("-",K362)-2)</f>
        <v>c/moldura</v>
      </c>
      <c r="W362" s="2" t="str">
        <f aca="false">MID(K362,SEARCH(":",K362)+2,5)&amp;"cm"</f>
        <v>92,5 cm</v>
      </c>
      <c r="X362" s="2" t="str">
        <f aca="false">RIGHT(K362,8)</f>
        <v>128,0 cm</v>
      </c>
      <c r="Y362" s="0" t="s">
        <v>1886</v>
      </c>
      <c r="Z362" s="0" t="s">
        <v>1887</v>
      </c>
      <c r="AA362" s="0" t="s">
        <v>55</v>
      </c>
      <c r="AB362" s="0" t="s">
        <v>66</v>
      </c>
      <c r="AC362" s="0" t="s">
        <v>1888</v>
      </c>
    </row>
    <row r="363" customFormat="false" ht="15" hidden="false" customHeight="false" outlineLevel="0" collapsed="false">
      <c r="A363" s="0" t="n">
        <v>3236</v>
      </c>
      <c r="B363" s="0" t="s">
        <v>1889</v>
      </c>
      <c r="C363" s="0" t="s">
        <v>27</v>
      </c>
      <c r="D363" s="0" t="s">
        <v>28</v>
      </c>
      <c r="E363" s="0" t="s">
        <v>428</v>
      </c>
      <c r="F363" s="0" t="s">
        <v>778</v>
      </c>
      <c r="G363" s="0" t="s">
        <v>31</v>
      </c>
      <c r="H363" s="0" t="s">
        <v>32</v>
      </c>
      <c r="K363" s="0" t="s">
        <v>1890</v>
      </c>
      <c r="L363" s="0" t="s">
        <v>34</v>
      </c>
      <c r="M363" s="0" t="s">
        <v>35</v>
      </c>
      <c r="N363" s="0" t="s">
        <v>36</v>
      </c>
      <c r="O363" s="0" t="s">
        <v>37</v>
      </c>
      <c r="Q363" s="0" t="s">
        <v>1891</v>
      </c>
      <c r="R363" s="0" t="s">
        <v>245</v>
      </c>
      <c r="T363" s="2" t="str">
        <f aca="false">IFERROR(LEFT(K363,SEARCH("x",K363)-1),"")&amp;"cm"</f>
        <v>92,5 cm</v>
      </c>
      <c r="U363" s="2" t="str">
        <f aca="false">MID(K363,LEN(T363)+1,5)&amp;"cm"</f>
        <v>65,0 cm</v>
      </c>
      <c r="V363" s="2" t="e">
        <f aca="false">MID(K363,SEARCH("-",K363)+2,SEARCH(":",K363)-SEARCH("-",K363)-2)</f>
        <v>#VALUE!</v>
      </c>
      <c r="W363" s="2" t="e">
        <f aca="false">MID(K363,SEARCH(":",K363)+2,5)&amp;"cm"</f>
        <v>#VALUE!</v>
      </c>
      <c r="X363" s="2" t="str">
        <f aca="false">RIGHT(K363,8)</f>
        <v> 65,0 cm</v>
      </c>
      <c r="Y363" s="0" t="s">
        <v>66</v>
      </c>
      <c r="Z363" s="0" t="s">
        <v>213</v>
      </c>
    </row>
    <row r="364" customFormat="false" ht="15" hidden="false" customHeight="false" outlineLevel="0" collapsed="false">
      <c r="A364" s="0" t="n">
        <v>3240</v>
      </c>
      <c r="B364" s="0" t="s">
        <v>1892</v>
      </c>
      <c r="C364" s="0" t="s">
        <v>27</v>
      </c>
      <c r="D364" s="0" t="s">
        <v>28</v>
      </c>
      <c r="E364" s="0" t="s">
        <v>1893</v>
      </c>
      <c r="F364" s="0" t="s">
        <v>30</v>
      </c>
      <c r="H364" s="0" t="s">
        <v>1894</v>
      </c>
      <c r="K364" s="0" t="s">
        <v>1895</v>
      </c>
      <c r="L364" s="0" t="s">
        <v>34</v>
      </c>
      <c r="M364" s="0" t="s">
        <v>35</v>
      </c>
      <c r="N364" s="0" t="s">
        <v>36</v>
      </c>
      <c r="O364" s="0" t="s">
        <v>291</v>
      </c>
      <c r="Q364" s="0" t="s">
        <v>638</v>
      </c>
      <c r="R364" s="0" t="s">
        <v>39</v>
      </c>
      <c r="T364" s="2" t="str">
        <f aca="false">IFERROR(LEFT(K364,SEARCH("x",K364)-1),"")&amp;"cm"</f>
        <v>262,5 cm</v>
      </c>
      <c r="U364" s="2" t="str">
        <f aca="false">MID(K364,LEN(T364)+1,5)&amp;"cm"</f>
        <v>181,0cm</v>
      </c>
      <c r="V364" s="2" t="e">
        <f aca="false">MID(K364,SEARCH("-",K364)+2,SEARCH(":",K364)-SEARCH("-",K364)-2)</f>
        <v>#VALUE!</v>
      </c>
      <c r="W364" s="2" t="e">
        <f aca="false">MID(K364,SEARCH(":",K364)+2,5)&amp;"cm"</f>
        <v>#VALUE!</v>
      </c>
      <c r="X364" s="2" t="str">
        <f aca="false">RIGHT(K364,8)</f>
        <v>181,0 cm</v>
      </c>
      <c r="Y364" s="0" t="s">
        <v>1896</v>
      </c>
      <c r="Z364" s="0" t="s">
        <v>1897</v>
      </c>
    </row>
    <row r="365" customFormat="false" ht="15" hidden="false" customHeight="false" outlineLevel="0" collapsed="false">
      <c r="A365" s="0" t="n">
        <v>3241</v>
      </c>
      <c r="B365" s="0" t="s">
        <v>1898</v>
      </c>
      <c r="C365" s="0" t="s">
        <v>27</v>
      </c>
      <c r="D365" s="0" t="s">
        <v>28</v>
      </c>
      <c r="E365" s="0" t="s">
        <v>59</v>
      </c>
      <c r="F365" s="0" t="s">
        <v>1899</v>
      </c>
      <c r="G365" s="0" t="s">
        <v>31</v>
      </c>
      <c r="H365" s="0" t="s">
        <v>32</v>
      </c>
      <c r="K365" s="0" t="s">
        <v>1900</v>
      </c>
      <c r="L365" s="0" t="s">
        <v>34</v>
      </c>
      <c r="M365" s="0" t="s">
        <v>35</v>
      </c>
      <c r="N365" s="0" t="s">
        <v>1901</v>
      </c>
      <c r="O365" s="0" t="s">
        <v>99</v>
      </c>
      <c r="Q365" s="0" t="s">
        <v>1501</v>
      </c>
      <c r="R365" s="0" t="s">
        <v>81</v>
      </c>
      <c r="T365" s="2" t="str">
        <f aca="false">IFERROR(LEFT(K365,SEARCH("x",K365)-1),"")&amp;"cm"</f>
        <v>145,1 cm</v>
      </c>
      <c r="U365" s="2" t="str">
        <f aca="false">MID(K365,LEN(T365)+1,5)&amp;"cm"</f>
        <v>114,0cm</v>
      </c>
      <c r="V365" s="2" t="e">
        <f aca="false">MID(K365,SEARCH("-",K365)+2,SEARCH(":",K365)-SEARCH("-",K365)-2)</f>
        <v>#VALUE!</v>
      </c>
      <c r="W365" s="2" t="e">
        <f aca="false">MID(K365,SEARCH(":",K365)+2,5)&amp;"cm"</f>
        <v>#VALUE!</v>
      </c>
      <c r="X365" s="2" t="str">
        <f aca="false">RIGHT(K365,8)</f>
        <v>114,0 cm</v>
      </c>
      <c r="Y365" s="0" t="s">
        <v>1902</v>
      </c>
      <c r="Z365" s="0" t="s">
        <v>237</v>
      </c>
    </row>
    <row r="366" customFormat="false" ht="15" hidden="false" customHeight="false" outlineLevel="0" collapsed="false">
      <c r="A366" s="0" t="n">
        <v>3242</v>
      </c>
      <c r="B366" s="0" t="s">
        <v>1903</v>
      </c>
      <c r="C366" s="0" t="s">
        <v>27</v>
      </c>
      <c r="D366" s="0" t="s">
        <v>28</v>
      </c>
      <c r="E366" s="0" t="s">
        <v>1904</v>
      </c>
      <c r="F366" s="0" t="s">
        <v>30</v>
      </c>
      <c r="G366" s="0" t="s">
        <v>31</v>
      </c>
      <c r="H366" s="0" t="s">
        <v>32</v>
      </c>
      <c r="K366" s="0" t="s">
        <v>1905</v>
      </c>
      <c r="L366" s="0" t="s">
        <v>34</v>
      </c>
      <c r="M366" s="0" t="s">
        <v>35</v>
      </c>
      <c r="N366" s="0" t="s">
        <v>1901</v>
      </c>
      <c r="O366" s="0" t="s">
        <v>291</v>
      </c>
      <c r="Q366" s="0" t="s">
        <v>1906</v>
      </c>
      <c r="R366" s="0" t="s">
        <v>81</v>
      </c>
      <c r="T366" s="2" t="str">
        <f aca="false">IFERROR(LEFT(K366,SEARCH("x",K366)-1),"")&amp;"cm"</f>
        <v>213,0 cm</v>
      </c>
      <c r="U366" s="2" t="str">
        <f aca="false">MID(K366,LEN(T366)+1,5)&amp;"cm"</f>
        <v>307,0cm</v>
      </c>
      <c r="V366" s="2" t="e">
        <f aca="false">MID(K366,SEARCH("-",K366)+2,SEARCH(":",K366)-SEARCH("-",K366)-2)</f>
        <v>#VALUE!</v>
      </c>
      <c r="W366" s="2" t="e">
        <f aca="false">MID(K366,SEARCH(":",K366)+2,5)&amp;"cm"</f>
        <v>#VALUE!</v>
      </c>
      <c r="X366" s="2" t="str">
        <f aca="false">RIGHT(K366,8)</f>
        <v>307,0 cm</v>
      </c>
      <c r="Y366" s="0" t="s">
        <v>1907</v>
      </c>
      <c r="Z366" s="0" t="s">
        <v>1908</v>
      </c>
    </row>
    <row r="367" customFormat="false" ht="15" hidden="false" customHeight="false" outlineLevel="0" collapsed="false">
      <c r="A367" s="0" t="n">
        <v>3243</v>
      </c>
      <c r="B367" s="0" t="s">
        <v>1909</v>
      </c>
      <c r="C367" s="0" t="s">
        <v>27</v>
      </c>
      <c r="D367" s="0" t="s">
        <v>28</v>
      </c>
      <c r="E367" s="0" t="s">
        <v>512</v>
      </c>
      <c r="F367" s="0" t="s">
        <v>1910</v>
      </c>
      <c r="G367" s="0" t="s">
        <v>79</v>
      </c>
      <c r="H367" s="0" t="s">
        <v>32</v>
      </c>
      <c r="K367" s="0" t="s">
        <v>1911</v>
      </c>
      <c r="L367" s="0" t="s">
        <v>34</v>
      </c>
      <c r="M367" s="0" t="s">
        <v>35</v>
      </c>
      <c r="N367" s="0" t="s">
        <v>50</v>
      </c>
      <c r="O367" s="0" t="s">
        <v>37</v>
      </c>
      <c r="Q367" s="0" t="s">
        <v>592</v>
      </c>
      <c r="R367" s="0" t="s">
        <v>81</v>
      </c>
      <c r="T367" s="2" t="str">
        <f aca="false">IFERROR(LEFT(K367,SEARCH("x",K367)-1),"")&amp;"cm"</f>
        <v>108,0 cm</v>
      </c>
      <c r="U367" s="2" t="str">
        <f aca="false">MID(K367,LEN(T367)+1,5)&amp;"cm"</f>
        <v>86,7 cm</v>
      </c>
      <c r="V367" s="2" t="e">
        <f aca="false">MID(K367,SEARCH("-",K367)+2,SEARCH(":",K367)-SEARCH("-",K367)-2)</f>
        <v>#VALUE!</v>
      </c>
      <c r="W367" s="2" t="e">
        <f aca="false">MID(K367,SEARCH(":",K367)+2,5)&amp;"cm"</f>
        <v>#VALUE!</v>
      </c>
      <c r="X367" s="2" t="str">
        <f aca="false">RIGHT(K367,8)</f>
        <v> 86,7 cm</v>
      </c>
      <c r="Y367" s="0" t="s">
        <v>1912</v>
      </c>
      <c r="Z367" s="0" t="s">
        <v>1913</v>
      </c>
    </row>
    <row r="368" customFormat="false" ht="15" hidden="false" customHeight="false" outlineLevel="0" collapsed="false">
      <c r="A368" s="0" t="n">
        <v>3244</v>
      </c>
      <c r="B368" s="0" t="s">
        <v>1914</v>
      </c>
      <c r="C368" s="0" t="s">
        <v>27</v>
      </c>
      <c r="D368" s="0" t="s">
        <v>28</v>
      </c>
      <c r="E368" s="0" t="s">
        <v>1915</v>
      </c>
      <c r="F368" s="0" t="s">
        <v>30</v>
      </c>
      <c r="G368" s="0" t="s">
        <v>31</v>
      </c>
      <c r="H368" s="0" t="s">
        <v>32</v>
      </c>
      <c r="K368" s="0" t="s">
        <v>1916</v>
      </c>
      <c r="L368" s="0" t="s">
        <v>34</v>
      </c>
      <c r="M368" s="0" t="s">
        <v>35</v>
      </c>
      <c r="N368" s="0" t="s">
        <v>50</v>
      </c>
      <c r="O368" s="0" t="s">
        <v>291</v>
      </c>
      <c r="Q368" s="0" t="s">
        <v>592</v>
      </c>
      <c r="R368" s="0" t="s">
        <v>39</v>
      </c>
      <c r="T368" s="2" t="str">
        <f aca="false">IFERROR(LEFT(K368,SEARCH("x",K368)-1),"")&amp;"cm"</f>
        <v>63,3 cm</v>
      </c>
      <c r="U368" s="2" t="str">
        <f aca="false">MID(K368,LEN(T368)+1,5)&amp;"cm"</f>
        <v>49,5 cm</v>
      </c>
      <c r="V368" s="2" t="str">
        <f aca="false">MID(K368,SEARCH("-",K368)+2,SEARCH(":",K368)-SEARCH("-",K368)-2)</f>
        <v>c/baguete</v>
      </c>
      <c r="W368" s="2" t="str">
        <f aca="false">MID(K368,SEARCH(":",K368)+2,5)&amp;"cm"</f>
        <v>65,5 cm</v>
      </c>
      <c r="X368" s="2" t="str">
        <f aca="false">RIGHT(K368,8)</f>
        <v> 52,0 cm</v>
      </c>
      <c r="Y368" s="0" t="s">
        <v>1917</v>
      </c>
      <c r="Z368" s="0" t="s">
        <v>1224</v>
      </c>
      <c r="AA368" s="0" t="s">
        <v>42</v>
      </c>
      <c r="AB368" s="0" t="s">
        <v>205</v>
      </c>
      <c r="AC368" s="0" t="s">
        <v>95</v>
      </c>
    </row>
    <row r="369" customFormat="false" ht="15" hidden="false" customHeight="false" outlineLevel="0" collapsed="false">
      <c r="A369" s="0" t="n">
        <v>3245</v>
      </c>
      <c r="B369" s="0" t="s">
        <v>1918</v>
      </c>
      <c r="C369" s="0" t="s">
        <v>27</v>
      </c>
      <c r="D369" s="0" t="s">
        <v>28</v>
      </c>
      <c r="E369" s="0" t="s">
        <v>112</v>
      </c>
      <c r="F369" s="0" t="s">
        <v>261</v>
      </c>
      <c r="G369" s="0" t="s">
        <v>202</v>
      </c>
      <c r="H369" s="0" t="s">
        <v>32</v>
      </c>
      <c r="K369" s="0" t="s">
        <v>1919</v>
      </c>
      <c r="L369" s="0" t="s">
        <v>34</v>
      </c>
      <c r="M369" s="0" t="s">
        <v>35</v>
      </c>
      <c r="N369" s="0" t="s">
        <v>36</v>
      </c>
      <c r="O369" s="0" t="s">
        <v>37</v>
      </c>
      <c r="Q369" s="0" t="s">
        <v>431</v>
      </c>
      <c r="R369" s="0" t="s">
        <v>52</v>
      </c>
      <c r="T369" s="2" t="str">
        <f aca="false">IFERROR(LEFT(K369,SEARCH("x",K369)-1),"")&amp;"cm"</f>
        <v>94,5 cm</v>
      </c>
      <c r="U369" s="2" t="str">
        <f aca="false">MID(K369,LEN(T369)+1,5)&amp;"cm"</f>
        <v>67,5 cm</v>
      </c>
      <c r="V369" s="2" t="str">
        <f aca="false">MID(K369,SEARCH("-",K369)+2,SEARCH(":",K369)-SEARCH("-",K369)-2)</f>
        <v> c/baguete</v>
      </c>
      <c r="W369" s="2" t="str">
        <f aca="false">MID(K369,SEARCH(":",K369)+2,5)&amp;"cm"</f>
        <v>96,1 cm</v>
      </c>
      <c r="X369" s="2" t="str">
        <f aca="false">RIGHT(K369,8)</f>
        <v> 69,5 cm</v>
      </c>
      <c r="Y369" s="0" t="s">
        <v>271</v>
      </c>
      <c r="Z369" s="0" t="s">
        <v>1417</v>
      </c>
      <c r="AA369" s="0" t="s">
        <v>1920</v>
      </c>
      <c r="AB369" s="0" t="s">
        <v>1921</v>
      </c>
      <c r="AC369" s="0" t="s">
        <v>1922</v>
      </c>
    </row>
    <row r="370" customFormat="false" ht="15" hidden="false" customHeight="false" outlineLevel="0" collapsed="false">
      <c r="A370" s="0" t="n">
        <v>3246</v>
      </c>
      <c r="B370" s="0" t="s">
        <v>1923</v>
      </c>
      <c r="C370" s="0" t="s">
        <v>27</v>
      </c>
      <c r="D370" s="0" t="s">
        <v>28</v>
      </c>
      <c r="E370" s="0" t="s">
        <v>1924</v>
      </c>
      <c r="F370" s="0" t="s">
        <v>1451</v>
      </c>
      <c r="G370" s="0" t="s">
        <v>202</v>
      </c>
      <c r="H370" s="0" t="s">
        <v>32</v>
      </c>
      <c r="K370" s="0" t="s">
        <v>1925</v>
      </c>
      <c r="L370" s="0" t="s">
        <v>34</v>
      </c>
      <c r="M370" s="0" t="s">
        <v>35</v>
      </c>
      <c r="N370" s="0" t="s">
        <v>50</v>
      </c>
      <c r="O370" s="0" t="s">
        <v>37</v>
      </c>
      <c r="Q370" s="0" t="s">
        <v>270</v>
      </c>
      <c r="R370" s="0" t="s">
        <v>52</v>
      </c>
      <c r="T370" s="2" t="str">
        <f aca="false">IFERROR(LEFT(K370,SEARCH("x",K370)-1),"")&amp;"cm"</f>
        <v>130,0 cm</v>
      </c>
      <c r="U370" s="2" t="str">
        <f aca="false">MID(K370,LEN(T370)+1,5)&amp;"cm"</f>
        <v>97,2 cm</v>
      </c>
      <c r="V370" s="2" t="str">
        <f aca="false">MID(K370,SEARCH("-",K370)+2,SEARCH(":",K370)-SEARCH("-",K370)-2)</f>
        <v> c/baguete</v>
      </c>
      <c r="W370" s="2" t="str">
        <f aca="false">MID(K370,SEARCH(":",K370)+2,5)&amp;"cm"</f>
        <v>132,0cm</v>
      </c>
      <c r="X370" s="2" t="str">
        <f aca="false">RIGHT(K370,8)</f>
        <v> 99,1 cm</v>
      </c>
      <c r="Y370" s="0" t="s">
        <v>1775</v>
      </c>
      <c r="Z370" s="0" t="s">
        <v>1926</v>
      </c>
      <c r="AA370" s="0" t="s">
        <v>1920</v>
      </c>
      <c r="AB370" s="0" t="s">
        <v>1927</v>
      </c>
      <c r="AC370" s="0" t="s">
        <v>1928</v>
      </c>
    </row>
    <row r="371" customFormat="false" ht="15" hidden="false" customHeight="false" outlineLevel="0" collapsed="false">
      <c r="A371" s="0" t="n">
        <v>3247</v>
      </c>
      <c r="B371" s="0" t="s">
        <v>1929</v>
      </c>
      <c r="C371" s="0" t="s">
        <v>27</v>
      </c>
      <c r="D371" s="0" t="s">
        <v>28</v>
      </c>
      <c r="E371" s="0" t="s">
        <v>1930</v>
      </c>
      <c r="F371" s="0" t="s">
        <v>1931</v>
      </c>
      <c r="G371" s="0" t="s">
        <v>202</v>
      </c>
      <c r="H371" s="0" t="s">
        <v>32</v>
      </c>
      <c r="K371" s="0" t="s">
        <v>1932</v>
      </c>
      <c r="L371" s="0" t="s">
        <v>34</v>
      </c>
      <c r="M371" s="0" t="s">
        <v>35</v>
      </c>
      <c r="N371" s="0" t="s">
        <v>50</v>
      </c>
      <c r="O371" s="0" t="s">
        <v>37</v>
      </c>
      <c r="Q371" s="0" t="s">
        <v>1600</v>
      </c>
      <c r="R371" s="0" t="s">
        <v>52</v>
      </c>
      <c r="T371" s="2" t="str">
        <f aca="false">IFERROR(LEFT(K371,SEARCH("x",K371)-1),"")&amp;"cm"</f>
        <v>95,5 cm</v>
      </c>
      <c r="U371" s="2" t="str">
        <f aca="false">MID(K371,LEN(T371)+1,5)&amp;"cm"</f>
        <v>90,5 cm</v>
      </c>
      <c r="V371" s="2" t="str">
        <f aca="false">MID(K371,SEARCH("-",K371)+2,SEARCH(":",K371)-SEARCH("-",K371)-2)</f>
        <v>c/moldura</v>
      </c>
      <c r="W371" s="2" t="str">
        <f aca="false">MID(K371,SEARCH(":",K371)+2,5)&amp;"cm"</f>
        <v>116,0cm</v>
      </c>
      <c r="X371" s="2" t="str">
        <f aca="false">RIGHT(K371,8)</f>
        <v>111,0 cm</v>
      </c>
      <c r="Y371" s="0" t="s">
        <v>1089</v>
      </c>
      <c r="Z371" s="0" t="s">
        <v>595</v>
      </c>
      <c r="AA371" s="0" t="s">
        <v>55</v>
      </c>
      <c r="AB371" s="0" t="s">
        <v>1835</v>
      </c>
      <c r="AC371" s="0" t="s">
        <v>1780</v>
      </c>
    </row>
    <row r="372" customFormat="false" ht="15" hidden="false" customHeight="false" outlineLevel="0" collapsed="false">
      <c r="A372" s="0" t="n">
        <v>3248</v>
      </c>
      <c r="B372" s="0" t="s">
        <v>1933</v>
      </c>
      <c r="C372" s="0" t="s">
        <v>27</v>
      </c>
      <c r="D372" s="0" t="s">
        <v>28</v>
      </c>
      <c r="E372" s="0" t="s">
        <v>1934</v>
      </c>
      <c r="F372" s="0" t="s">
        <v>479</v>
      </c>
      <c r="G372" s="0" t="s">
        <v>89</v>
      </c>
      <c r="H372" s="0" t="s">
        <v>32</v>
      </c>
      <c r="K372" s="0" t="s">
        <v>1935</v>
      </c>
      <c r="L372" s="0" t="s">
        <v>34</v>
      </c>
      <c r="M372" s="0" t="s">
        <v>35</v>
      </c>
      <c r="N372" s="0" t="s">
        <v>36</v>
      </c>
      <c r="O372" s="0" t="s">
        <v>37</v>
      </c>
      <c r="Q372" s="0" t="s">
        <v>220</v>
      </c>
      <c r="R372" s="0" t="s">
        <v>1936</v>
      </c>
      <c r="T372" s="2" t="str">
        <f aca="false">IFERROR(LEFT(K372,SEARCH("x",K372)-1),"")&amp;"cm"</f>
        <v>147,0 cm</v>
      </c>
      <c r="U372" s="2" t="str">
        <f aca="false">MID(K372,LEN(T372)+1,5)&amp;"cm"</f>
        <v>115,2cm</v>
      </c>
      <c r="V372" s="2" t="e">
        <f aca="false">MID(K372,SEARCH("-",K372)+2,SEARCH(":",K372)-SEARCH("-",K372)-2)</f>
        <v>#VALUE!</v>
      </c>
      <c r="W372" s="2" t="e">
        <f aca="false">MID(K372,SEARCH(":",K372)+2,5)&amp;"cm"</f>
        <v>#VALUE!</v>
      </c>
      <c r="X372" s="2" t="str">
        <f aca="false">RIGHT(K372,8)</f>
        <v>115,2 cm</v>
      </c>
      <c r="Y372" s="0" t="s">
        <v>1937</v>
      </c>
      <c r="Z372" s="0" t="s">
        <v>1938</v>
      </c>
    </row>
    <row r="373" customFormat="false" ht="15" hidden="false" customHeight="false" outlineLevel="0" collapsed="false">
      <c r="A373" s="0" t="n">
        <v>3252</v>
      </c>
      <c r="B373" s="0" t="s">
        <v>1939</v>
      </c>
      <c r="C373" s="0" t="s">
        <v>27</v>
      </c>
      <c r="D373" s="0" t="s">
        <v>28</v>
      </c>
      <c r="E373" s="0" t="s">
        <v>59</v>
      </c>
      <c r="F373" s="0" t="s">
        <v>233</v>
      </c>
      <c r="G373" s="0" t="s">
        <v>202</v>
      </c>
      <c r="H373" s="0" t="s">
        <v>32</v>
      </c>
      <c r="K373" s="0" t="s">
        <v>1940</v>
      </c>
      <c r="L373" s="0" t="s">
        <v>34</v>
      </c>
      <c r="M373" s="0" t="s">
        <v>35</v>
      </c>
      <c r="N373" s="0" t="s">
        <v>290</v>
      </c>
      <c r="O373" s="0" t="s">
        <v>37</v>
      </c>
      <c r="Q373" s="0" t="s">
        <v>1941</v>
      </c>
      <c r="R373" s="0" t="s">
        <v>52</v>
      </c>
      <c r="T373" s="2" t="str">
        <f aca="false">IFERROR(LEFT(K373,SEARCH("x",K373)-1),"")&amp;"cm"</f>
        <v>162,0 cm</v>
      </c>
      <c r="U373" s="2" t="str">
        <f aca="false">MID(K373,LEN(T373)+1,5)&amp;"cm"</f>
        <v>114,0cm</v>
      </c>
      <c r="V373" s="2" t="e">
        <f aca="false">MID(K373,SEARCH("-",K373)+2,SEARCH(":",K373)-SEARCH("-",K373)-2)</f>
        <v>#VALUE!</v>
      </c>
      <c r="W373" s="2" t="e">
        <f aca="false">MID(K373,SEARCH(":",K373)+2,5)&amp;"cm"</f>
        <v>#VALUE!</v>
      </c>
      <c r="X373" s="2" t="str">
        <f aca="false">RIGHT(K373,8)</f>
        <v>114,0 cm</v>
      </c>
      <c r="Y373" s="0" t="s">
        <v>1075</v>
      </c>
      <c r="Z373" s="0" t="s">
        <v>237</v>
      </c>
    </row>
    <row r="374" customFormat="false" ht="15" hidden="false" customHeight="false" outlineLevel="0" collapsed="false">
      <c r="A374" s="0" t="n">
        <v>3253</v>
      </c>
      <c r="B374" s="0" t="s">
        <v>1942</v>
      </c>
      <c r="C374" s="0" t="s">
        <v>27</v>
      </c>
      <c r="D374" s="0" t="s">
        <v>28</v>
      </c>
      <c r="E374" s="0" t="s">
        <v>260</v>
      </c>
      <c r="F374" s="0" t="s">
        <v>1580</v>
      </c>
      <c r="G374" s="0" t="s">
        <v>31</v>
      </c>
      <c r="H374" s="0" t="s">
        <v>32</v>
      </c>
      <c r="K374" s="0" t="s">
        <v>1943</v>
      </c>
      <c r="L374" s="0" t="s">
        <v>34</v>
      </c>
      <c r="M374" s="0" t="s">
        <v>35</v>
      </c>
      <c r="N374" s="0" t="s">
        <v>290</v>
      </c>
      <c r="O374" s="0" t="s">
        <v>37</v>
      </c>
      <c r="Q374" s="0" t="s">
        <v>91</v>
      </c>
      <c r="R374" s="0" t="s">
        <v>39</v>
      </c>
      <c r="T374" s="2" t="str">
        <f aca="false">IFERROR(LEFT(K374,SEARCH("x",K374)-1),"")&amp;"cm"</f>
        <v>110,0 cm</v>
      </c>
      <c r="U374" s="2" t="str">
        <f aca="false">MID(K374,LEN(T374)+1,5)&amp;"cm"</f>
        <v>77,0 cm</v>
      </c>
      <c r="V374" s="2" t="e">
        <f aca="false">MID(K374,SEARCH("-",K374)+2,SEARCH(":",K374)-SEARCH("-",K374)-2)</f>
        <v>#VALUE!</v>
      </c>
      <c r="W374" s="2" t="e">
        <f aca="false">MID(K374,SEARCH(":",K374)+2,5)&amp;"cm"</f>
        <v>#VALUE!</v>
      </c>
      <c r="X374" s="2" t="str">
        <f aca="false">RIGHT(K374,8)</f>
        <v> 77,0 cm</v>
      </c>
      <c r="Y374" s="0" t="s">
        <v>597</v>
      </c>
      <c r="Z374" s="0" t="s">
        <v>1583</v>
      </c>
    </row>
    <row r="375" customFormat="false" ht="15" hidden="false" customHeight="false" outlineLevel="0" collapsed="false">
      <c r="A375" s="0" t="n">
        <v>3254</v>
      </c>
      <c r="B375" s="0" t="s">
        <v>1944</v>
      </c>
      <c r="C375" s="0" t="s">
        <v>27</v>
      </c>
      <c r="D375" s="0" t="s">
        <v>28</v>
      </c>
      <c r="E375" s="0" t="s">
        <v>428</v>
      </c>
      <c r="F375" s="0" t="s">
        <v>1580</v>
      </c>
      <c r="G375" s="0" t="s">
        <v>89</v>
      </c>
      <c r="H375" s="0" t="s">
        <v>32</v>
      </c>
      <c r="K375" s="0" t="s">
        <v>1722</v>
      </c>
      <c r="L375" s="0" t="s">
        <v>34</v>
      </c>
      <c r="M375" s="0" t="s">
        <v>35</v>
      </c>
      <c r="N375" s="0" t="s">
        <v>290</v>
      </c>
      <c r="O375" s="0" t="s">
        <v>37</v>
      </c>
      <c r="Q375" s="0" t="s">
        <v>586</v>
      </c>
      <c r="R375" s="0" t="s">
        <v>245</v>
      </c>
      <c r="T375" s="2" t="str">
        <f aca="false">IFERROR(LEFT(K375,SEARCH("x",K375)-1),"")&amp;"cm"</f>
        <v>81,0 cm</v>
      </c>
      <c r="U375" s="2" t="str">
        <f aca="false">MID(K375,LEN(T375)+1,5)&amp;"cm"</f>
        <v>65,5 cm</v>
      </c>
      <c r="V375" s="2" t="e">
        <f aca="false">MID(K375,SEARCH("-",K375)+2,SEARCH(":",K375)-SEARCH("-",K375)-2)</f>
        <v>#VALUE!</v>
      </c>
      <c r="W375" s="2" t="e">
        <f aca="false">MID(K375,SEARCH(":",K375)+2,5)&amp;"cm"</f>
        <v>#VALUE!</v>
      </c>
      <c r="X375" s="2" t="str">
        <f aca="false">RIGHT(K375,8)</f>
        <v> 65,5 cm</v>
      </c>
      <c r="Y375" s="0" t="s">
        <v>115</v>
      </c>
      <c r="Z375" s="0" t="s">
        <v>205</v>
      </c>
    </row>
    <row r="376" customFormat="false" ht="15" hidden="false" customHeight="false" outlineLevel="0" collapsed="false">
      <c r="A376" s="0" t="n">
        <v>3256</v>
      </c>
      <c r="B376" s="0" t="s">
        <v>1945</v>
      </c>
      <c r="C376" s="0" t="s">
        <v>27</v>
      </c>
      <c r="D376" s="0" t="s">
        <v>28</v>
      </c>
      <c r="E376" s="0" t="s">
        <v>1946</v>
      </c>
      <c r="F376" s="0" t="s">
        <v>30</v>
      </c>
      <c r="G376" s="0" t="s">
        <v>31</v>
      </c>
      <c r="H376" s="0" t="s">
        <v>32</v>
      </c>
      <c r="K376" s="0" t="s">
        <v>1947</v>
      </c>
      <c r="L376" s="0" t="s">
        <v>34</v>
      </c>
      <c r="M376" s="0" t="s">
        <v>35</v>
      </c>
      <c r="N376" s="0" t="s">
        <v>290</v>
      </c>
      <c r="O376" s="0" t="s">
        <v>37</v>
      </c>
      <c r="Q376" s="0" t="s">
        <v>38</v>
      </c>
      <c r="R376" s="0" t="s">
        <v>39</v>
      </c>
      <c r="T376" s="2" t="str">
        <f aca="false">IFERROR(LEFT(K376,SEARCH("x",K376)-1),"")&amp;"cm"</f>
        <v>81,0 cm</v>
      </c>
      <c r="U376" s="2" t="str">
        <f aca="false">MID(K376,LEN(T376)+1,5)&amp;"cm"</f>
        <v>44,0 cm</v>
      </c>
      <c r="V376" s="2" t="e">
        <f aca="false">MID(K376,SEARCH("-",K376)+2,SEARCH(":",K376)-SEARCH("-",K376)-2)</f>
        <v>#VALUE!</v>
      </c>
      <c r="W376" s="2" t="e">
        <f aca="false">MID(K376,SEARCH(":",K376)+2,5)&amp;"cm"</f>
        <v>#VALUE!</v>
      </c>
      <c r="X376" s="2" t="str">
        <f aca="false">RIGHT(K376,8)</f>
        <v> 44,0 cm</v>
      </c>
      <c r="Y376" s="0" t="s">
        <v>115</v>
      </c>
      <c r="Z376" s="0" t="s">
        <v>621</v>
      </c>
    </row>
    <row r="377" customFormat="false" ht="15" hidden="false" customHeight="false" outlineLevel="0" collapsed="false">
      <c r="A377" s="0" t="n">
        <v>3257</v>
      </c>
      <c r="B377" s="0" t="s">
        <v>1948</v>
      </c>
      <c r="C377" s="0" t="s">
        <v>27</v>
      </c>
      <c r="D377" s="0" t="s">
        <v>28</v>
      </c>
      <c r="E377" s="0" t="s">
        <v>260</v>
      </c>
      <c r="F377" s="0" t="s">
        <v>30</v>
      </c>
      <c r="G377" s="0" t="s">
        <v>31</v>
      </c>
      <c r="H377" s="0" t="s">
        <v>32</v>
      </c>
      <c r="K377" s="0" t="s">
        <v>1949</v>
      </c>
      <c r="L377" s="0" t="s">
        <v>34</v>
      </c>
      <c r="M377" s="0" t="s">
        <v>35</v>
      </c>
      <c r="N377" s="0" t="s">
        <v>290</v>
      </c>
      <c r="O377" s="0" t="s">
        <v>37</v>
      </c>
      <c r="Q377" s="0" t="s">
        <v>405</v>
      </c>
      <c r="R377" s="0" t="s">
        <v>52</v>
      </c>
      <c r="T377" s="2" t="str">
        <f aca="false">IFERROR(LEFT(K377,SEARCH("x",K377)-1),"")&amp;"cm"</f>
        <v>94,5 cm</v>
      </c>
      <c r="U377" s="2" t="str">
        <f aca="false">MID(K377,LEN(T377)+1,5)&amp;"cm"</f>
        <v>60,0 cm</v>
      </c>
      <c r="V377" s="2" t="e">
        <f aca="false">MID(K377,SEARCH("-",K377)+2,SEARCH(":",K377)-SEARCH("-",K377)-2)</f>
        <v>#VALUE!</v>
      </c>
      <c r="W377" s="2" t="e">
        <f aca="false">MID(K377,SEARCH(":",K377)+2,5)&amp;"cm"</f>
        <v>#VALUE!</v>
      </c>
      <c r="X377" s="2" t="str">
        <f aca="false">RIGHT(K377,8)</f>
        <v> 60,0 cm</v>
      </c>
      <c r="Y377" s="0" t="s">
        <v>271</v>
      </c>
      <c r="Z377" s="0" t="s">
        <v>1578</v>
      </c>
    </row>
    <row r="378" customFormat="false" ht="15" hidden="false" customHeight="false" outlineLevel="0" collapsed="false">
      <c r="A378" s="0" t="n">
        <v>3258</v>
      </c>
      <c r="B378" s="0" t="s">
        <v>1950</v>
      </c>
      <c r="C378" s="0" t="s">
        <v>27</v>
      </c>
      <c r="D378" s="0" t="s">
        <v>28</v>
      </c>
      <c r="E378" s="0" t="s">
        <v>260</v>
      </c>
      <c r="F378" s="0" t="s">
        <v>30</v>
      </c>
      <c r="G378" s="0" t="s">
        <v>31</v>
      </c>
      <c r="H378" s="0" t="s">
        <v>32</v>
      </c>
      <c r="K378" s="0" t="s">
        <v>1951</v>
      </c>
      <c r="L378" s="0" t="s">
        <v>34</v>
      </c>
      <c r="M378" s="0" t="s">
        <v>35</v>
      </c>
      <c r="N378" s="0" t="s">
        <v>290</v>
      </c>
      <c r="O378" s="0" t="s">
        <v>37</v>
      </c>
      <c r="Q378" s="0" t="s">
        <v>38</v>
      </c>
      <c r="R378" s="0" t="s">
        <v>81</v>
      </c>
      <c r="T378" s="2" t="str">
        <f aca="false">IFERROR(LEFT(K378,SEARCH("x",K378)-1),"")&amp;"cm"</f>
        <v>84,5 cm</v>
      </c>
      <c r="U378" s="2" t="str">
        <f aca="false">MID(K378,LEN(T378)+1,5)&amp;"cm"</f>
        <v>49,0 cm</v>
      </c>
      <c r="V378" s="2" t="e">
        <f aca="false">MID(K378,SEARCH("-",K378)+2,SEARCH(":",K378)-SEARCH("-",K378)-2)</f>
        <v>#VALUE!</v>
      </c>
      <c r="W378" s="2" t="e">
        <f aca="false">MID(K378,SEARCH(":",K378)+2,5)&amp;"cm"</f>
        <v>#VALUE!</v>
      </c>
      <c r="X378" s="2" t="str">
        <f aca="false">RIGHT(K378,8)</f>
        <v> 49,0 cm</v>
      </c>
      <c r="Y378" s="0" t="s">
        <v>1952</v>
      </c>
      <c r="Z378" s="0" t="s">
        <v>1953</v>
      </c>
    </row>
    <row r="379" customFormat="false" ht="15" hidden="false" customHeight="false" outlineLevel="0" collapsed="false">
      <c r="A379" s="0" t="n">
        <v>3260</v>
      </c>
      <c r="B379" s="0" t="s">
        <v>1954</v>
      </c>
      <c r="C379" s="0" t="s">
        <v>27</v>
      </c>
      <c r="D379" s="0" t="s">
        <v>28</v>
      </c>
      <c r="E379" s="0" t="s">
        <v>1955</v>
      </c>
      <c r="F379" s="0" t="s">
        <v>1956</v>
      </c>
      <c r="G379" s="0" t="s">
        <v>79</v>
      </c>
      <c r="H379" s="0" t="s">
        <v>32</v>
      </c>
      <c r="K379" s="0" t="s">
        <v>1957</v>
      </c>
      <c r="L379" s="0" t="s">
        <v>34</v>
      </c>
      <c r="M379" s="0" t="s">
        <v>35</v>
      </c>
      <c r="N379" s="0" t="s">
        <v>290</v>
      </c>
      <c r="O379" s="0" t="s">
        <v>37</v>
      </c>
      <c r="Q379" s="0" t="s">
        <v>592</v>
      </c>
      <c r="R379" s="0" t="s">
        <v>81</v>
      </c>
      <c r="T379" s="2" t="str">
        <f aca="false">IFERROR(LEFT(K379,SEARCH("x",K379)-1),"")&amp;"cm"</f>
        <v>61,5 cm</v>
      </c>
      <c r="U379" s="2" t="str">
        <f aca="false">MID(K379,LEN(T379)+1,5)&amp;"cm"</f>
        <v>37,5 cm</v>
      </c>
      <c r="V379" s="2" t="e">
        <f aca="false">MID(K379,SEARCH("-",K379)+2,SEARCH(":",K379)-SEARCH("-",K379)-2)</f>
        <v>#VALUE!</v>
      </c>
      <c r="W379" s="2" t="e">
        <f aca="false">MID(K379,SEARCH(":",K379)+2,5)&amp;"cm"</f>
        <v>#VALUE!</v>
      </c>
      <c r="X379" s="2" t="str">
        <f aca="false">RIGHT(K379,8)</f>
        <v> 37,5 cm</v>
      </c>
      <c r="Y379" s="0" t="s">
        <v>1863</v>
      </c>
      <c r="Z379" s="0" t="s">
        <v>40</v>
      </c>
    </row>
    <row r="380" customFormat="false" ht="15" hidden="false" customHeight="false" outlineLevel="0" collapsed="false">
      <c r="A380" s="0" t="n">
        <v>3261</v>
      </c>
      <c r="B380" s="0" t="s">
        <v>1958</v>
      </c>
      <c r="C380" s="0" t="s">
        <v>27</v>
      </c>
      <c r="D380" s="0" t="s">
        <v>28</v>
      </c>
      <c r="E380" s="0" t="s">
        <v>105</v>
      </c>
      <c r="F380" s="0" t="s">
        <v>1956</v>
      </c>
      <c r="G380" s="0" t="s">
        <v>31</v>
      </c>
      <c r="H380" s="0" t="s">
        <v>32</v>
      </c>
      <c r="K380" s="0" t="s">
        <v>1947</v>
      </c>
      <c r="L380" s="0" t="s">
        <v>34</v>
      </c>
      <c r="M380" s="0" t="s">
        <v>35</v>
      </c>
      <c r="N380" s="0" t="s">
        <v>290</v>
      </c>
      <c r="O380" s="0" t="s">
        <v>37</v>
      </c>
      <c r="Q380" s="0" t="s">
        <v>38</v>
      </c>
      <c r="R380" s="0" t="s">
        <v>39</v>
      </c>
      <c r="T380" s="2" t="str">
        <f aca="false">IFERROR(LEFT(K380,SEARCH("x",K380)-1),"")&amp;"cm"</f>
        <v>81,0 cm</v>
      </c>
      <c r="U380" s="2" t="str">
        <f aca="false">MID(K380,LEN(T380)+1,5)&amp;"cm"</f>
        <v>44,0 cm</v>
      </c>
      <c r="V380" s="2" t="e">
        <f aca="false">MID(K380,SEARCH("-",K380)+2,SEARCH(":",K380)-SEARCH("-",K380)-2)</f>
        <v>#VALUE!</v>
      </c>
      <c r="W380" s="2" t="e">
        <f aca="false">MID(K380,SEARCH(":",K380)+2,5)&amp;"cm"</f>
        <v>#VALUE!</v>
      </c>
      <c r="X380" s="2" t="str">
        <f aca="false">RIGHT(K380,8)</f>
        <v> 44,0 cm</v>
      </c>
      <c r="Y380" s="0" t="s">
        <v>115</v>
      </c>
      <c r="Z380" s="0" t="s">
        <v>621</v>
      </c>
    </row>
    <row r="381" customFormat="false" ht="15" hidden="false" customHeight="false" outlineLevel="0" collapsed="false">
      <c r="A381" s="0" t="n">
        <v>3262</v>
      </c>
      <c r="B381" s="0" t="s">
        <v>1959</v>
      </c>
      <c r="C381" s="0" t="s">
        <v>27</v>
      </c>
      <c r="D381" s="0" t="s">
        <v>28</v>
      </c>
      <c r="E381" s="0" t="s">
        <v>1960</v>
      </c>
      <c r="F381" s="0" t="s">
        <v>192</v>
      </c>
      <c r="G381" s="0" t="s">
        <v>89</v>
      </c>
      <c r="H381" s="0" t="s">
        <v>32</v>
      </c>
      <c r="K381" s="0" t="s">
        <v>1961</v>
      </c>
      <c r="L381" s="0" t="s">
        <v>34</v>
      </c>
      <c r="M381" s="0" t="s">
        <v>35</v>
      </c>
      <c r="N381" s="0" t="s">
        <v>290</v>
      </c>
      <c r="O381" s="0" t="s">
        <v>37</v>
      </c>
      <c r="Q381" s="0" t="s">
        <v>145</v>
      </c>
      <c r="R381" s="0" t="s">
        <v>52</v>
      </c>
      <c r="T381" s="2" t="str">
        <f aca="false">IFERROR(LEFT(K381,SEARCH("x",K381)-1),"")&amp;"cm"</f>
        <v>80,0 cm</v>
      </c>
      <c r="U381" s="2" t="str">
        <f aca="false">MID(K381,LEN(T381)+1,5)&amp;"cm"</f>
        <v>31,0 cm</v>
      </c>
      <c r="V381" s="2" t="e">
        <f aca="false">MID(K381,SEARCH("-",K381)+2,SEARCH(":",K381)-SEARCH("-",K381)-2)</f>
        <v>#VALUE!</v>
      </c>
      <c r="W381" s="2" t="e">
        <f aca="false">MID(K381,SEARCH(":",K381)+2,5)&amp;"cm"</f>
        <v>#VALUE!</v>
      </c>
      <c r="X381" s="2" t="str">
        <f aca="false">RIGHT(K381,8)</f>
        <v> 31,0 cm</v>
      </c>
      <c r="Y381" s="0" t="s">
        <v>107</v>
      </c>
      <c r="Z381" s="0" t="s">
        <v>1962</v>
      </c>
    </row>
    <row r="382" customFormat="false" ht="15" hidden="false" customHeight="false" outlineLevel="0" collapsed="false">
      <c r="A382" s="0" t="n">
        <v>3263</v>
      </c>
      <c r="B382" s="0" t="s">
        <v>1963</v>
      </c>
      <c r="C382" s="0" t="s">
        <v>27</v>
      </c>
      <c r="D382" s="0" t="s">
        <v>28</v>
      </c>
      <c r="E382" s="0" t="s">
        <v>1964</v>
      </c>
      <c r="F382" s="0" t="s">
        <v>676</v>
      </c>
      <c r="G382" s="0" t="s">
        <v>89</v>
      </c>
      <c r="H382" s="0" t="s">
        <v>32</v>
      </c>
      <c r="K382" s="0" t="s">
        <v>1965</v>
      </c>
      <c r="L382" s="0" t="s">
        <v>34</v>
      </c>
      <c r="M382" s="0" t="s">
        <v>35</v>
      </c>
      <c r="N382" s="0" t="s">
        <v>290</v>
      </c>
      <c r="O382" s="0" t="s">
        <v>37</v>
      </c>
      <c r="Q382" s="0" t="s">
        <v>569</v>
      </c>
      <c r="R382" s="0" t="s">
        <v>63</v>
      </c>
      <c r="T382" s="2" t="str">
        <f aca="false">IFERROR(LEFT(K382,SEARCH("x",K382)-1),"")&amp;"cm"</f>
        <v>83,0 cm</v>
      </c>
      <c r="U382" s="2" t="str">
        <f aca="false">MID(K382,LEN(T382)+1,5)&amp;"cm"</f>
        <v>51,0 cm</v>
      </c>
      <c r="V382" s="2" t="e">
        <f aca="false">MID(K382,SEARCH("-",K382)+2,SEARCH(":",K382)-SEARCH("-",K382)-2)</f>
        <v>#VALUE!</v>
      </c>
      <c r="W382" s="2" t="e">
        <f aca="false">MID(K382,SEARCH(":",K382)+2,5)&amp;"cm"</f>
        <v>#VALUE!</v>
      </c>
      <c r="X382" s="2" t="str">
        <f aca="false">RIGHT(K382,8)</f>
        <v> 51,0 cm</v>
      </c>
      <c r="Y382" s="0" t="s">
        <v>1684</v>
      </c>
      <c r="Z382" s="0" t="s">
        <v>415</v>
      </c>
    </row>
    <row r="383" customFormat="false" ht="15" hidden="false" customHeight="false" outlineLevel="0" collapsed="false">
      <c r="A383" s="0" t="n">
        <v>3266</v>
      </c>
      <c r="B383" s="0" t="s">
        <v>1966</v>
      </c>
      <c r="C383" s="0" t="s">
        <v>27</v>
      </c>
      <c r="D383" s="0" t="s">
        <v>28</v>
      </c>
      <c r="E383" s="0" t="s">
        <v>1967</v>
      </c>
      <c r="F383" s="0" t="s">
        <v>957</v>
      </c>
      <c r="G383" s="0" t="s">
        <v>31</v>
      </c>
      <c r="H383" s="0" t="s">
        <v>32</v>
      </c>
      <c r="K383" s="0" t="s">
        <v>1968</v>
      </c>
      <c r="L383" s="0" t="s">
        <v>34</v>
      </c>
      <c r="M383" s="0" t="s">
        <v>35</v>
      </c>
      <c r="N383" s="0" t="s">
        <v>290</v>
      </c>
      <c r="O383" s="0" t="s">
        <v>37</v>
      </c>
      <c r="Q383" s="0" t="s">
        <v>277</v>
      </c>
      <c r="R383" s="0" t="s">
        <v>39</v>
      </c>
      <c r="T383" s="2" t="str">
        <f aca="false">IFERROR(LEFT(K383,SEARCH("x",K383)-1),"")&amp;"cm"</f>
        <v>53,0 cm</v>
      </c>
      <c r="U383" s="2" t="str">
        <f aca="false">MID(K383,LEN(T383)+1,5)&amp;"cm"</f>
        <v>42,5 cm</v>
      </c>
      <c r="V383" s="2" t="e">
        <f aca="false">MID(K383,SEARCH("-",K383)+2,SEARCH(":",K383)-SEARCH("-",K383)-2)</f>
        <v>#VALUE!</v>
      </c>
      <c r="W383" s="2" t="e">
        <f aca="false">MID(K383,SEARCH(":",K383)+2,5)&amp;"cm"</f>
        <v>#VALUE!</v>
      </c>
      <c r="X383" s="2" t="str">
        <f aca="false">RIGHT(K383,8)</f>
        <v> 42,5 cm</v>
      </c>
      <c r="Y383" s="0" t="s">
        <v>1464</v>
      </c>
      <c r="Z383" s="0" t="s">
        <v>442</v>
      </c>
    </row>
    <row r="384" customFormat="false" ht="15" hidden="false" customHeight="false" outlineLevel="0" collapsed="false">
      <c r="A384" s="0" t="n">
        <v>3267</v>
      </c>
      <c r="B384" s="0" t="s">
        <v>1969</v>
      </c>
      <c r="C384" s="0" t="s">
        <v>27</v>
      </c>
      <c r="D384" s="0" t="s">
        <v>28</v>
      </c>
      <c r="E384" s="0" t="s">
        <v>1970</v>
      </c>
      <c r="G384" s="0" t="s">
        <v>31</v>
      </c>
      <c r="H384" s="0" t="s">
        <v>32</v>
      </c>
      <c r="K384" s="0" t="s">
        <v>1971</v>
      </c>
      <c r="L384" s="0" t="s">
        <v>34</v>
      </c>
      <c r="M384" s="0" t="s">
        <v>35</v>
      </c>
      <c r="N384" s="0" t="s">
        <v>290</v>
      </c>
      <c r="O384" s="0" t="s">
        <v>37</v>
      </c>
      <c r="Q384" s="0" t="s">
        <v>775</v>
      </c>
      <c r="R384" s="0" t="s">
        <v>39</v>
      </c>
      <c r="T384" s="2" t="str">
        <f aca="false">IFERROR(LEFT(K384,SEARCH("x",K384)-1),"")&amp;"cm"</f>
        <v>55,0 cm</v>
      </c>
      <c r="U384" s="2" t="str">
        <f aca="false">MID(K384,LEN(T384)+1,5)&amp;"cm"</f>
        <v>49,0 cm</v>
      </c>
      <c r="V384" s="2" t="e">
        <f aca="false">MID(K384,SEARCH("-",K384)+2,SEARCH(":",K384)-SEARCH("-",K384)-2)</f>
        <v>#VALUE!</v>
      </c>
      <c r="W384" s="2" t="e">
        <f aca="false">MID(K384,SEARCH(":",K384)+2,5)&amp;"cm"</f>
        <v>#VALUE!</v>
      </c>
      <c r="X384" s="2" t="str">
        <f aca="false">RIGHT(K384,8)</f>
        <v> 49,0 cm</v>
      </c>
      <c r="Y384" s="0" t="s">
        <v>542</v>
      </c>
      <c r="Z384" s="0" t="s">
        <v>1953</v>
      </c>
    </row>
    <row r="385" customFormat="false" ht="15" hidden="false" customHeight="false" outlineLevel="0" collapsed="false">
      <c r="A385" s="0" t="n">
        <v>3268</v>
      </c>
      <c r="B385" s="0" t="s">
        <v>1972</v>
      </c>
      <c r="C385" s="0" t="s">
        <v>27</v>
      </c>
      <c r="D385" s="0" t="s">
        <v>28</v>
      </c>
      <c r="E385" s="0" t="s">
        <v>1973</v>
      </c>
      <c r="F385" s="0" t="s">
        <v>30</v>
      </c>
      <c r="G385" s="0" t="s">
        <v>31</v>
      </c>
      <c r="H385" s="0" t="s">
        <v>32</v>
      </c>
      <c r="K385" s="0" t="s">
        <v>1974</v>
      </c>
      <c r="L385" s="0" t="s">
        <v>34</v>
      </c>
      <c r="M385" s="0" t="s">
        <v>35</v>
      </c>
      <c r="N385" s="0" t="s">
        <v>290</v>
      </c>
      <c r="O385" s="0" t="s">
        <v>37</v>
      </c>
      <c r="Q385" s="0" t="s">
        <v>277</v>
      </c>
      <c r="R385" s="0" t="s">
        <v>39</v>
      </c>
      <c r="T385" s="2" t="str">
        <f aca="false">IFERROR(LEFT(K385,SEARCH("x",K385)-1),"")&amp;"cm"</f>
        <v>56,5 cm</v>
      </c>
      <c r="U385" s="2" t="str">
        <f aca="false">MID(K385,LEN(T385)+1,5)&amp;"cm"</f>
        <v>44,5 cm</v>
      </c>
      <c r="V385" s="2" t="e">
        <f aca="false">MID(K385,SEARCH("-",K385)+2,SEARCH(":",K385)-SEARCH("-",K385)-2)</f>
        <v>#VALUE!</v>
      </c>
      <c r="W385" s="2" t="e">
        <f aca="false">MID(K385,SEARCH(":",K385)+2,5)&amp;"cm"</f>
        <v>#VALUE!</v>
      </c>
      <c r="X385" s="2" t="str">
        <f aca="false">RIGHT(K385,8)</f>
        <v> 44,5 cm</v>
      </c>
      <c r="Y385" s="0" t="s">
        <v>1203</v>
      </c>
      <c r="Z385" s="0" t="s">
        <v>1975</v>
      </c>
    </row>
    <row r="386" customFormat="false" ht="15" hidden="false" customHeight="false" outlineLevel="0" collapsed="false">
      <c r="A386" s="0" t="n">
        <v>3264</v>
      </c>
      <c r="B386" s="0" t="s">
        <v>1976</v>
      </c>
      <c r="C386" s="0" t="s">
        <v>27</v>
      </c>
      <c r="D386" s="0" t="s">
        <v>28</v>
      </c>
      <c r="E386" s="0" t="s">
        <v>1955</v>
      </c>
      <c r="G386" s="0" t="s">
        <v>89</v>
      </c>
      <c r="H386" s="0" t="s">
        <v>32</v>
      </c>
      <c r="K386" s="0" t="s">
        <v>1448</v>
      </c>
      <c r="L386" s="0" t="s">
        <v>34</v>
      </c>
      <c r="M386" s="0" t="s">
        <v>35</v>
      </c>
      <c r="N386" s="0" t="s">
        <v>290</v>
      </c>
      <c r="O386" s="0" t="s">
        <v>291</v>
      </c>
      <c r="Q386" s="0" t="s">
        <v>220</v>
      </c>
      <c r="R386" s="0" t="s">
        <v>39</v>
      </c>
      <c r="T386" s="2" t="str">
        <f aca="false">IFERROR(LEFT(K386,SEARCH("x",K386)-1),"")&amp;"cm"</f>
        <v>95,0 cm</v>
      </c>
      <c r="U386" s="2" t="str">
        <f aca="false">MID(K386,LEN(T386)+1,5)&amp;"cm"</f>
        <v>65,0 cm</v>
      </c>
      <c r="V386" s="2" t="e">
        <f aca="false">MID(K386,SEARCH("-",K386)+2,SEARCH(":",K386)-SEARCH("-",K386)-2)</f>
        <v>#VALUE!</v>
      </c>
      <c r="W386" s="2" t="e">
        <f aca="false">MID(K386,SEARCH(":",K386)+2,5)&amp;"cm"</f>
        <v>#VALUE!</v>
      </c>
      <c r="X386" s="2" t="str">
        <f aca="false">RIGHT(K386,8)</f>
        <v> 65,0 cm</v>
      </c>
      <c r="Y386" s="0" t="s">
        <v>1085</v>
      </c>
      <c r="Z386" s="0" t="s">
        <v>213</v>
      </c>
    </row>
    <row r="387" customFormat="false" ht="15" hidden="false" customHeight="false" outlineLevel="0" collapsed="false">
      <c r="A387" s="0" t="n">
        <v>3265</v>
      </c>
      <c r="B387" s="0" t="s">
        <v>1977</v>
      </c>
      <c r="C387" s="0" t="s">
        <v>27</v>
      </c>
      <c r="D387" s="0" t="s">
        <v>28</v>
      </c>
      <c r="E387" s="0" t="s">
        <v>112</v>
      </c>
      <c r="F387" s="0" t="s">
        <v>1978</v>
      </c>
      <c r="G387" s="0" t="s">
        <v>89</v>
      </c>
      <c r="H387" s="0" t="s">
        <v>32</v>
      </c>
      <c r="K387" s="0" t="s">
        <v>1979</v>
      </c>
      <c r="L387" s="0" t="s">
        <v>34</v>
      </c>
      <c r="M387" s="0" t="s">
        <v>35</v>
      </c>
      <c r="N387" s="0" t="s">
        <v>290</v>
      </c>
      <c r="O387" s="0" t="s">
        <v>37</v>
      </c>
      <c r="Q387" s="0" t="s">
        <v>494</v>
      </c>
      <c r="R387" s="0" t="s">
        <v>245</v>
      </c>
      <c r="T387" s="2" t="str">
        <f aca="false">IFERROR(LEFT(K387,SEARCH("x",K387)-1),"")&amp;"cm"</f>
        <v>81,1 cm</v>
      </c>
      <c r="U387" s="2" t="str">
        <f aca="false">MID(K387,LEN(T387)+1,5)&amp;"cm"</f>
        <v>65,2 cm</v>
      </c>
      <c r="V387" s="2" t="e">
        <f aca="false">MID(K387,SEARCH("-",K387)+2,SEARCH(":",K387)-SEARCH("-",K387)-2)</f>
        <v>#VALUE!</v>
      </c>
      <c r="W387" s="2" t="e">
        <f aca="false">MID(K387,SEARCH(":",K387)+2,5)&amp;"cm"</f>
        <v>#VALUE!</v>
      </c>
      <c r="X387" s="2" t="str">
        <f aca="false">RIGHT(K387,8)</f>
        <v> 65,2 cm</v>
      </c>
      <c r="Y387" s="0" t="s">
        <v>1980</v>
      </c>
      <c r="Z387" s="0" t="s">
        <v>366</v>
      </c>
    </row>
    <row r="388" customFormat="false" ht="15" hidden="false" customHeight="false" outlineLevel="0" collapsed="false">
      <c r="A388" s="0" t="n">
        <v>3270</v>
      </c>
      <c r="B388" s="0" t="s">
        <v>1981</v>
      </c>
      <c r="C388" s="0" t="s">
        <v>27</v>
      </c>
      <c r="D388" s="0" t="s">
        <v>28</v>
      </c>
      <c r="E388" s="0" t="s">
        <v>1982</v>
      </c>
      <c r="F388" s="0" t="s">
        <v>949</v>
      </c>
      <c r="G388" s="0" t="s">
        <v>31</v>
      </c>
      <c r="H388" s="0" t="s">
        <v>32</v>
      </c>
      <c r="K388" s="0" t="s">
        <v>1983</v>
      </c>
      <c r="L388" s="0" t="s">
        <v>34</v>
      </c>
      <c r="M388" s="0" t="s">
        <v>35</v>
      </c>
      <c r="N388" s="0" t="s">
        <v>290</v>
      </c>
      <c r="O388" s="0" t="s">
        <v>37</v>
      </c>
      <c r="Q388" s="0" t="s">
        <v>277</v>
      </c>
      <c r="R388" s="0" t="s">
        <v>39</v>
      </c>
      <c r="T388" s="2" t="str">
        <f aca="false">IFERROR(LEFT(K388,SEARCH("x",K388)-1),"")&amp;"cm"</f>
        <v>85,0 cm</v>
      </c>
      <c r="U388" s="2" t="str">
        <f aca="false">MID(K388,LEN(T388)+1,5)&amp;"cm"</f>
        <v>68,3 cm</v>
      </c>
      <c r="V388" s="2" t="e">
        <f aca="false">MID(K388,SEARCH("-",K388)+2,SEARCH(":",K388)-SEARCH("-",K388)-2)</f>
        <v>#VALUE!</v>
      </c>
      <c r="W388" s="2" t="e">
        <f aca="false">MID(K388,SEARCH(":",K388)+2,5)&amp;"cm"</f>
        <v>#VALUE!</v>
      </c>
      <c r="X388" s="2" t="str">
        <f aca="false">RIGHT(K388,8)</f>
        <v> 68,3 cm</v>
      </c>
      <c r="Y388" s="0" t="s">
        <v>1984</v>
      </c>
      <c r="Z388" s="0" t="s">
        <v>1630</v>
      </c>
    </row>
    <row r="389" customFormat="false" ht="15" hidden="false" customHeight="false" outlineLevel="0" collapsed="false">
      <c r="A389" s="0" t="n">
        <v>3251</v>
      </c>
      <c r="B389" s="0" t="s">
        <v>1985</v>
      </c>
      <c r="C389" s="0" t="s">
        <v>27</v>
      </c>
      <c r="D389" s="0" t="s">
        <v>28</v>
      </c>
      <c r="E389" s="0" t="s">
        <v>1946</v>
      </c>
      <c r="F389" s="0" t="s">
        <v>479</v>
      </c>
      <c r="G389" s="0" t="s">
        <v>89</v>
      </c>
      <c r="H389" s="0" t="s">
        <v>32</v>
      </c>
      <c r="K389" s="0" t="s">
        <v>1986</v>
      </c>
      <c r="L389" s="0" t="s">
        <v>34</v>
      </c>
      <c r="M389" s="0" t="s">
        <v>35</v>
      </c>
      <c r="N389" s="0" t="s">
        <v>290</v>
      </c>
      <c r="O389" s="0" t="s">
        <v>37</v>
      </c>
      <c r="Q389" s="0" t="s">
        <v>184</v>
      </c>
      <c r="R389" s="0" t="s">
        <v>52</v>
      </c>
      <c r="T389" s="2" t="str">
        <f aca="false">IFERROR(LEFT(K389,SEARCH("x",K389)-1),"")&amp;"cm"</f>
        <v>80,0 cm</v>
      </c>
      <c r="U389" s="2" t="str">
        <f aca="false">MID(K389,LEN(T389)+1,5)&amp;"cm"</f>
        <v>46,0 cm</v>
      </c>
      <c r="V389" s="2" t="e">
        <f aca="false">MID(K389,SEARCH("-",K389)+2,SEARCH(":",K389)-SEARCH("-",K389)-2)</f>
        <v>#VALUE!</v>
      </c>
      <c r="W389" s="2" t="e">
        <f aca="false">MID(K389,SEARCH(":",K389)+2,5)&amp;"cm"</f>
        <v>#VALUE!</v>
      </c>
      <c r="X389" s="2" t="str">
        <f aca="false">RIGHT(K389,8)</f>
        <v> 46,0 cm</v>
      </c>
      <c r="Y389" s="0" t="s">
        <v>107</v>
      </c>
      <c r="Z389" s="0" t="s">
        <v>130</v>
      </c>
    </row>
    <row r="390" customFormat="false" ht="15" hidden="false" customHeight="false" outlineLevel="0" collapsed="false">
      <c r="A390" s="0" t="n">
        <v>3255</v>
      </c>
      <c r="B390" s="0" t="s">
        <v>1987</v>
      </c>
      <c r="C390" s="0" t="s">
        <v>27</v>
      </c>
      <c r="D390" s="0" t="s">
        <v>28</v>
      </c>
      <c r="E390" s="0" t="s">
        <v>260</v>
      </c>
      <c r="F390" s="0" t="s">
        <v>113</v>
      </c>
      <c r="G390" s="0" t="s">
        <v>31</v>
      </c>
      <c r="H390" s="0" t="s">
        <v>32</v>
      </c>
      <c r="K390" s="0" t="s">
        <v>1988</v>
      </c>
      <c r="L390" s="0" t="s">
        <v>34</v>
      </c>
      <c r="M390" s="0" t="s">
        <v>35</v>
      </c>
      <c r="N390" s="0" t="s">
        <v>290</v>
      </c>
      <c r="O390" s="0" t="s">
        <v>37</v>
      </c>
      <c r="Q390" s="0" t="s">
        <v>405</v>
      </c>
      <c r="R390" s="0" t="s">
        <v>39</v>
      </c>
      <c r="T390" s="2" t="str">
        <f aca="false">IFERROR(LEFT(K390,SEARCH("x",K390)-1),"")&amp;"cm"</f>
        <v>80,0 cm</v>
      </c>
      <c r="U390" s="2" t="str">
        <f aca="false">MID(K390,LEN(T390)+1,5)&amp;"cm"</f>
        <v>45,0 cm</v>
      </c>
      <c r="V390" s="2" t="e">
        <f aca="false">MID(K390,SEARCH("-",K390)+2,SEARCH(":",K390)-SEARCH("-",K390)-2)</f>
        <v>#VALUE!</v>
      </c>
      <c r="W390" s="2" t="e">
        <f aca="false">MID(K390,SEARCH(":",K390)+2,5)&amp;"cm"</f>
        <v>#VALUE!</v>
      </c>
      <c r="X390" s="2" t="str">
        <f aca="false">RIGHT(K390,8)</f>
        <v> 45,0 cm</v>
      </c>
      <c r="Y390" s="0" t="s">
        <v>107</v>
      </c>
      <c r="Z390" s="0" t="s">
        <v>122</v>
      </c>
    </row>
    <row r="391" customFormat="false" ht="15" hidden="false" customHeight="false" outlineLevel="0" collapsed="false">
      <c r="A391" s="0" t="n">
        <v>3259</v>
      </c>
      <c r="B391" s="0" t="s">
        <v>1989</v>
      </c>
      <c r="C391" s="0" t="s">
        <v>27</v>
      </c>
      <c r="D391" s="0" t="s">
        <v>28</v>
      </c>
      <c r="E391" s="0" t="s">
        <v>112</v>
      </c>
      <c r="F391" s="0" t="s">
        <v>78</v>
      </c>
      <c r="G391" s="0" t="s">
        <v>79</v>
      </c>
      <c r="H391" s="0" t="s">
        <v>32</v>
      </c>
      <c r="K391" s="0" t="s">
        <v>1990</v>
      </c>
      <c r="L391" s="0" t="s">
        <v>34</v>
      </c>
      <c r="M391" s="0" t="s">
        <v>35</v>
      </c>
      <c r="N391" s="0" t="s">
        <v>290</v>
      </c>
      <c r="O391" s="0" t="s">
        <v>37</v>
      </c>
      <c r="Q391" s="0" t="s">
        <v>592</v>
      </c>
      <c r="R391" s="0" t="s">
        <v>81</v>
      </c>
      <c r="T391" s="2" t="str">
        <f aca="false">IFERROR(LEFT(K391,SEARCH("x",K391)-1),"")&amp;"cm"</f>
        <v>74,0 cm</v>
      </c>
      <c r="U391" s="2" t="str">
        <f aca="false">MID(K391,LEN(T391)+1,5)&amp;"cm"</f>
        <v>49,8 cm</v>
      </c>
      <c r="V391" s="2" t="e">
        <f aca="false">MID(K391,SEARCH("-",K391)+2,SEARCH(":",K391)-SEARCH("-",K391)-2)</f>
        <v>#VALUE!</v>
      </c>
      <c r="W391" s="2" t="e">
        <f aca="false">MID(K391,SEARCH(":",K391)+2,5)&amp;"cm"</f>
        <v>#VALUE!</v>
      </c>
      <c r="X391" s="2" t="str">
        <f aca="false">RIGHT(K391,8)</f>
        <v> 49,8 cm</v>
      </c>
      <c r="Y391" s="0" t="s">
        <v>1039</v>
      </c>
      <c r="Z391" s="0" t="s">
        <v>725</v>
      </c>
    </row>
    <row r="392" customFormat="false" ht="15" hidden="false" customHeight="false" outlineLevel="0" collapsed="false">
      <c r="A392" s="0" t="n">
        <v>3269</v>
      </c>
      <c r="B392" s="0" t="s">
        <v>1991</v>
      </c>
      <c r="C392" s="0" t="s">
        <v>27</v>
      </c>
      <c r="D392" s="0" t="s">
        <v>28</v>
      </c>
      <c r="E392" s="0" t="s">
        <v>112</v>
      </c>
      <c r="F392" s="0" t="s">
        <v>78</v>
      </c>
      <c r="G392" s="0" t="s">
        <v>79</v>
      </c>
      <c r="H392" s="0" t="s">
        <v>32</v>
      </c>
      <c r="K392" s="0" t="s">
        <v>1992</v>
      </c>
      <c r="L392" s="0" t="s">
        <v>34</v>
      </c>
      <c r="M392" s="0" t="s">
        <v>35</v>
      </c>
      <c r="N392" s="0" t="s">
        <v>290</v>
      </c>
      <c r="O392" s="0" t="s">
        <v>37</v>
      </c>
      <c r="Q392" s="0" t="s">
        <v>592</v>
      </c>
      <c r="R392" s="0" t="s">
        <v>52</v>
      </c>
      <c r="T392" s="2" t="str">
        <f aca="false">IFERROR(LEFT(K392,SEARCH("x",K392)-1),"")&amp;"cm"</f>
        <v>74,0 cm</v>
      </c>
      <c r="U392" s="2" t="str">
        <f aca="false">MID(K392,LEN(T392)+1,5)&amp;"cm"</f>
        <v>50,5 cm</v>
      </c>
      <c r="V392" s="2" t="e">
        <f aca="false">MID(K392,SEARCH("-",K392)+2,SEARCH(":",K392)-SEARCH("-",K392)-2)</f>
        <v>#VALUE!</v>
      </c>
      <c r="W392" s="2" t="e">
        <f aca="false">MID(K392,SEARCH(":",K392)+2,5)&amp;"cm"</f>
        <v>#VALUE!</v>
      </c>
      <c r="X392" s="2" t="str">
        <f aca="false">RIGHT(K392,8)</f>
        <v> 50,5 cm</v>
      </c>
      <c r="Y392" s="0" t="s">
        <v>1039</v>
      </c>
      <c r="Z392" s="0" t="s">
        <v>795</v>
      </c>
    </row>
    <row r="393" customFormat="false" ht="15" hidden="false" customHeight="false" outlineLevel="0" collapsed="false">
      <c r="A393" s="0" t="n">
        <v>3249</v>
      </c>
      <c r="B393" s="0" t="s">
        <v>1993</v>
      </c>
      <c r="C393" s="0" t="s">
        <v>27</v>
      </c>
      <c r="D393" s="0" t="s">
        <v>28</v>
      </c>
      <c r="E393" s="0" t="s">
        <v>1994</v>
      </c>
      <c r="F393" s="0" t="s">
        <v>402</v>
      </c>
      <c r="G393" s="0" t="s">
        <v>79</v>
      </c>
      <c r="H393" s="0" t="s">
        <v>32</v>
      </c>
      <c r="K393" s="0" t="s">
        <v>1995</v>
      </c>
      <c r="L393" s="0" t="s">
        <v>34</v>
      </c>
      <c r="M393" s="0" t="s">
        <v>35</v>
      </c>
      <c r="N393" s="0" t="s">
        <v>290</v>
      </c>
      <c r="O393" s="0" t="s">
        <v>99</v>
      </c>
      <c r="Q393" s="0" t="s">
        <v>405</v>
      </c>
      <c r="R393" s="0" t="s">
        <v>63</v>
      </c>
      <c r="T393" s="2" t="str">
        <f aca="false">IFERROR(LEFT(K393,SEARCH("x",K393)-1),"")&amp;"cm"</f>
        <v>72,5 cm</v>
      </c>
      <c r="U393" s="2" t="str">
        <f aca="false">MID(K393,LEN(T393)+1,5)&amp;"cm"</f>
        <v>52,0 cm</v>
      </c>
      <c r="V393" s="2" t="e">
        <f aca="false">MID(K393,SEARCH("-",K393)+2,SEARCH(":",K393)-SEARCH("-",K393)-2)</f>
        <v>#VALUE!</v>
      </c>
      <c r="W393" s="2" t="e">
        <f aca="false">MID(K393,SEARCH(":",K393)+2,5)&amp;"cm"</f>
        <v>#VALUE!</v>
      </c>
      <c r="X393" s="2" t="str">
        <f aca="false">RIGHT(K393,8)</f>
        <v> 52,0 cm</v>
      </c>
      <c r="Y393" s="0" t="s">
        <v>1875</v>
      </c>
      <c r="Z393" s="0" t="s">
        <v>1996</v>
      </c>
    </row>
    <row r="394" customFormat="false" ht="15" hidden="false" customHeight="false" outlineLevel="0" collapsed="false">
      <c r="A394" s="0" t="n">
        <v>3250</v>
      </c>
      <c r="B394" s="0" t="s">
        <v>1997</v>
      </c>
      <c r="C394" s="0" t="s">
        <v>27</v>
      </c>
      <c r="D394" s="0" t="s">
        <v>28</v>
      </c>
      <c r="E394" s="0" t="s">
        <v>1998</v>
      </c>
      <c r="F394" s="0" t="s">
        <v>1999</v>
      </c>
      <c r="G394" s="0" t="s">
        <v>31</v>
      </c>
      <c r="H394" s="0" t="s">
        <v>403</v>
      </c>
      <c r="K394" s="0" t="s">
        <v>2000</v>
      </c>
      <c r="L394" s="0" t="s">
        <v>34</v>
      </c>
      <c r="M394" s="0" t="s">
        <v>35</v>
      </c>
      <c r="N394" s="0" t="s">
        <v>290</v>
      </c>
      <c r="O394" s="0" t="s">
        <v>291</v>
      </c>
      <c r="Q394" s="0" t="s">
        <v>277</v>
      </c>
      <c r="R394" s="0" t="s">
        <v>39</v>
      </c>
      <c r="T394" s="2" t="str">
        <f aca="false">IFERROR(LEFT(K394,SEARCH("x",K394)-1),"")&amp;"cm"</f>
        <v>149,0 cm</v>
      </c>
      <c r="U394" s="2" t="str">
        <f aca="false">MID(K394,LEN(T394)+1,5)&amp;"cm"</f>
        <v>64,5 cm</v>
      </c>
      <c r="V394" s="2" t="e">
        <f aca="false">MID(K394,SEARCH("-",K394)+2,SEARCH(":",K394)-SEARCH("-",K394)-2)</f>
        <v>#VALUE!</v>
      </c>
      <c r="W394" s="2" t="e">
        <f aca="false">MID(K394,SEARCH(":",K394)+2,5)&amp;"cm"</f>
        <v>#VALUE!</v>
      </c>
      <c r="X394" s="2" t="str">
        <f aca="false">RIGHT(K394,8)</f>
        <v> 64,5 cm</v>
      </c>
      <c r="Y394" s="0" t="s">
        <v>822</v>
      </c>
      <c r="Z394" s="0" t="s">
        <v>633</v>
      </c>
    </row>
    <row r="395" customFormat="false" ht="15" hidden="false" customHeight="false" outlineLevel="0" collapsed="false">
      <c r="A395" s="0" t="n">
        <v>3271</v>
      </c>
      <c r="B395" s="0" t="s">
        <v>2001</v>
      </c>
      <c r="C395" s="0" t="s">
        <v>27</v>
      </c>
      <c r="D395" s="0" t="s">
        <v>28</v>
      </c>
      <c r="E395" s="0" t="s">
        <v>2002</v>
      </c>
      <c r="F395" s="0" t="s">
        <v>30</v>
      </c>
      <c r="G395" s="0" t="s">
        <v>31</v>
      </c>
      <c r="H395" s="0" t="s">
        <v>32</v>
      </c>
      <c r="K395" s="0" t="s">
        <v>2003</v>
      </c>
      <c r="L395" s="0" t="s">
        <v>34</v>
      </c>
      <c r="M395" s="0" t="s">
        <v>35</v>
      </c>
      <c r="N395" s="0" t="s">
        <v>290</v>
      </c>
      <c r="O395" s="0" t="s">
        <v>99</v>
      </c>
      <c r="Q395" s="0" t="s">
        <v>775</v>
      </c>
      <c r="R395" s="0" t="s">
        <v>39</v>
      </c>
      <c r="T395" s="2" t="str">
        <f aca="false">IFERROR(LEFT(K395,SEARCH("x",K395)-1),"")&amp;"cm"</f>
        <v>53,5 cm</v>
      </c>
      <c r="U395" s="2" t="str">
        <f aca="false">MID(K395,LEN(T395)+1,5)&amp;"cm"</f>
        <v>45,0 cm</v>
      </c>
      <c r="V395" s="2" t="e">
        <f aca="false">MID(K395,SEARCH("-",K395)+2,SEARCH(":",K395)-SEARCH("-",K395)-2)</f>
        <v>#VALUE!</v>
      </c>
      <c r="W395" s="2" t="e">
        <f aca="false">MID(K395,SEARCH(":",K395)+2,5)&amp;"cm"</f>
        <v>#VALUE!</v>
      </c>
      <c r="X395" s="2" t="str">
        <f aca="false">RIGHT(K395,8)</f>
        <v> 45,0 cm</v>
      </c>
      <c r="Y395" s="0" t="s">
        <v>2004</v>
      </c>
      <c r="Z395" s="0" t="s">
        <v>122</v>
      </c>
    </row>
    <row r="396" customFormat="false" ht="15" hidden="false" customHeight="false" outlineLevel="0" collapsed="false">
      <c r="A396" s="0" t="n">
        <v>3272</v>
      </c>
      <c r="B396" s="0" t="s">
        <v>2005</v>
      </c>
      <c r="C396" s="0" t="s">
        <v>27</v>
      </c>
      <c r="D396" s="0" t="s">
        <v>28</v>
      </c>
      <c r="E396" s="0" t="s">
        <v>2006</v>
      </c>
      <c r="F396" s="0" t="s">
        <v>957</v>
      </c>
      <c r="G396" s="0" t="s">
        <v>31</v>
      </c>
      <c r="H396" s="0" t="s">
        <v>32</v>
      </c>
      <c r="K396" s="0" t="s">
        <v>2007</v>
      </c>
      <c r="L396" s="0" t="s">
        <v>34</v>
      </c>
      <c r="M396" s="0" t="s">
        <v>35</v>
      </c>
      <c r="N396" s="0" t="s">
        <v>290</v>
      </c>
      <c r="O396" s="0" t="s">
        <v>37</v>
      </c>
      <c r="Q396" s="0" t="s">
        <v>277</v>
      </c>
      <c r="R396" s="0" t="s">
        <v>39</v>
      </c>
      <c r="T396" s="2" t="str">
        <f aca="false">IFERROR(LEFT(K396,SEARCH("x",K396)-1),"")&amp;"cm"</f>
        <v>47,3 cm</v>
      </c>
      <c r="U396" s="2" t="str">
        <f aca="false">MID(K396,LEN(T396)+1,5)&amp;"cm"</f>
        <v>70,3 cm</v>
      </c>
      <c r="V396" s="2" t="e">
        <f aca="false">MID(K396,SEARCH("-",K396)+2,SEARCH(":",K396)-SEARCH("-",K396)-2)</f>
        <v>#VALUE!</v>
      </c>
      <c r="W396" s="2" t="e">
        <f aca="false">MID(K396,SEARCH(":",K396)+2,5)&amp;"cm"</f>
        <v>#VALUE!</v>
      </c>
      <c r="X396" s="2" t="str">
        <f aca="false">RIGHT(K396,8)</f>
        <v> 70,3 cm</v>
      </c>
      <c r="Y396" s="0" t="s">
        <v>399</v>
      </c>
      <c r="Z396" s="0" t="s">
        <v>612</v>
      </c>
    </row>
    <row r="397" customFormat="false" ht="15" hidden="false" customHeight="false" outlineLevel="0" collapsed="false">
      <c r="A397" s="0" t="n">
        <v>3273</v>
      </c>
      <c r="B397" s="0" t="s">
        <v>2008</v>
      </c>
      <c r="C397" s="0" t="s">
        <v>27</v>
      </c>
      <c r="D397" s="0" t="s">
        <v>28</v>
      </c>
      <c r="E397" s="0" t="s">
        <v>2009</v>
      </c>
      <c r="G397" s="0" t="s">
        <v>31</v>
      </c>
      <c r="H397" s="0" t="s">
        <v>32</v>
      </c>
      <c r="K397" s="0" t="s">
        <v>2010</v>
      </c>
      <c r="L397" s="0" t="s">
        <v>34</v>
      </c>
      <c r="M397" s="0" t="s">
        <v>35</v>
      </c>
      <c r="N397" s="0" t="s">
        <v>290</v>
      </c>
      <c r="O397" s="0" t="s">
        <v>37</v>
      </c>
      <c r="Q397" s="0" t="s">
        <v>2011</v>
      </c>
      <c r="R397" s="0" t="s">
        <v>81</v>
      </c>
      <c r="T397" s="2" t="str">
        <f aca="false">IFERROR(LEFT(K397,SEARCH("x",K397)-1),"")&amp;"cm"</f>
        <v>70,0 cm</v>
      </c>
      <c r="U397" s="2" t="str">
        <f aca="false">MID(K397,LEN(T397)+1,5)&amp;"cm"</f>
        <v>55,5 cm</v>
      </c>
      <c r="V397" s="2" t="e">
        <f aca="false">MID(K397,SEARCH("-",K397)+2,SEARCH(":",K397)-SEARCH("-",K397)-2)</f>
        <v>#VALUE!</v>
      </c>
      <c r="W397" s="2" t="e">
        <f aca="false">MID(K397,SEARCH(":",K397)+2,5)&amp;"cm"</f>
        <v>#VALUE!</v>
      </c>
      <c r="X397" s="2" t="str">
        <f aca="false">RIGHT(K397,8)</f>
        <v> 55,5 cm</v>
      </c>
      <c r="Y397" s="0" t="s">
        <v>752</v>
      </c>
      <c r="Z397" s="0" t="s">
        <v>131</v>
      </c>
    </row>
    <row r="398" customFormat="false" ht="15" hidden="false" customHeight="false" outlineLevel="0" collapsed="false">
      <c r="A398" s="0" t="n">
        <v>3274</v>
      </c>
      <c r="B398" s="0" t="s">
        <v>2012</v>
      </c>
      <c r="C398" s="0" t="s">
        <v>27</v>
      </c>
      <c r="D398" s="0" t="s">
        <v>28</v>
      </c>
      <c r="E398" s="0" t="s">
        <v>2013</v>
      </c>
      <c r="F398" s="0" t="s">
        <v>1451</v>
      </c>
      <c r="G398" s="0" t="s">
        <v>31</v>
      </c>
      <c r="H398" s="0" t="s">
        <v>32</v>
      </c>
      <c r="K398" s="0" t="s">
        <v>2014</v>
      </c>
      <c r="L398" s="0" t="s">
        <v>34</v>
      </c>
      <c r="M398" s="0" t="s">
        <v>35</v>
      </c>
      <c r="N398" s="0" t="s">
        <v>290</v>
      </c>
      <c r="O398" s="0" t="s">
        <v>37</v>
      </c>
      <c r="Q398" s="0" t="s">
        <v>1441</v>
      </c>
      <c r="R398" s="0" t="s">
        <v>245</v>
      </c>
      <c r="T398" s="2" t="str">
        <f aca="false">IFERROR(LEFT(K398,SEARCH("x",K398)-1),"")&amp;"cm"</f>
        <v>47,5 cm</v>
      </c>
      <c r="U398" s="2" t="str">
        <f aca="false">MID(K398,LEN(T398)+1,5)&amp;"cm"</f>
        <v>79,0 cm</v>
      </c>
      <c r="V398" s="2" t="e">
        <f aca="false">MID(K398,SEARCH("-",K398)+2,SEARCH(":",K398)-SEARCH("-",K398)-2)</f>
        <v>#VALUE!</v>
      </c>
      <c r="W398" s="2" t="e">
        <f aca="false">MID(K398,SEARCH(":",K398)+2,5)&amp;"cm"</f>
        <v>#VALUE!</v>
      </c>
      <c r="X398" s="2" t="str">
        <f aca="false">RIGHT(K398,8)</f>
        <v> 79,0 cm</v>
      </c>
      <c r="Y398" s="0" t="s">
        <v>2015</v>
      </c>
      <c r="Z398" s="0" t="s">
        <v>840</v>
      </c>
    </row>
    <row r="399" customFormat="false" ht="15" hidden="false" customHeight="false" outlineLevel="0" collapsed="false">
      <c r="A399" s="0" t="n">
        <v>3275</v>
      </c>
      <c r="B399" s="0" t="s">
        <v>2016</v>
      </c>
      <c r="C399" s="0" t="s">
        <v>27</v>
      </c>
      <c r="D399" s="0" t="s">
        <v>28</v>
      </c>
      <c r="E399" s="0" t="s">
        <v>2017</v>
      </c>
      <c r="G399" s="0" t="s">
        <v>31</v>
      </c>
      <c r="H399" s="0" t="s">
        <v>32</v>
      </c>
      <c r="K399" s="0" t="s">
        <v>2018</v>
      </c>
      <c r="L399" s="0" t="s">
        <v>34</v>
      </c>
      <c r="M399" s="0" t="s">
        <v>35</v>
      </c>
      <c r="N399" s="0" t="s">
        <v>290</v>
      </c>
      <c r="O399" s="0" t="s">
        <v>99</v>
      </c>
      <c r="Q399" s="0" t="s">
        <v>775</v>
      </c>
      <c r="R399" s="0" t="s">
        <v>39</v>
      </c>
      <c r="T399" s="2" t="str">
        <f aca="false">IFERROR(LEFT(K399,SEARCH("x",K399)-1),"")&amp;"cm"</f>
        <v>43,0 cm</v>
      </c>
      <c r="U399" s="2" t="str">
        <f aca="false">MID(K399,LEN(T399)+1,5)&amp;"cm"</f>
        <v>72,7 cm</v>
      </c>
      <c r="V399" s="2" t="e">
        <f aca="false">MID(K399,SEARCH("-",K399)+2,SEARCH(":",K399)-SEARCH("-",K399)-2)</f>
        <v>#VALUE!</v>
      </c>
      <c r="W399" s="2" t="e">
        <f aca="false">MID(K399,SEARCH(":",K399)+2,5)&amp;"cm"</f>
        <v>#VALUE!</v>
      </c>
      <c r="X399" s="2" t="str">
        <f aca="false">RIGHT(K399,8)</f>
        <v> 72,7 cm</v>
      </c>
      <c r="Y399" s="0" t="s">
        <v>1880</v>
      </c>
      <c r="Z399" s="0" t="s">
        <v>1096</v>
      </c>
    </row>
    <row r="400" customFormat="false" ht="15" hidden="false" customHeight="false" outlineLevel="0" collapsed="false">
      <c r="A400" s="0" t="n">
        <v>3276</v>
      </c>
      <c r="B400" s="0" t="s">
        <v>2019</v>
      </c>
      <c r="C400" s="0" t="s">
        <v>27</v>
      </c>
      <c r="D400" s="0" t="s">
        <v>28</v>
      </c>
      <c r="E400" s="0" t="s">
        <v>2020</v>
      </c>
      <c r="F400" s="0" t="s">
        <v>1499</v>
      </c>
      <c r="G400" s="0" t="s">
        <v>31</v>
      </c>
      <c r="H400" s="0" t="s">
        <v>32</v>
      </c>
      <c r="K400" s="0" t="s">
        <v>2021</v>
      </c>
      <c r="L400" s="0" t="s">
        <v>34</v>
      </c>
      <c r="M400" s="0" t="s">
        <v>35</v>
      </c>
      <c r="N400" s="0" t="s">
        <v>290</v>
      </c>
      <c r="O400" s="0" t="s">
        <v>291</v>
      </c>
      <c r="Q400" s="0" t="s">
        <v>1693</v>
      </c>
      <c r="R400" s="0" t="s">
        <v>52</v>
      </c>
      <c r="T400" s="2" t="str">
        <f aca="false">IFERROR(LEFT(K400,SEARCH("x",K400)-1),"")&amp;"cm"</f>
        <v>110,0 cm</v>
      </c>
      <c r="U400" s="2" t="str">
        <f aca="false">MID(K400,LEN(T400)+1,5)&amp;"cm"</f>
        <v>84,5 cm</v>
      </c>
      <c r="V400" s="2" t="e">
        <f aca="false">MID(K400,SEARCH("-",K400)+2,SEARCH(":",K400)-SEARCH("-",K400)-2)</f>
        <v>#VALUE!</v>
      </c>
      <c r="W400" s="2" t="e">
        <f aca="false">MID(K400,SEARCH(":",K400)+2,5)&amp;"cm"</f>
        <v>#VALUE!</v>
      </c>
      <c r="X400" s="2" t="str">
        <f aca="false">RIGHT(K400,8)</f>
        <v> 84,5 cm</v>
      </c>
      <c r="Y400" s="0" t="s">
        <v>597</v>
      </c>
      <c r="Z400" s="0" t="s">
        <v>1952</v>
      </c>
    </row>
    <row r="401" customFormat="false" ht="15" hidden="false" customHeight="false" outlineLevel="0" collapsed="false">
      <c r="A401" s="0" t="n">
        <v>3277</v>
      </c>
      <c r="B401" s="0" t="s">
        <v>2022</v>
      </c>
      <c r="C401" s="0" t="s">
        <v>27</v>
      </c>
      <c r="D401" s="0" t="s">
        <v>28</v>
      </c>
      <c r="E401" s="0" t="s">
        <v>2023</v>
      </c>
      <c r="F401" s="0" t="s">
        <v>226</v>
      </c>
      <c r="G401" s="0" t="s">
        <v>31</v>
      </c>
      <c r="H401" s="0" t="s">
        <v>32</v>
      </c>
      <c r="K401" s="0" t="s">
        <v>2024</v>
      </c>
      <c r="L401" s="0" t="s">
        <v>34</v>
      </c>
      <c r="M401" s="0" t="s">
        <v>35</v>
      </c>
      <c r="N401" s="0" t="s">
        <v>290</v>
      </c>
      <c r="O401" s="0" t="s">
        <v>291</v>
      </c>
      <c r="Q401" s="0" t="s">
        <v>575</v>
      </c>
      <c r="R401" s="0" t="s">
        <v>39</v>
      </c>
      <c r="T401" s="2" t="str">
        <f aca="false">IFERROR(LEFT(K401,SEARCH("x",K401)-1),"")&amp;"cm"</f>
        <v>63,0 cm</v>
      </c>
      <c r="U401" s="2" t="str">
        <f aca="false">MID(K401,LEN(T401)+1,5)&amp;"cm"</f>
        <v>63,0 cm</v>
      </c>
      <c r="V401" s="2" t="e">
        <f aca="false">MID(K401,SEARCH("-",K401)+2,SEARCH(":",K401)-SEARCH("-",K401)-2)</f>
        <v>#VALUE!</v>
      </c>
      <c r="W401" s="2" t="e">
        <f aca="false">MID(K401,SEARCH(":",K401)+2,5)&amp;"cm"</f>
        <v>#VALUE!</v>
      </c>
      <c r="X401" s="2" t="str">
        <f aca="false">RIGHT(K401,8)</f>
        <v> 63,0 cm</v>
      </c>
      <c r="Y401" s="0" t="s">
        <v>94</v>
      </c>
      <c r="Z401" s="0" t="s">
        <v>94</v>
      </c>
    </row>
    <row r="402" customFormat="false" ht="15" hidden="false" customHeight="false" outlineLevel="0" collapsed="false">
      <c r="A402" s="0" t="n">
        <v>3278</v>
      </c>
      <c r="B402" s="0" t="s">
        <v>2025</v>
      </c>
      <c r="C402" s="0" t="s">
        <v>27</v>
      </c>
      <c r="D402" s="0" t="s">
        <v>28</v>
      </c>
      <c r="E402" s="0" t="s">
        <v>2026</v>
      </c>
      <c r="F402" s="0" t="s">
        <v>226</v>
      </c>
      <c r="G402" s="0" t="s">
        <v>31</v>
      </c>
      <c r="H402" s="0" t="s">
        <v>32</v>
      </c>
      <c r="K402" s="0" t="s">
        <v>2024</v>
      </c>
      <c r="L402" s="0" t="s">
        <v>34</v>
      </c>
      <c r="M402" s="0" t="s">
        <v>35</v>
      </c>
      <c r="N402" s="0" t="s">
        <v>290</v>
      </c>
      <c r="O402" s="0" t="s">
        <v>291</v>
      </c>
      <c r="Q402" s="0" t="s">
        <v>575</v>
      </c>
      <c r="R402" s="0" t="s">
        <v>39</v>
      </c>
      <c r="T402" s="2" t="str">
        <f aca="false">IFERROR(LEFT(K402,SEARCH("x",K402)-1),"")&amp;"cm"</f>
        <v>63,0 cm</v>
      </c>
      <c r="U402" s="2" t="str">
        <f aca="false">MID(K402,LEN(T402)+1,5)&amp;"cm"</f>
        <v>63,0 cm</v>
      </c>
      <c r="V402" s="2" t="e">
        <f aca="false">MID(K402,SEARCH("-",K402)+2,SEARCH(":",K402)-SEARCH("-",K402)-2)</f>
        <v>#VALUE!</v>
      </c>
      <c r="W402" s="2" t="e">
        <f aca="false">MID(K402,SEARCH(":",K402)+2,5)&amp;"cm"</f>
        <v>#VALUE!</v>
      </c>
      <c r="X402" s="2" t="str">
        <f aca="false">RIGHT(K402,8)</f>
        <v> 63,0 cm</v>
      </c>
      <c r="Y402" s="0" t="s">
        <v>94</v>
      </c>
      <c r="Z402" s="0" t="s">
        <v>94</v>
      </c>
    </row>
    <row r="403" customFormat="false" ht="15" hidden="false" customHeight="false" outlineLevel="0" collapsed="false">
      <c r="A403" s="0" t="n">
        <v>3280</v>
      </c>
      <c r="B403" s="0" t="s">
        <v>2027</v>
      </c>
      <c r="C403" s="0" t="s">
        <v>27</v>
      </c>
      <c r="D403" s="0" t="s">
        <v>28</v>
      </c>
      <c r="E403" s="0" t="s">
        <v>1915</v>
      </c>
      <c r="F403" s="0" t="s">
        <v>242</v>
      </c>
      <c r="G403" s="0" t="s">
        <v>1680</v>
      </c>
      <c r="H403" s="0" t="s">
        <v>32</v>
      </c>
      <c r="K403" s="0" t="s">
        <v>2028</v>
      </c>
      <c r="L403" s="0" t="s">
        <v>34</v>
      </c>
      <c r="M403" s="0" t="s">
        <v>35</v>
      </c>
      <c r="N403" s="0" t="s">
        <v>290</v>
      </c>
      <c r="O403" s="0" t="s">
        <v>37</v>
      </c>
      <c r="Q403" s="0" t="s">
        <v>1682</v>
      </c>
      <c r="R403" s="0" t="s">
        <v>52</v>
      </c>
      <c r="T403" s="2" t="str">
        <f aca="false">IFERROR(LEFT(K403,SEARCH("x",K403)-1),"")&amp;"cm"</f>
        <v>69,0 cm</v>
      </c>
      <c r="U403" s="2" t="str">
        <f aca="false">MID(K403,LEN(T403)+1,5)&amp;"cm"</f>
        <v>108,5cm</v>
      </c>
      <c r="V403" s="2" t="e">
        <f aca="false">MID(K403,SEARCH("-",K403)+2,SEARCH(":",K403)-SEARCH("-",K403)-2)</f>
        <v>#VALUE!</v>
      </c>
      <c r="W403" s="2" t="e">
        <f aca="false">MID(K403,SEARCH(":",K403)+2,5)&amp;"cm"</f>
        <v>#VALUE!</v>
      </c>
      <c r="X403" s="2" t="str">
        <f aca="false">RIGHT(K403,8)</f>
        <v>108,5 cm</v>
      </c>
      <c r="Y403" s="0" t="s">
        <v>1562</v>
      </c>
      <c r="Z403" s="0" t="s">
        <v>2029</v>
      </c>
    </row>
    <row r="404" customFormat="false" ht="15" hidden="false" customHeight="false" outlineLevel="0" collapsed="false">
      <c r="A404" s="0" t="n">
        <v>3281</v>
      </c>
      <c r="B404" s="0" t="s">
        <v>2030</v>
      </c>
      <c r="C404" s="0" t="s">
        <v>27</v>
      </c>
      <c r="D404" s="0" t="s">
        <v>28</v>
      </c>
      <c r="E404" s="0" t="s">
        <v>2031</v>
      </c>
      <c r="G404" s="0" t="s">
        <v>31</v>
      </c>
      <c r="H404" s="0" t="s">
        <v>32</v>
      </c>
      <c r="K404" s="0" t="s">
        <v>2032</v>
      </c>
      <c r="L404" s="0" t="s">
        <v>34</v>
      </c>
      <c r="M404" s="0" t="s">
        <v>35</v>
      </c>
      <c r="N404" s="0" t="s">
        <v>290</v>
      </c>
      <c r="O404" s="0" t="s">
        <v>291</v>
      </c>
      <c r="Q404" s="0" t="s">
        <v>277</v>
      </c>
      <c r="R404" s="0" t="s">
        <v>39</v>
      </c>
      <c r="T404" s="2" t="str">
        <f aca="false">IFERROR(LEFT(K404,SEARCH("x",K404)-1),"")&amp;"cm"</f>
        <v>99,0 cm</v>
      </c>
      <c r="U404" s="2" t="str">
        <f aca="false">MID(K404,LEN(T404)+1,5)&amp;"cm"</f>
        <v>74,0 cm</v>
      </c>
      <c r="V404" s="2" t="e">
        <f aca="false">MID(K404,SEARCH("-",K404)+2,SEARCH(":",K404)-SEARCH("-",K404)-2)</f>
        <v>#VALUE!</v>
      </c>
      <c r="W404" s="2" t="e">
        <f aca="false">MID(K404,SEARCH(":",K404)+2,5)&amp;"cm"</f>
        <v>#VALUE!</v>
      </c>
      <c r="X404" s="2" t="str">
        <f aca="false">RIGHT(K404,8)</f>
        <v> 74,0 cm</v>
      </c>
      <c r="Y404" s="0" t="s">
        <v>738</v>
      </c>
      <c r="Z404" s="0" t="s">
        <v>1039</v>
      </c>
    </row>
    <row r="405" customFormat="false" ht="15" hidden="false" customHeight="false" outlineLevel="0" collapsed="false">
      <c r="A405" s="0" t="n">
        <v>3282</v>
      </c>
      <c r="B405" s="0" t="s">
        <v>2033</v>
      </c>
      <c r="C405" s="0" t="s">
        <v>27</v>
      </c>
      <c r="D405" s="0" t="s">
        <v>28</v>
      </c>
      <c r="E405" s="0" t="s">
        <v>2034</v>
      </c>
      <c r="G405" s="0" t="s">
        <v>31</v>
      </c>
      <c r="H405" s="0" t="s">
        <v>32</v>
      </c>
      <c r="K405" s="0" t="s">
        <v>2035</v>
      </c>
      <c r="L405" s="0" t="s">
        <v>34</v>
      </c>
      <c r="M405" s="0" t="s">
        <v>35</v>
      </c>
      <c r="N405" s="0" t="s">
        <v>290</v>
      </c>
      <c r="O405" s="0" t="s">
        <v>37</v>
      </c>
      <c r="Q405" s="0" t="s">
        <v>91</v>
      </c>
      <c r="R405" s="0" t="s">
        <v>537</v>
      </c>
      <c r="T405" s="2" t="str">
        <f aca="false">IFERROR(LEFT(K405,SEARCH("x",K405)-1),"")&amp;"cm"</f>
        <v>80,3 cm</v>
      </c>
      <c r="U405" s="2" t="str">
        <f aca="false">MID(K405,LEN(T405)+1,5)&amp;"cm"</f>
        <v>45,3 cm</v>
      </c>
      <c r="V405" s="2" t="e">
        <f aca="false">MID(K405,SEARCH("-",K405)+2,SEARCH(":",K405)-SEARCH("-",K405)-2)</f>
        <v>#VALUE!</v>
      </c>
      <c r="W405" s="2" t="e">
        <f aca="false">MID(K405,SEARCH(":",K405)+2,5)&amp;"cm"</f>
        <v>#VALUE!</v>
      </c>
      <c r="X405" s="2" t="str">
        <f aca="false">RIGHT(K405,8)</f>
        <v> 45,3 cm</v>
      </c>
      <c r="Y405" s="0" t="s">
        <v>2036</v>
      </c>
      <c r="Z405" s="0" t="s">
        <v>2037</v>
      </c>
    </row>
    <row r="406" customFormat="false" ht="15" hidden="false" customHeight="false" outlineLevel="0" collapsed="false">
      <c r="A406" s="0" t="n">
        <v>3283</v>
      </c>
      <c r="B406" s="0" t="s">
        <v>2038</v>
      </c>
      <c r="C406" s="0" t="s">
        <v>27</v>
      </c>
      <c r="D406" s="0" t="s">
        <v>28</v>
      </c>
      <c r="E406" s="0" t="s">
        <v>2039</v>
      </c>
      <c r="G406" s="0" t="s">
        <v>31</v>
      </c>
      <c r="H406" s="0" t="s">
        <v>32</v>
      </c>
      <c r="K406" s="0" t="s">
        <v>2040</v>
      </c>
      <c r="L406" s="0" t="s">
        <v>34</v>
      </c>
      <c r="M406" s="0" t="s">
        <v>35</v>
      </c>
      <c r="N406" s="0" t="s">
        <v>290</v>
      </c>
      <c r="O406" s="0" t="s">
        <v>37</v>
      </c>
      <c r="Q406" s="0" t="s">
        <v>277</v>
      </c>
      <c r="R406" s="0" t="s">
        <v>39</v>
      </c>
      <c r="T406" s="2" t="str">
        <f aca="false">IFERROR(LEFT(K406,SEARCH("x",K406)-1),"")&amp;"cm"</f>
        <v>67,0 cm</v>
      </c>
      <c r="U406" s="2" t="str">
        <f aca="false">MID(K406,LEN(T406)+1,5)&amp;"cm"</f>
        <v>23,0 cm</v>
      </c>
      <c r="V406" s="2" t="e">
        <f aca="false">MID(K406,SEARCH("-",K406)+2,SEARCH(":",K406)-SEARCH("-",K406)-2)</f>
        <v>#VALUE!</v>
      </c>
      <c r="W406" s="2" t="e">
        <f aca="false">MID(K406,SEARCH(":",K406)+2,5)&amp;"cm"</f>
        <v>#VALUE!</v>
      </c>
      <c r="X406" s="2" t="str">
        <f aca="false">RIGHT(K406,8)</f>
        <v> 23,0 cm</v>
      </c>
      <c r="Y406" s="0" t="s">
        <v>2041</v>
      </c>
      <c r="Z406" s="0" t="s">
        <v>1290</v>
      </c>
    </row>
    <row r="407" customFormat="false" ht="15" hidden="false" customHeight="false" outlineLevel="0" collapsed="false">
      <c r="A407" s="0" t="n">
        <v>3284</v>
      </c>
      <c r="B407" s="0" t="s">
        <v>2042</v>
      </c>
      <c r="C407" s="0" t="s">
        <v>27</v>
      </c>
      <c r="D407" s="0" t="s">
        <v>28</v>
      </c>
      <c r="E407" s="0" t="s">
        <v>2043</v>
      </c>
      <c r="F407" s="0" t="s">
        <v>957</v>
      </c>
      <c r="G407" s="0" t="s">
        <v>31</v>
      </c>
      <c r="H407" s="0" t="s">
        <v>32</v>
      </c>
      <c r="K407" s="0" t="s">
        <v>2044</v>
      </c>
      <c r="L407" s="0" t="s">
        <v>34</v>
      </c>
      <c r="M407" s="0" t="s">
        <v>35</v>
      </c>
      <c r="N407" s="0" t="s">
        <v>290</v>
      </c>
      <c r="O407" s="0" t="s">
        <v>99</v>
      </c>
      <c r="Q407" s="0" t="s">
        <v>277</v>
      </c>
      <c r="R407" s="0" t="s">
        <v>39</v>
      </c>
      <c r="T407" s="2" t="str">
        <f aca="false">IFERROR(LEFT(K407,SEARCH("x",K407)-1),"")&amp;"cm"</f>
        <v>33,5 cm</v>
      </c>
      <c r="U407" s="2" t="str">
        <f aca="false">MID(K407,LEN(T407)+1,5)&amp;"cm"</f>
        <v>39,0 cm</v>
      </c>
      <c r="V407" s="2" t="e">
        <f aca="false">MID(K407,SEARCH("-",K407)+2,SEARCH(":",K407)-SEARCH("-",K407)-2)</f>
        <v>#VALUE!</v>
      </c>
      <c r="W407" s="2" t="e">
        <f aca="false">MID(K407,SEARCH(":",K407)+2,5)&amp;"cm"</f>
        <v>#VALUE!</v>
      </c>
      <c r="X407" s="2" t="str">
        <f aca="false">RIGHT(K407,8)</f>
        <v> 39,0 cm</v>
      </c>
      <c r="Y407" s="0" t="s">
        <v>1064</v>
      </c>
      <c r="Z407" s="0" t="s">
        <v>229</v>
      </c>
    </row>
    <row r="408" customFormat="false" ht="15" hidden="false" customHeight="false" outlineLevel="0" collapsed="false">
      <c r="A408" s="0" t="n">
        <v>3285</v>
      </c>
      <c r="B408" s="0" t="s">
        <v>2045</v>
      </c>
      <c r="C408" s="0" t="s">
        <v>27</v>
      </c>
      <c r="D408" s="0" t="s">
        <v>28</v>
      </c>
      <c r="E408" s="0" t="s">
        <v>1512</v>
      </c>
      <c r="F408" s="0" t="s">
        <v>30</v>
      </c>
      <c r="G408" s="0" t="s">
        <v>31</v>
      </c>
      <c r="H408" s="0" t="s">
        <v>32</v>
      </c>
      <c r="K408" s="0" t="s">
        <v>1797</v>
      </c>
      <c r="L408" s="0" t="s">
        <v>34</v>
      </c>
      <c r="M408" s="0" t="s">
        <v>35</v>
      </c>
      <c r="N408" s="0" t="s">
        <v>36</v>
      </c>
      <c r="O408" s="0" t="s">
        <v>99</v>
      </c>
      <c r="Q408" s="0" t="s">
        <v>575</v>
      </c>
      <c r="R408" s="0" t="s">
        <v>39</v>
      </c>
      <c r="T408" s="2" t="str">
        <f aca="false">IFERROR(LEFT(K408,SEARCH("x",K408)-1),"")&amp;"cm"</f>
        <v>63,0 cm</v>
      </c>
      <c r="U408" s="2" t="str">
        <f aca="false">MID(K408,LEN(T408)+1,5)&amp;"cm"</f>
        <v>63,0 cm</v>
      </c>
      <c r="V408" s="2" t="str">
        <f aca="false">MID(K408,SEARCH("-",K408)+2,SEARCH(":",K408)-SEARCH("-",K408)-2)</f>
        <v>c/moldura</v>
      </c>
      <c r="W408" s="2" t="str">
        <f aca="false">MID(K408,SEARCH(":",K408)+2,5)&amp;"cm"</f>
        <v>73,5 cm</v>
      </c>
      <c r="X408" s="2" t="str">
        <f aca="false">RIGHT(K408,8)</f>
        <v> 73,5 cm</v>
      </c>
      <c r="Y408" s="0" t="s">
        <v>94</v>
      </c>
      <c r="Z408" s="0" t="s">
        <v>94</v>
      </c>
      <c r="AA408" s="0" t="s">
        <v>55</v>
      </c>
      <c r="AB408" s="0" t="s">
        <v>699</v>
      </c>
      <c r="AC408" s="0" t="s">
        <v>706</v>
      </c>
    </row>
    <row r="409" customFormat="false" ht="15" hidden="false" customHeight="false" outlineLevel="0" collapsed="false">
      <c r="A409" s="0" t="n">
        <v>3500</v>
      </c>
      <c r="B409" s="0" t="s">
        <v>2046</v>
      </c>
      <c r="C409" s="0" t="s">
        <v>27</v>
      </c>
      <c r="D409" s="0" t="s">
        <v>28</v>
      </c>
      <c r="E409" s="0" t="s">
        <v>2047</v>
      </c>
      <c r="F409" s="0" t="s">
        <v>30</v>
      </c>
      <c r="G409" s="0" t="s">
        <v>31</v>
      </c>
      <c r="H409" s="0" t="s">
        <v>2048</v>
      </c>
      <c r="K409" s="0" t="s">
        <v>2049</v>
      </c>
      <c r="L409" s="0" t="s">
        <v>34</v>
      </c>
      <c r="M409" s="0" t="s">
        <v>35</v>
      </c>
      <c r="N409" s="0" t="s">
        <v>1246</v>
      </c>
      <c r="O409" s="0" t="s">
        <v>37</v>
      </c>
      <c r="Q409" s="0" t="s">
        <v>1238</v>
      </c>
      <c r="R409" s="0" t="s">
        <v>39</v>
      </c>
      <c r="T409" s="2" t="str">
        <f aca="false">IFERROR(LEFT(K409,SEARCH("x",K409)-1),"")&amp;"cm"</f>
        <v>15,3 cm</v>
      </c>
      <c r="U409" s="2" t="str">
        <f aca="false">MID(K409,LEN(T409)+1,5)&amp;"cm"</f>
        <v>8,5 ccm</v>
      </c>
      <c r="V409" s="2" t="e">
        <f aca="false">MID(K409,SEARCH("-",K409)+2,SEARCH(":",K409)-SEARCH("-",K409)-2)</f>
        <v>#VALUE!</v>
      </c>
      <c r="W409" s="2" t="e">
        <f aca="false">MID(K409,SEARCH(":",K409)+2,5)&amp;"cm"</f>
        <v>#VALUE!</v>
      </c>
      <c r="X409" s="2" t="str">
        <f aca="false">RIGHT(K409,8)</f>
        <v>x 8,5 cm</v>
      </c>
      <c r="Y409" s="0" t="s">
        <v>1393</v>
      </c>
      <c r="Z409" s="0" t="s">
        <v>2050</v>
      </c>
    </row>
    <row r="410" customFormat="false" ht="15" hidden="false" customHeight="false" outlineLevel="0" collapsed="false">
      <c r="A410" s="0" t="n">
        <v>3501</v>
      </c>
      <c r="B410" s="0" t="s">
        <v>2051</v>
      </c>
      <c r="C410" s="0" t="s">
        <v>27</v>
      </c>
      <c r="D410" s="0" t="s">
        <v>28</v>
      </c>
      <c r="E410" s="0" t="s">
        <v>2052</v>
      </c>
      <c r="F410" s="0" t="s">
        <v>30</v>
      </c>
      <c r="G410" s="0" t="s">
        <v>31</v>
      </c>
      <c r="H410" s="0" t="s">
        <v>2048</v>
      </c>
      <c r="K410" s="0" t="s">
        <v>2049</v>
      </c>
      <c r="L410" s="0" t="s">
        <v>34</v>
      </c>
      <c r="M410" s="0" t="s">
        <v>35</v>
      </c>
      <c r="N410" s="0" t="s">
        <v>1246</v>
      </c>
      <c r="O410" s="0" t="s">
        <v>37</v>
      </c>
      <c r="Q410" s="0" t="s">
        <v>1238</v>
      </c>
      <c r="R410" s="0" t="s">
        <v>39</v>
      </c>
      <c r="T410" s="2" t="str">
        <f aca="false">IFERROR(LEFT(K410,SEARCH("x",K410)-1),"")&amp;"cm"</f>
        <v>15,3 cm</v>
      </c>
      <c r="U410" s="2" t="str">
        <f aca="false">MID(K410,LEN(T410)+1,5)&amp;"cm"</f>
        <v>8,5 ccm</v>
      </c>
      <c r="V410" s="2" t="e">
        <f aca="false">MID(K410,SEARCH("-",K410)+2,SEARCH(":",K410)-SEARCH("-",K410)-2)</f>
        <v>#VALUE!</v>
      </c>
      <c r="W410" s="2" t="e">
        <f aca="false">MID(K410,SEARCH(":",K410)+2,5)&amp;"cm"</f>
        <v>#VALUE!</v>
      </c>
      <c r="X410" s="2" t="str">
        <f aca="false">RIGHT(K410,8)</f>
        <v>x 8,5 cm</v>
      </c>
      <c r="Y410" s="0" t="s">
        <v>1393</v>
      </c>
      <c r="Z410" s="0" t="s">
        <v>2050</v>
      </c>
    </row>
    <row r="411" customFormat="false" ht="15" hidden="false" customHeight="false" outlineLevel="0" collapsed="false">
      <c r="A411" s="0" t="n">
        <v>3502</v>
      </c>
      <c r="B411" s="0" t="s">
        <v>2053</v>
      </c>
      <c r="C411" s="0" t="s">
        <v>27</v>
      </c>
      <c r="D411" s="0" t="s">
        <v>28</v>
      </c>
      <c r="E411" s="0" t="s">
        <v>2054</v>
      </c>
      <c r="F411" s="0" t="s">
        <v>30</v>
      </c>
      <c r="G411" s="0" t="s">
        <v>31</v>
      </c>
      <c r="H411" s="0" t="s">
        <v>2048</v>
      </c>
      <c r="K411" s="0" t="s">
        <v>2055</v>
      </c>
      <c r="L411" s="0" t="s">
        <v>34</v>
      </c>
      <c r="M411" s="0" t="s">
        <v>35</v>
      </c>
      <c r="N411" s="0" t="s">
        <v>1246</v>
      </c>
      <c r="O411" s="0" t="s">
        <v>37</v>
      </c>
      <c r="Q411" s="0" t="s">
        <v>1238</v>
      </c>
      <c r="R411" s="0" t="s">
        <v>39</v>
      </c>
      <c r="T411" s="2" t="str">
        <f aca="false">IFERROR(LEFT(K411,SEARCH("x",K411)-1),"")&amp;"cm"</f>
        <v>15,3 cm</v>
      </c>
      <c r="U411" s="2" t="str">
        <f aca="false">MID(K411,LEN(T411)+1,5)&amp;"cm"</f>
        <v>9,1 ccm</v>
      </c>
      <c r="V411" s="2" t="e">
        <f aca="false">MID(K411,SEARCH("-",K411)+2,SEARCH(":",K411)-SEARCH("-",K411)-2)</f>
        <v>#VALUE!</v>
      </c>
      <c r="W411" s="2" t="e">
        <f aca="false">MID(K411,SEARCH(":",K411)+2,5)&amp;"cm"</f>
        <v>#VALUE!</v>
      </c>
      <c r="X411" s="2" t="str">
        <f aca="false">RIGHT(K411,8)</f>
        <v>x 9,1 cm</v>
      </c>
      <c r="Y411" s="0" t="s">
        <v>1393</v>
      </c>
      <c r="Z411" s="0" t="s">
        <v>2056</v>
      </c>
    </row>
    <row r="412" customFormat="false" ht="15" hidden="false" customHeight="false" outlineLevel="0" collapsed="false">
      <c r="A412" s="0" t="n">
        <v>3503</v>
      </c>
      <c r="B412" s="0" t="s">
        <v>2057</v>
      </c>
      <c r="C412" s="0" t="s">
        <v>27</v>
      </c>
      <c r="D412" s="0" t="s">
        <v>28</v>
      </c>
      <c r="E412" s="0" t="s">
        <v>2058</v>
      </c>
      <c r="F412" s="0" t="s">
        <v>30</v>
      </c>
      <c r="G412" s="0" t="s">
        <v>31</v>
      </c>
      <c r="H412" s="0" t="s">
        <v>2048</v>
      </c>
      <c r="K412" s="0" t="s">
        <v>2059</v>
      </c>
      <c r="L412" s="0" t="s">
        <v>34</v>
      </c>
      <c r="M412" s="0" t="s">
        <v>35</v>
      </c>
      <c r="N412" s="0" t="s">
        <v>1246</v>
      </c>
      <c r="O412" s="0" t="s">
        <v>37</v>
      </c>
      <c r="Q412" s="0" t="s">
        <v>1238</v>
      </c>
      <c r="R412" s="0" t="s">
        <v>39</v>
      </c>
      <c r="T412" s="2" t="str">
        <f aca="false">IFERROR(LEFT(K412,SEARCH("x",K412)-1),"")&amp;"cm"</f>
        <v>15,2 cm</v>
      </c>
      <c r="U412" s="2" t="str">
        <f aca="false">MID(K412,LEN(T412)+1,5)&amp;"cm"</f>
        <v>9,5 ccm</v>
      </c>
      <c r="V412" s="2" t="e">
        <f aca="false">MID(K412,SEARCH("-",K412)+2,SEARCH(":",K412)-SEARCH("-",K412)-2)</f>
        <v>#VALUE!</v>
      </c>
      <c r="W412" s="2" t="e">
        <f aca="false">MID(K412,SEARCH(":",K412)+2,5)&amp;"cm"</f>
        <v>#VALUE!</v>
      </c>
      <c r="X412" s="2" t="str">
        <f aca="false">RIGHT(K412,8)</f>
        <v>x 9,5 cm</v>
      </c>
      <c r="Y412" s="0" t="s">
        <v>2060</v>
      </c>
      <c r="Z412" s="0" t="s">
        <v>2061</v>
      </c>
    </row>
    <row r="413" customFormat="false" ht="15" hidden="false" customHeight="false" outlineLevel="0" collapsed="false">
      <c r="A413" s="0" t="n">
        <v>3504</v>
      </c>
      <c r="B413" s="0" t="s">
        <v>2062</v>
      </c>
      <c r="C413" s="0" t="s">
        <v>27</v>
      </c>
      <c r="D413" s="0" t="s">
        <v>28</v>
      </c>
      <c r="E413" s="0" t="s">
        <v>2063</v>
      </c>
      <c r="F413" s="0" t="s">
        <v>30</v>
      </c>
      <c r="G413" s="0" t="s">
        <v>31</v>
      </c>
      <c r="H413" s="0" t="s">
        <v>2048</v>
      </c>
      <c r="K413" s="0" t="s">
        <v>2064</v>
      </c>
      <c r="L413" s="0" t="s">
        <v>34</v>
      </c>
      <c r="M413" s="0" t="s">
        <v>35</v>
      </c>
      <c r="N413" s="0" t="s">
        <v>1246</v>
      </c>
      <c r="O413" s="0" t="s">
        <v>37</v>
      </c>
      <c r="Q413" s="0" t="s">
        <v>1238</v>
      </c>
      <c r="R413" s="0" t="s">
        <v>39</v>
      </c>
      <c r="T413" s="2" t="str">
        <f aca="false">IFERROR(LEFT(K413,SEARCH("x",K413)-1),"")&amp;"cm"</f>
        <v>15,3 cm</v>
      </c>
      <c r="U413" s="2" t="str">
        <f aca="false">MID(K413,LEN(T413)+1,5)&amp;"cm"</f>
        <v>11,5 cm</v>
      </c>
      <c r="V413" s="2" t="e">
        <f aca="false">MID(K413,SEARCH("-",K413)+2,SEARCH(":",K413)-SEARCH("-",K413)-2)</f>
        <v>#VALUE!</v>
      </c>
      <c r="W413" s="2" t="e">
        <f aca="false">MID(K413,SEARCH(":",K413)+2,5)&amp;"cm"</f>
        <v>#VALUE!</v>
      </c>
      <c r="X413" s="2" t="str">
        <f aca="false">RIGHT(K413,8)</f>
        <v> 11,5 cm</v>
      </c>
      <c r="Y413" s="0" t="s">
        <v>1393</v>
      </c>
      <c r="Z413" s="0" t="s">
        <v>2065</v>
      </c>
    </row>
    <row r="414" customFormat="false" ht="15" hidden="false" customHeight="false" outlineLevel="0" collapsed="false">
      <c r="A414" s="0" t="n">
        <v>3505</v>
      </c>
      <c r="B414" s="0" t="s">
        <v>2066</v>
      </c>
      <c r="C414" s="0" t="s">
        <v>27</v>
      </c>
      <c r="D414" s="0" t="s">
        <v>28</v>
      </c>
      <c r="E414" s="0" t="s">
        <v>2067</v>
      </c>
      <c r="F414" s="0" t="s">
        <v>30</v>
      </c>
      <c r="G414" s="0" t="s">
        <v>31</v>
      </c>
      <c r="H414" s="0" t="s">
        <v>2048</v>
      </c>
      <c r="K414" s="0" t="s">
        <v>2068</v>
      </c>
      <c r="L414" s="0" t="s">
        <v>34</v>
      </c>
      <c r="M414" s="0" t="s">
        <v>35</v>
      </c>
      <c r="N414" s="0" t="s">
        <v>1246</v>
      </c>
      <c r="O414" s="0" t="s">
        <v>37</v>
      </c>
      <c r="Q414" s="0" t="s">
        <v>1238</v>
      </c>
      <c r="R414" s="0" t="s">
        <v>39</v>
      </c>
      <c r="T414" s="2" t="str">
        <f aca="false">IFERROR(LEFT(K414,SEARCH("x",K414)-1),"")&amp;"cm"</f>
        <v>15,3 cm</v>
      </c>
      <c r="U414" s="2" t="str">
        <f aca="false">MID(K414,LEN(T414)+1,5)&amp;"cm"</f>
        <v>11,6 cm</v>
      </c>
      <c r="V414" s="2" t="e">
        <f aca="false">MID(K414,SEARCH("-",K414)+2,SEARCH(":",K414)-SEARCH("-",K414)-2)</f>
        <v>#VALUE!</v>
      </c>
      <c r="W414" s="2" t="e">
        <f aca="false">MID(K414,SEARCH(":",K414)+2,5)&amp;"cm"</f>
        <v>#VALUE!</v>
      </c>
      <c r="X414" s="2" t="str">
        <f aca="false">RIGHT(K414,8)</f>
        <v> 11,6 cm</v>
      </c>
      <c r="Y414" s="0" t="s">
        <v>1393</v>
      </c>
      <c r="Z414" s="0" t="s">
        <v>2069</v>
      </c>
    </row>
    <row r="415" customFormat="false" ht="15" hidden="false" customHeight="false" outlineLevel="0" collapsed="false">
      <c r="A415" s="0" t="n">
        <v>3506</v>
      </c>
      <c r="B415" s="0" t="s">
        <v>2070</v>
      </c>
      <c r="C415" s="0" t="s">
        <v>27</v>
      </c>
      <c r="D415" s="0" t="s">
        <v>28</v>
      </c>
      <c r="E415" s="0" t="s">
        <v>217</v>
      </c>
      <c r="F415" s="0" t="s">
        <v>30</v>
      </c>
      <c r="G415" s="0" t="s">
        <v>31</v>
      </c>
      <c r="H415" s="0" t="s">
        <v>2048</v>
      </c>
      <c r="K415" s="0" t="s">
        <v>2071</v>
      </c>
      <c r="L415" s="0" t="s">
        <v>34</v>
      </c>
      <c r="M415" s="0" t="s">
        <v>35</v>
      </c>
      <c r="N415" s="0" t="s">
        <v>1246</v>
      </c>
      <c r="O415" s="0" t="s">
        <v>37</v>
      </c>
      <c r="Q415" s="0" t="s">
        <v>1238</v>
      </c>
      <c r="R415" s="0" t="s">
        <v>39</v>
      </c>
      <c r="T415" s="2" t="str">
        <f aca="false">IFERROR(LEFT(K415,SEARCH("x",K415)-1),"")&amp;"cm"</f>
        <v>18,5 cm</v>
      </c>
      <c r="U415" s="2" t="str">
        <f aca="false">MID(K415,LEN(T415)+1,5)&amp;"cm"</f>
        <v>11,3 cm</v>
      </c>
      <c r="V415" s="2" t="e">
        <f aca="false">MID(K415,SEARCH("-",K415)+2,SEARCH(":",K415)-SEARCH("-",K415)-2)</f>
        <v>#VALUE!</v>
      </c>
      <c r="W415" s="2" t="e">
        <f aca="false">MID(K415,SEARCH(":",K415)+2,5)&amp;"cm"</f>
        <v>#VALUE!</v>
      </c>
      <c r="X415" s="2" t="str">
        <f aca="false">RIGHT(K415,8)</f>
        <v> 11,3 cm</v>
      </c>
      <c r="Y415" s="0" t="s">
        <v>2072</v>
      </c>
      <c r="Z415" s="0" t="s">
        <v>2073</v>
      </c>
    </row>
    <row r="416" customFormat="false" ht="15" hidden="false" customHeight="false" outlineLevel="0" collapsed="false">
      <c r="A416" s="0" t="n">
        <v>3507</v>
      </c>
      <c r="B416" s="0" t="s">
        <v>2074</v>
      </c>
      <c r="C416" s="0" t="s">
        <v>27</v>
      </c>
      <c r="D416" s="0" t="s">
        <v>28</v>
      </c>
      <c r="E416" s="0" t="s">
        <v>1346</v>
      </c>
      <c r="F416" s="0" t="s">
        <v>30</v>
      </c>
      <c r="G416" s="0" t="s">
        <v>31</v>
      </c>
      <c r="H416" s="0" t="s">
        <v>2048</v>
      </c>
      <c r="K416" s="0" t="s">
        <v>2075</v>
      </c>
      <c r="L416" s="0" t="s">
        <v>34</v>
      </c>
      <c r="M416" s="0" t="s">
        <v>35</v>
      </c>
      <c r="N416" s="0" t="s">
        <v>1236</v>
      </c>
      <c r="O416" s="0" t="s">
        <v>99</v>
      </c>
      <c r="P416" s="4" t="s">
        <v>2076</v>
      </c>
      <c r="Q416" s="0" t="s">
        <v>1238</v>
      </c>
      <c r="R416" s="0" t="s">
        <v>52</v>
      </c>
      <c r="T416" s="2" t="str">
        <f aca="false">IFERROR(LEFT(K416,SEARCH("x",K416)-1),"")&amp;"cm"</f>
        <v>16,5 cm</v>
      </c>
      <c r="U416" s="2" t="str">
        <f aca="false">MID(K416,LEN(T416)+1,5)&amp;"cm"</f>
        <v>11,2 cm</v>
      </c>
      <c r="V416" s="2" t="e">
        <f aca="false">MID(K416,SEARCH("-",K416)+2,SEARCH(":",K416)-SEARCH("-",K416)-2)</f>
        <v>#VALUE!</v>
      </c>
      <c r="W416" s="2" t="e">
        <f aca="false">MID(K416,SEARCH(":",K416)+2,5)&amp;"cm"</f>
        <v>#VALUE!</v>
      </c>
      <c r="X416" s="2" t="str">
        <f aca="false">RIGHT(K416,8)</f>
        <v> 11,2 cm</v>
      </c>
      <c r="Y416" s="0" t="s">
        <v>1169</v>
      </c>
      <c r="Z416" s="0" t="s">
        <v>2077</v>
      </c>
    </row>
    <row r="417" customFormat="false" ht="15" hidden="false" customHeight="false" outlineLevel="0" collapsed="false">
      <c r="A417" s="0" t="n">
        <v>3508</v>
      </c>
      <c r="B417" s="0" t="s">
        <v>2078</v>
      </c>
      <c r="C417" s="0" t="s">
        <v>27</v>
      </c>
      <c r="D417" s="0" t="s">
        <v>28</v>
      </c>
      <c r="E417" s="0" t="s">
        <v>1260</v>
      </c>
      <c r="F417" s="0" t="s">
        <v>30</v>
      </c>
      <c r="G417" s="0" t="s">
        <v>31</v>
      </c>
      <c r="H417" s="0" t="s">
        <v>2048</v>
      </c>
      <c r="K417" s="0" t="s">
        <v>2079</v>
      </c>
      <c r="L417" s="0" t="s">
        <v>34</v>
      </c>
      <c r="M417" s="0" t="s">
        <v>35</v>
      </c>
      <c r="N417" s="0" t="s">
        <v>1246</v>
      </c>
      <c r="O417" s="0" t="s">
        <v>99</v>
      </c>
      <c r="Q417" s="0" t="s">
        <v>1238</v>
      </c>
      <c r="R417" s="0" t="s">
        <v>52</v>
      </c>
      <c r="T417" s="2" t="str">
        <f aca="false">IFERROR(LEFT(K417,SEARCH("x",K417)-1),"")&amp;"cm"</f>
        <v>17,3 cm</v>
      </c>
      <c r="U417" s="2" t="str">
        <f aca="false">MID(K417,LEN(T417)+1,5)&amp;"cm"</f>
        <v>11,2 cm</v>
      </c>
      <c r="V417" s="2" t="e">
        <f aca="false">MID(K417,SEARCH("-",K417)+2,SEARCH(":",K417)-SEARCH("-",K417)-2)</f>
        <v>#VALUE!</v>
      </c>
      <c r="W417" s="2" t="e">
        <f aca="false">MID(K417,SEARCH(":",K417)+2,5)&amp;"cm"</f>
        <v>#VALUE!</v>
      </c>
      <c r="X417" s="2" t="str">
        <f aca="false">RIGHT(K417,8)</f>
        <v> 11,2 cm</v>
      </c>
      <c r="Y417" s="0" t="s">
        <v>2080</v>
      </c>
      <c r="Z417" s="0" t="s">
        <v>2077</v>
      </c>
    </row>
    <row r="418" customFormat="false" ht="15" hidden="false" customHeight="false" outlineLevel="0" collapsed="false">
      <c r="A418" s="0" t="n">
        <v>3509</v>
      </c>
      <c r="B418" s="0" t="s">
        <v>2081</v>
      </c>
      <c r="C418" s="0" t="s">
        <v>27</v>
      </c>
      <c r="D418" s="0" t="s">
        <v>28</v>
      </c>
      <c r="E418" s="0" t="s">
        <v>2082</v>
      </c>
      <c r="F418" s="0" t="s">
        <v>30</v>
      </c>
      <c r="G418" s="0" t="s">
        <v>31</v>
      </c>
      <c r="H418" s="0" t="s">
        <v>2048</v>
      </c>
      <c r="K418" s="0" t="s">
        <v>2083</v>
      </c>
      <c r="L418" s="0" t="s">
        <v>34</v>
      </c>
      <c r="M418" s="0" t="s">
        <v>35</v>
      </c>
      <c r="N418" s="0" t="s">
        <v>1246</v>
      </c>
      <c r="O418" s="0" t="s">
        <v>99</v>
      </c>
      <c r="Q418" s="0" t="s">
        <v>1238</v>
      </c>
      <c r="R418" s="0" t="s">
        <v>39</v>
      </c>
      <c r="T418" s="2" t="str">
        <f aca="false">IFERROR(LEFT(K418,SEARCH("x",K418)-1),"")&amp;"cm"</f>
        <v>18,5 cm</v>
      </c>
      <c r="U418" s="2" t="str">
        <f aca="false">MID(K418,LEN(T418)+1,5)&amp;"cm"</f>
        <v>11,2 cm</v>
      </c>
      <c r="V418" s="2" t="e">
        <f aca="false">MID(K418,SEARCH("-",K418)+2,SEARCH(":",K418)-SEARCH("-",K418)-2)</f>
        <v>#VALUE!</v>
      </c>
      <c r="W418" s="2" t="e">
        <f aca="false">MID(K418,SEARCH(":",K418)+2,5)&amp;"cm"</f>
        <v>#VALUE!</v>
      </c>
      <c r="X418" s="2" t="str">
        <f aca="false">RIGHT(K418,8)</f>
        <v> 11,2 cm</v>
      </c>
      <c r="Y418" s="0" t="s">
        <v>2072</v>
      </c>
      <c r="Z418" s="0" t="s">
        <v>2077</v>
      </c>
    </row>
    <row r="419" customFormat="false" ht="15" hidden="false" customHeight="false" outlineLevel="0" collapsed="false">
      <c r="A419" s="0" t="n">
        <v>3510</v>
      </c>
      <c r="B419" s="0" t="s">
        <v>2084</v>
      </c>
      <c r="C419" s="0" t="s">
        <v>27</v>
      </c>
      <c r="D419" s="0" t="s">
        <v>28</v>
      </c>
      <c r="E419" s="0" t="s">
        <v>217</v>
      </c>
      <c r="F419" s="0" t="s">
        <v>30</v>
      </c>
      <c r="G419" s="0" t="s">
        <v>31</v>
      </c>
      <c r="H419" s="0" t="s">
        <v>2048</v>
      </c>
      <c r="K419" s="0" t="s">
        <v>2085</v>
      </c>
      <c r="L419" s="0" t="s">
        <v>34</v>
      </c>
      <c r="M419" s="0" t="s">
        <v>35</v>
      </c>
      <c r="N419" s="0" t="s">
        <v>1236</v>
      </c>
      <c r="O419" s="0" t="s">
        <v>99</v>
      </c>
      <c r="P419" s="0" t="s">
        <v>1271</v>
      </c>
      <c r="Q419" s="0" t="s">
        <v>1238</v>
      </c>
      <c r="R419" s="0" t="s">
        <v>52</v>
      </c>
      <c r="T419" s="2" t="str">
        <f aca="false">IFERROR(LEFT(K419,SEARCH("x",K419)-1),"")&amp;"cm"</f>
        <v>17,5 cm</v>
      </c>
      <c r="U419" s="2" t="str">
        <f aca="false">MID(K419,LEN(T419)+1,5)&amp;"cm"</f>
        <v>11,2 cm</v>
      </c>
      <c r="V419" s="2" t="e">
        <f aca="false">MID(K419,SEARCH("-",K419)+2,SEARCH(":",K419)-SEARCH("-",K419)-2)</f>
        <v>#VALUE!</v>
      </c>
      <c r="W419" s="2" t="e">
        <f aca="false">MID(K419,SEARCH(":",K419)+2,5)&amp;"cm"</f>
        <v>#VALUE!</v>
      </c>
      <c r="X419" s="2" t="str">
        <f aca="false">RIGHT(K419,8)</f>
        <v> 11,2 cm</v>
      </c>
      <c r="Y419" s="0" t="s">
        <v>1196</v>
      </c>
      <c r="Z419" s="0" t="s">
        <v>2077</v>
      </c>
    </row>
    <row r="420" customFormat="false" ht="15" hidden="false" customHeight="false" outlineLevel="0" collapsed="false">
      <c r="A420" s="0" t="n">
        <v>3511</v>
      </c>
      <c r="B420" s="0" t="s">
        <v>2086</v>
      </c>
      <c r="C420" s="0" t="s">
        <v>27</v>
      </c>
      <c r="D420" s="0" t="s">
        <v>28</v>
      </c>
      <c r="E420" s="0" t="s">
        <v>217</v>
      </c>
      <c r="F420" s="0" t="s">
        <v>30</v>
      </c>
      <c r="G420" s="0" t="s">
        <v>31</v>
      </c>
      <c r="H420" s="0" t="s">
        <v>2048</v>
      </c>
      <c r="K420" s="0" t="s">
        <v>2085</v>
      </c>
      <c r="L420" s="0" t="s">
        <v>34</v>
      </c>
      <c r="M420" s="0" t="s">
        <v>35</v>
      </c>
      <c r="N420" s="0" t="s">
        <v>1246</v>
      </c>
      <c r="O420" s="0" t="s">
        <v>37</v>
      </c>
      <c r="Q420" s="0" t="s">
        <v>1238</v>
      </c>
      <c r="R420" s="0" t="s">
        <v>52</v>
      </c>
      <c r="T420" s="2" t="str">
        <f aca="false">IFERROR(LEFT(K420,SEARCH("x",K420)-1),"")&amp;"cm"</f>
        <v>17,5 cm</v>
      </c>
      <c r="U420" s="2" t="str">
        <f aca="false">MID(K420,LEN(T420)+1,5)&amp;"cm"</f>
        <v>11,2 cm</v>
      </c>
      <c r="V420" s="2" t="e">
        <f aca="false">MID(K420,SEARCH("-",K420)+2,SEARCH(":",K420)-SEARCH("-",K420)-2)</f>
        <v>#VALUE!</v>
      </c>
      <c r="W420" s="2" t="e">
        <f aca="false">MID(K420,SEARCH(":",K420)+2,5)&amp;"cm"</f>
        <v>#VALUE!</v>
      </c>
      <c r="X420" s="2" t="str">
        <f aca="false">RIGHT(K420,8)</f>
        <v> 11,2 cm</v>
      </c>
      <c r="Y420" s="0" t="s">
        <v>1196</v>
      </c>
      <c r="Z420" s="0" t="s">
        <v>2077</v>
      </c>
    </row>
    <row r="421" customFormat="false" ht="15" hidden="false" customHeight="false" outlineLevel="0" collapsed="false">
      <c r="A421" s="0" t="n">
        <v>3512</v>
      </c>
      <c r="B421" s="0" t="s">
        <v>2087</v>
      </c>
      <c r="C421" s="0" t="s">
        <v>27</v>
      </c>
      <c r="D421" s="0" t="s">
        <v>28</v>
      </c>
      <c r="E421" s="0" t="s">
        <v>217</v>
      </c>
      <c r="F421" s="0" t="s">
        <v>30</v>
      </c>
      <c r="G421" s="0" t="s">
        <v>31</v>
      </c>
      <c r="H421" s="0" t="s">
        <v>2048</v>
      </c>
      <c r="K421" s="0" t="s">
        <v>2079</v>
      </c>
      <c r="L421" s="0" t="s">
        <v>34</v>
      </c>
      <c r="M421" s="0" t="s">
        <v>35</v>
      </c>
      <c r="N421" s="0" t="s">
        <v>1246</v>
      </c>
      <c r="O421" s="0" t="s">
        <v>291</v>
      </c>
      <c r="Q421" s="0" t="s">
        <v>1238</v>
      </c>
      <c r="R421" s="0" t="s">
        <v>39</v>
      </c>
      <c r="T421" s="2" t="str">
        <f aca="false">IFERROR(LEFT(K421,SEARCH("x",K421)-1),"")&amp;"cm"</f>
        <v>17,3 cm</v>
      </c>
      <c r="U421" s="2" t="str">
        <f aca="false">MID(K421,LEN(T421)+1,5)&amp;"cm"</f>
        <v>11,2 cm</v>
      </c>
      <c r="V421" s="2" t="e">
        <f aca="false">MID(K421,SEARCH("-",K421)+2,SEARCH(":",K421)-SEARCH("-",K421)-2)</f>
        <v>#VALUE!</v>
      </c>
      <c r="W421" s="2" t="e">
        <f aca="false">MID(K421,SEARCH(":",K421)+2,5)&amp;"cm"</f>
        <v>#VALUE!</v>
      </c>
      <c r="X421" s="2" t="str">
        <f aca="false">RIGHT(K421,8)</f>
        <v> 11,2 cm</v>
      </c>
      <c r="Y421" s="0" t="s">
        <v>2080</v>
      </c>
      <c r="Z421" s="0" t="s">
        <v>2077</v>
      </c>
    </row>
    <row r="422" customFormat="false" ht="15" hidden="false" customHeight="false" outlineLevel="0" collapsed="false">
      <c r="A422" s="0" t="n">
        <v>3513</v>
      </c>
      <c r="B422" s="0" t="s">
        <v>2088</v>
      </c>
      <c r="C422" s="0" t="s">
        <v>27</v>
      </c>
      <c r="D422" s="0" t="s">
        <v>28</v>
      </c>
      <c r="E422" s="0" t="s">
        <v>1260</v>
      </c>
      <c r="F422" s="0" t="s">
        <v>30</v>
      </c>
      <c r="G422" s="0" t="s">
        <v>31</v>
      </c>
      <c r="H422" s="0" t="s">
        <v>2048</v>
      </c>
      <c r="K422" s="0" t="s">
        <v>2089</v>
      </c>
      <c r="L422" s="0" t="s">
        <v>34</v>
      </c>
      <c r="M422" s="0" t="s">
        <v>35</v>
      </c>
      <c r="N422" s="0" t="s">
        <v>1246</v>
      </c>
      <c r="O422" s="0" t="s">
        <v>99</v>
      </c>
      <c r="Q422" s="0" t="s">
        <v>1238</v>
      </c>
      <c r="R422" s="0" t="s">
        <v>52</v>
      </c>
      <c r="T422" s="2" t="str">
        <f aca="false">IFERROR(LEFT(K422,SEARCH("x",K422)-1),"")&amp;"cm"</f>
        <v>17,5 cm</v>
      </c>
      <c r="U422" s="2" t="str">
        <f aca="false">MID(K422,LEN(T422)+1,5)&amp;"cm"</f>
        <v>11,3 cm</v>
      </c>
      <c r="V422" s="2" t="e">
        <f aca="false">MID(K422,SEARCH("-",K422)+2,SEARCH(":",K422)-SEARCH("-",K422)-2)</f>
        <v>#VALUE!</v>
      </c>
      <c r="W422" s="2" t="e">
        <f aca="false">MID(K422,SEARCH(":",K422)+2,5)&amp;"cm"</f>
        <v>#VALUE!</v>
      </c>
      <c r="X422" s="2" t="str">
        <f aca="false">RIGHT(K422,8)</f>
        <v> 11,3 cm</v>
      </c>
      <c r="Y422" s="0" t="s">
        <v>1196</v>
      </c>
      <c r="Z422" s="0" t="s">
        <v>2073</v>
      </c>
    </row>
    <row r="423" customFormat="false" ht="15" hidden="false" customHeight="false" outlineLevel="0" collapsed="false">
      <c r="A423" s="0" t="n">
        <v>3514</v>
      </c>
      <c r="B423" s="0" t="s">
        <v>2090</v>
      </c>
      <c r="C423" s="0" t="s">
        <v>27</v>
      </c>
      <c r="D423" s="0" t="s">
        <v>28</v>
      </c>
      <c r="E423" s="0" t="s">
        <v>1260</v>
      </c>
      <c r="F423" s="0" t="s">
        <v>30</v>
      </c>
      <c r="G423" s="0" t="s">
        <v>31</v>
      </c>
      <c r="H423" s="0" t="s">
        <v>2048</v>
      </c>
      <c r="K423" s="0" t="s">
        <v>2091</v>
      </c>
      <c r="L423" s="0" t="s">
        <v>34</v>
      </c>
      <c r="M423" s="0" t="s">
        <v>35</v>
      </c>
      <c r="N423" s="0" t="s">
        <v>1246</v>
      </c>
      <c r="O423" s="0" t="s">
        <v>99</v>
      </c>
      <c r="Q423" s="0" t="s">
        <v>1238</v>
      </c>
      <c r="R423" s="0" t="s">
        <v>52</v>
      </c>
      <c r="T423" s="2" t="str">
        <f aca="false">IFERROR(LEFT(K423,SEARCH("x",K423)-1),"")&amp;"cm"</f>
        <v>17,2 cm</v>
      </c>
      <c r="U423" s="2" t="str">
        <f aca="false">MID(K423,LEN(T423)+1,5)&amp;"cm"</f>
        <v>11,2 cm</v>
      </c>
      <c r="V423" s="2" t="e">
        <f aca="false">MID(K423,SEARCH("-",K423)+2,SEARCH(":",K423)-SEARCH("-",K423)-2)</f>
        <v>#VALUE!</v>
      </c>
      <c r="W423" s="2" t="e">
        <f aca="false">MID(K423,SEARCH(":",K423)+2,5)&amp;"cm"</f>
        <v>#VALUE!</v>
      </c>
      <c r="X423" s="2" t="str">
        <f aca="false">RIGHT(K423,8)</f>
        <v> 11,2 cm</v>
      </c>
      <c r="Y423" s="0" t="s">
        <v>1344</v>
      </c>
      <c r="Z423" s="0" t="s">
        <v>2077</v>
      </c>
    </row>
    <row r="424" customFormat="false" ht="15" hidden="false" customHeight="false" outlineLevel="0" collapsed="false">
      <c r="A424" s="0" t="n">
        <v>3515</v>
      </c>
      <c r="B424" s="0" t="s">
        <v>2092</v>
      </c>
      <c r="C424" s="0" t="s">
        <v>27</v>
      </c>
      <c r="D424" s="0" t="s">
        <v>28</v>
      </c>
      <c r="E424" s="0" t="s">
        <v>217</v>
      </c>
      <c r="F424" s="0" t="s">
        <v>30</v>
      </c>
      <c r="G424" s="0" t="s">
        <v>31</v>
      </c>
      <c r="H424" s="0" t="s">
        <v>2048</v>
      </c>
      <c r="K424" s="0" t="s">
        <v>2085</v>
      </c>
      <c r="L424" s="0" t="s">
        <v>34</v>
      </c>
      <c r="M424" s="0" t="s">
        <v>35</v>
      </c>
      <c r="N424" s="0" t="s">
        <v>1246</v>
      </c>
      <c r="O424" s="0" t="s">
        <v>99</v>
      </c>
      <c r="Q424" s="0" t="s">
        <v>1238</v>
      </c>
      <c r="R424" s="0" t="s">
        <v>52</v>
      </c>
      <c r="T424" s="2" t="str">
        <f aca="false">IFERROR(LEFT(K424,SEARCH("x",K424)-1),"")&amp;"cm"</f>
        <v>17,5 cm</v>
      </c>
      <c r="U424" s="2" t="str">
        <f aca="false">MID(K424,LEN(T424)+1,5)&amp;"cm"</f>
        <v>11,2 cm</v>
      </c>
      <c r="V424" s="2" t="e">
        <f aca="false">MID(K424,SEARCH("-",K424)+2,SEARCH(":",K424)-SEARCH("-",K424)-2)</f>
        <v>#VALUE!</v>
      </c>
      <c r="W424" s="2" t="e">
        <f aca="false">MID(K424,SEARCH(":",K424)+2,5)&amp;"cm"</f>
        <v>#VALUE!</v>
      </c>
      <c r="X424" s="2" t="str">
        <f aca="false">RIGHT(K424,8)</f>
        <v> 11,2 cm</v>
      </c>
      <c r="Y424" s="0" t="s">
        <v>1196</v>
      </c>
      <c r="Z424" s="0" t="s">
        <v>2077</v>
      </c>
    </row>
    <row r="425" customFormat="false" ht="15" hidden="false" customHeight="false" outlineLevel="0" collapsed="false">
      <c r="A425" s="0" t="n">
        <v>3516</v>
      </c>
      <c r="B425" s="0" t="s">
        <v>2093</v>
      </c>
      <c r="C425" s="0" t="s">
        <v>27</v>
      </c>
      <c r="D425" s="0" t="s">
        <v>28</v>
      </c>
      <c r="E425" s="0" t="s">
        <v>2094</v>
      </c>
      <c r="F425" s="0" t="s">
        <v>164</v>
      </c>
      <c r="G425" s="0" t="s">
        <v>2095</v>
      </c>
      <c r="H425" s="0" t="s">
        <v>2048</v>
      </c>
      <c r="K425" s="0" t="s">
        <v>2096</v>
      </c>
      <c r="L425" s="0" t="s">
        <v>34</v>
      </c>
      <c r="M425" s="0" t="s">
        <v>35</v>
      </c>
      <c r="N425" s="0" t="s">
        <v>1262</v>
      </c>
      <c r="O425" s="0" t="s">
        <v>37</v>
      </c>
      <c r="P425" s="0" t="s">
        <v>1271</v>
      </c>
      <c r="Q425" s="0" t="s">
        <v>1238</v>
      </c>
      <c r="R425" s="0" t="s">
        <v>39</v>
      </c>
      <c r="T425" s="2" t="str">
        <f aca="false">IFERROR(LEFT(K425,SEARCH("x",K425)-1),"")&amp;"cm"</f>
        <v>26,5 cm</v>
      </c>
      <c r="U425" s="2" t="str">
        <f aca="false">MID(K425,LEN(T425)+1,5)&amp;"cm"</f>
        <v>20,5 cm</v>
      </c>
      <c r="V425" s="2" t="e">
        <f aca="false">MID(K425,SEARCH("-",K425)+2,SEARCH(":",K425)-SEARCH("-",K425)-2)</f>
        <v>#VALUE!</v>
      </c>
      <c r="W425" s="2" t="e">
        <f aca="false">MID(K425,SEARCH(":",K425)+2,5)&amp;"cm"</f>
        <v>#VALUE!</v>
      </c>
      <c r="X425" s="2" t="str">
        <f aca="false">RIGHT(K425,8)</f>
        <v> 20,5 cm</v>
      </c>
      <c r="Y425" s="0" t="s">
        <v>985</v>
      </c>
      <c r="Z425" s="0" t="s">
        <v>2097</v>
      </c>
    </row>
    <row r="426" customFormat="false" ht="15" hidden="false" customHeight="false" outlineLevel="0" collapsed="false">
      <c r="A426" s="0" t="n">
        <v>3517</v>
      </c>
      <c r="B426" s="0" t="s">
        <v>2098</v>
      </c>
      <c r="C426" s="0" t="s">
        <v>27</v>
      </c>
      <c r="D426" s="0" t="s">
        <v>28</v>
      </c>
      <c r="E426" s="0" t="s">
        <v>2099</v>
      </c>
      <c r="F426" s="0" t="s">
        <v>30</v>
      </c>
      <c r="G426" s="0" t="s">
        <v>31</v>
      </c>
      <c r="H426" s="0" t="s">
        <v>2048</v>
      </c>
      <c r="K426" s="0" t="s">
        <v>2100</v>
      </c>
      <c r="L426" s="0" t="s">
        <v>34</v>
      </c>
      <c r="M426" s="0" t="s">
        <v>35</v>
      </c>
      <c r="N426" s="0" t="s">
        <v>1246</v>
      </c>
      <c r="O426" s="0" t="s">
        <v>37</v>
      </c>
      <c r="Q426" s="0" t="s">
        <v>1238</v>
      </c>
      <c r="R426" s="0" t="s">
        <v>39</v>
      </c>
      <c r="T426" s="2" t="str">
        <f aca="false">IFERROR(LEFT(K426,SEARCH("x",K426)-1),"")&amp;"cm"</f>
        <v>19,1 cm</v>
      </c>
      <c r="U426" s="2" t="str">
        <f aca="false">MID(K426,LEN(T426)+1,5)&amp;"cm"</f>
        <v>11,2 cm</v>
      </c>
      <c r="V426" s="2" t="e">
        <f aca="false">MID(K426,SEARCH("-",K426)+2,SEARCH(":",K426)-SEARCH("-",K426)-2)</f>
        <v>#VALUE!</v>
      </c>
      <c r="W426" s="2" t="e">
        <f aca="false">MID(K426,SEARCH(":",K426)+2,5)&amp;"cm"</f>
        <v>#VALUE!</v>
      </c>
      <c r="X426" s="2" t="str">
        <f aca="false">RIGHT(K426,8)</f>
        <v> 11,2 cm</v>
      </c>
      <c r="Y426" s="0" t="s">
        <v>2101</v>
      </c>
      <c r="Z426" s="0" t="s">
        <v>2077</v>
      </c>
    </row>
    <row r="427" customFormat="false" ht="15" hidden="false" customHeight="false" outlineLevel="0" collapsed="false">
      <c r="A427" s="0" t="n">
        <v>3518</v>
      </c>
      <c r="B427" s="0" t="s">
        <v>2102</v>
      </c>
      <c r="C427" s="0" t="s">
        <v>27</v>
      </c>
      <c r="D427" s="0" t="s">
        <v>28</v>
      </c>
      <c r="E427" s="0" t="s">
        <v>2103</v>
      </c>
      <c r="F427" s="0" t="s">
        <v>30</v>
      </c>
      <c r="G427" s="0" t="s">
        <v>31</v>
      </c>
      <c r="H427" s="0" t="s">
        <v>2048</v>
      </c>
      <c r="K427" s="0" t="s">
        <v>2104</v>
      </c>
      <c r="L427" s="0" t="s">
        <v>34</v>
      </c>
      <c r="M427" s="0" t="s">
        <v>35</v>
      </c>
      <c r="N427" s="0" t="s">
        <v>1246</v>
      </c>
      <c r="O427" s="0" t="s">
        <v>291</v>
      </c>
      <c r="Q427" s="0" t="s">
        <v>1238</v>
      </c>
      <c r="R427" s="0" t="s">
        <v>39</v>
      </c>
      <c r="T427" s="2" t="str">
        <f aca="false">IFERROR(LEFT(K427,SEARCH("x",K427)-1),"")&amp;"cm"</f>
        <v>15,2 cm</v>
      </c>
      <c r="U427" s="2" t="str">
        <f aca="false">MID(K427,LEN(T427)+1,5)&amp;"cm"</f>
        <v>14,5 cm</v>
      </c>
      <c r="V427" s="2" t="e">
        <f aca="false">MID(K427,SEARCH("-",K427)+2,SEARCH(":",K427)-SEARCH("-",K427)-2)</f>
        <v>#VALUE!</v>
      </c>
      <c r="W427" s="2" t="e">
        <f aca="false">MID(K427,SEARCH(":",K427)+2,5)&amp;"cm"</f>
        <v>#VALUE!</v>
      </c>
      <c r="X427" s="2" t="str">
        <f aca="false">RIGHT(K427,8)</f>
        <v> 14,5 cm</v>
      </c>
      <c r="Y427" s="0" t="s">
        <v>2060</v>
      </c>
      <c r="Z427" s="0" t="s">
        <v>926</v>
      </c>
    </row>
    <row r="428" customFormat="false" ht="15" hidden="false" customHeight="false" outlineLevel="0" collapsed="false">
      <c r="A428" s="0" t="n">
        <v>3519</v>
      </c>
      <c r="B428" s="0" t="s">
        <v>2105</v>
      </c>
      <c r="C428" s="0" t="s">
        <v>27</v>
      </c>
      <c r="D428" s="0" t="s">
        <v>28</v>
      </c>
      <c r="E428" s="0" t="s">
        <v>2106</v>
      </c>
      <c r="F428" s="0" t="s">
        <v>1244</v>
      </c>
      <c r="G428" s="0" t="s">
        <v>1310</v>
      </c>
      <c r="H428" s="0" t="s">
        <v>2048</v>
      </c>
      <c r="K428" s="0" t="s">
        <v>2107</v>
      </c>
      <c r="L428" s="0" t="s">
        <v>34</v>
      </c>
      <c r="M428" s="0" t="s">
        <v>35</v>
      </c>
      <c r="N428" s="0" t="s">
        <v>1246</v>
      </c>
      <c r="O428" s="0" t="s">
        <v>37</v>
      </c>
      <c r="Q428" s="0" t="s">
        <v>1238</v>
      </c>
      <c r="R428" s="0" t="s">
        <v>81</v>
      </c>
      <c r="T428" s="2" t="str">
        <f aca="false">IFERROR(LEFT(K428,SEARCH("x",K428)-1),"")&amp;"cm"</f>
        <v>15,2 cm</v>
      </c>
      <c r="U428" s="2" t="str">
        <f aca="false">MID(K428,LEN(T428)+1,5)&amp;"cm"</f>
        <v>16,0 cm</v>
      </c>
      <c r="V428" s="2" t="e">
        <f aca="false">MID(K428,SEARCH("-",K428)+2,SEARCH(":",K428)-SEARCH("-",K428)-2)</f>
        <v>#VALUE!</v>
      </c>
      <c r="W428" s="2" t="e">
        <f aca="false">MID(K428,SEARCH(":",K428)+2,5)&amp;"cm"</f>
        <v>#VALUE!</v>
      </c>
      <c r="X428" s="2" t="str">
        <f aca="false">RIGHT(K428,8)</f>
        <v> 16,0 cm</v>
      </c>
      <c r="Y428" s="0" t="s">
        <v>2060</v>
      </c>
      <c r="Z428" s="0" t="s">
        <v>1174</v>
      </c>
    </row>
    <row r="429" customFormat="false" ht="15" hidden="false" customHeight="false" outlineLevel="0" collapsed="false">
      <c r="A429" s="0" t="n">
        <v>3520</v>
      </c>
      <c r="B429" s="0" t="s">
        <v>2108</v>
      </c>
      <c r="C429" s="0" t="s">
        <v>27</v>
      </c>
      <c r="D429" s="0" t="s">
        <v>28</v>
      </c>
      <c r="E429" s="0" t="s">
        <v>2109</v>
      </c>
      <c r="F429" s="0" t="s">
        <v>2110</v>
      </c>
      <c r="G429" s="0" t="s">
        <v>31</v>
      </c>
      <c r="H429" s="0" t="s">
        <v>2048</v>
      </c>
      <c r="K429" s="0" t="s">
        <v>2111</v>
      </c>
      <c r="L429" s="0" t="s">
        <v>34</v>
      </c>
      <c r="M429" s="0" t="s">
        <v>35</v>
      </c>
      <c r="N429" s="0" t="s">
        <v>1246</v>
      </c>
      <c r="O429" s="0" t="s">
        <v>37</v>
      </c>
      <c r="Q429" s="0" t="s">
        <v>1238</v>
      </c>
      <c r="R429" s="0" t="s">
        <v>39</v>
      </c>
      <c r="T429" s="2" t="str">
        <f aca="false">IFERROR(LEFT(K429,SEARCH("x",K429)-1),"")&amp;"cm"</f>
        <v>13,2 cm</v>
      </c>
      <c r="U429" s="2" t="str">
        <f aca="false">MID(K429,LEN(T429)+1,5)&amp;"cm"</f>
        <v>16,0 cm</v>
      </c>
      <c r="V429" s="2" t="e">
        <f aca="false">MID(K429,SEARCH("-",K429)+2,SEARCH(":",K429)-SEARCH("-",K429)-2)</f>
        <v>#VALUE!</v>
      </c>
      <c r="W429" s="2" t="e">
        <f aca="false">MID(K429,SEARCH(":",K429)+2,5)&amp;"cm"</f>
        <v>#VALUE!</v>
      </c>
      <c r="X429" s="2" t="str">
        <f aca="false">RIGHT(K429,8)</f>
        <v> 16,0 cm</v>
      </c>
      <c r="Y429" s="0" t="s">
        <v>2112</v>
      </c>
      <c r="Z429" s="0" t="s">
        <v>1174</v>
      </c>
    </row>
    <row r="430" customFormat="false" ht="15" hidden="false" customHeight="false" outlineLevel="0" collapsed="false">
      <c r="A430" s="0" t="n">
        <v>3521</v>
      </c>
      <c r="B430" s="0" t="s">
        <v>2113</v>
      </c>
      <c r="C430" s="0" t="s">
        <v>27</v>
      </c>
      <c r="D430" s="0" t="s">
        <v>28</v>
      </c>
      <c r="E430" s="0" t="s">
        <v>2114</v>
      </c>
      <c r="F430" s="0" t="s">
        <v>1244</v>
      </c>
      <c r="G430" s="0" t="s">
        <v>31</v>
      </c>
      <c r="H430" s="0" t="s">
        <v>2048</v>
      </c>
      <c r="K430" s="0" t="s">
        <v>2115</v>
      </c>
      <c r="L430" s="0" t="s">
        <v>34</v>
      </c>
      <c r="M430" s="0" t="s">
        <v>35</v>
      </c>
      <c r="N430" s="0" t="s">
        <v>1246</v>
      </c>
      <c r="O430" s="0" t="s">
        <v>37</v>
      </c>
      <c r="Q430" s="0" t="s">
        <v>1238</v>
      </c>
      <c r="R430" s="0" t="s">
        <v>52</v>
      </c>
      <c r="T430" s="2" t="str">
        <f aca="false">IFERROR(LEFT(K430,SEARCH("x",K430)-1),"")&amp;"cm"</f>
        <v>14,0 cm</v>
      </c>
      <c r="U430" s="2" t="str">
        <f aca="false">MID(K430,LEN(T430)+1,5)&amp;"cm"</f>
        <v>22,5 cm</v>
      </c>
      <c r="V430" s="2" t="e">
        <f aca="false">MID(K430,SEARCH("-",K430)+2,SEARCH(":",K430)-SEARCH("-",K430)-2)</f>
        <v>#VALUE!</v>
      </c>
      <c r="W430" s="2" t="e">
        <f aca="false">MID(K430,SEARCH(":",K430)+2,5)&amp;"cm"</f>
        <v>#VALUE!</v>
      </c>
      <c r="X430" s="2" t="str">
        <f aca="false">RIGHT(K430,8)</f>
        <v> 22,5 cm</v>
      </c>
      <c r="Y430" s="0" t="s">
        <v>920</v>
      </c>
      <c r="Z430" s="0" t="s">
        <v>373</v>
      </c>
    </row>
    <row r="431" customFormat="false" ht="15" hidden="false" customHeight="false" outlineLevel="0" collapsed="false">
      <c r="A431" s="0" t="n">
        <v>3522</v>
      </c>
      <c r="B431" s="0" t="s">
        <v>2116</v>
      </c>
      <c r="C431" s="0" t="s">
        <v>27</v>
      </c>
      <c r="D431" s="0" t="s">
        <v>28</v>
      </c>
      <c r="E431" s="0" t="s">
        <v>2117</v>
      </c>
      <c r="F431" s="0" t="s">
        <v>30</v>
      </c>
      <c r="G431" s="0" t="s">
        <v>1310</v>
      </c>
      <c r="H431" s="0" t="s">
        <v>2048</v>
      </c>
      <c r="K431" s="0" t="s">
        <v>2118</v>
      </c>
      <c r="L431" s="0" t="s">
        <v>34</v>
      </c>
      <c r="M431" s="0" t="s">
        <v>35</v>
      </c>
      <c r="N431" s="0" t="s">
        <v>1246</v>
      </c>
      <c r="O431" s="0" t="s">
        <v>99</v>
      </c>
      <c r="Q431" s="0" t="s">
        <v>1238</v>
      </c>
      <c r="R431" s="0" t="s">
        <v>39</v>
      </c>
      <c r="T431" s="2" t="str">
        <f aca="false">IFERROR(LEFT(K431,SEARCH("x",K431)-1),"")&amp;"cm"</f>
        <v>14,2 cm</v>
      </c>
      <c r="U431" s="2" t="str">
        <f aca="false">MID(K431,LEN(T431)+1,5)&amp;"cm"</f>
        <v>23,6 cm</v>
      </c>
      <c r="V431" s="2" t="e">
        <f aca="false">MID(K431,SEARCH("-",K431)+2,SEARCH(":",K431)-SEARCH("-",K431)-2)</f>
        <v>#VALUE!</v>
      </c>
      <c r="W431" s="2" t="e">
        <f aca="false">MID(K431,SEARCH(":",K431)+2,5)&amp;"cm"</f>
        <v>#VALUE!</v>
      </c>
      <c r="X431" s="2" t="str">
        <f aca="false">RIGHT(K431,8)</f>
        <v> 23,6 cm</v>
      </c>
      <c r="Y431" s="0" t="s">
        <v>2119</v>
      </c>
      <c r="Z431" s="0" t="s">
        <v>2120</v>
      </c>
    </row>
    <row r="432" customFormat="false" ht="15" hidden="false" customHeight="false" outlineLevel="0" collapsed="false">
      <c r="A432" s="0" t="n">
        <v>3523</v>
      </c>
      <c r="B432" s="0" t="s">
        <v>2121</v>
      </c>
      <c r="C432" s="0" t="s">
        <v>27</v>
      </c>
      <c r="D432" s="0" t="s">
        <v>28</v>
      </c>
      <c r="E432" s="0" t="s">
        <v>2122</v>
      </c>
      <c r="F432" s="0" t="s">
        <v>1244</v>
      </c>
      <c r="G432" s="0" t="s">
        <v>1310</v>
      </c>
      <c r="H432" s="0" t="s">
        <v>2048</v>
      </c>
      <c r="K432" s="0" t="s">
        <v>2123</v>
      </c>
      <c r="L432" s="0" t="s">
        <v>34</v>
      </c>
      <c r="M432" s="0" t="s">
        <v>35</v>
      </c>
      <c r="N432" s="0" t="s">
        <v>1246</v>
      </c>
      <c r="O432" s="0" t="s">
        <v>99</v>
      </c>
      <c r="Q432" s="0" t="s">
        <v>1238</v>
      </c>
      <c r="R432" s="0" t="s">
        <v>2124</v>
      </c>
      <c r="T432" s="2" t="str">
        <f aca="false">IFERROR(LEFT(K432,SEARCH("x",K432)-1),"")&amp;"cm"</f>
        <v>15,3 cm</v>
      </c>
      <c r="U432" s="2" t="str">
        <f aca="false">MID(K432,LEN(T432)+1,5)&amp;"cm"</f>
        <v>21,1 cm</v>
      </c>
      <c r="V432" s="2" t="e">
        <f aca="false">MID(K432,SEARCH("-",K432)+2,SEARCH(":",K432)-SEARCH("-",K432)-2)</f>
        <v>#VALUE!</v>
      </c>
      <c r="W432" s="2" t="e">
        <f aca="false">MID(K432,SEARCH(":",K432)+2,5)&amp;"cm"</f>
        <v>#VALUE!</v>
      </c>
      <c r="X432" s="2" t="str">
        <f aca="false">RIGHT(K432,8)</f>
        <v> 21,1 cm</v>
      </c>
      <c r="Y432" s="0" t="s">
        <v>1393</v>
      </c>
      <c r="Z432" s="0" t="s">
        <v>2125</v>
      </c>
    </row>
    <row r="433" customFormat="false" ht="15" hidden="false" customHeight="false" outlineLevel="0" collapsed="false">
      <c r="A433" s="0" t="n">
        <v>3524</v>
      </c>
      <c r="B433" s="0" t="s">
        <v>2126</v>
      </c>
      <c r="C433" s="0" t="s">
        <v>27</v>
      </c>
      <c r="D433" s="0" t="s">
        <v>28</v>
      </c>
      <c r="E433" s="0" t="s">
        <v>2127</v>
      </c>
      <c r="F433" s="0" t="s">
        <v>30</v>
      </c>
      <c r="G433" s="0" t="s">
        <v>31</v>
      </c>
      <c r="H433" s="0" t="s">
        <v>2048</v>
      </c>
      <c r="K433" s="0" t="s">
        <v>2128</v>
      </c>
      <c r="L433" s="0" t="s">
        <v>34</v>
      </c>
      <c r="M433" s="0" t="s">
        <v>35</v>
      </c>
      <c r="N433" s="0" t="s">
        <v>1246</v>
      </c>
      <c r="O433" s="0" t="s">
        <v>37</v>
      </c>
      <c r="Q433" s="0" t="s">
        <v>1238</v>
      </c>
      <c r="R433" s="0" t="s">
        <v>39</v>
      </c>
      <c r="T433" s="2" t="str">
        <f aca="false">IFERROR(LEFT(K433,SEARCH("x",K433)-1),"")&amp;"cm"</f>
        <v>15,3 cm</v>
      </c>
      <c r="U433" s="2" t="str">
        <f aca="false">MID(K433,LEN(T433)+1,5)&amp;"cm"</f>
        <v>17,2 cm</v>
      </c>
      <c r="V433" s="2" t="e">
        <f aca="false">MID(K433,SEARCH("-",K433)+2,SEARCH(":",K433)-SEARCH("-",K433)-2)</f>
        <v>#VALUE!</v>
      </c>
      <c r="W433" s="2" t="e">
        <f aca="false">MID(K433,SEARCH(":",K433)+2,5)&amp;"cm"</f>
        <v>#VALUE!</v>
      </c>
      <c r="X433" s="2" t="str">
        <f aca="false">RIGHT(K433,8)</f>
        <v> 17,2 cm</v>
      </c>
      <c r="Y433" s="0" t="s">
        <v>1393</v>
      </c>
      <c r="Z433" s="0" t="s">
        <v>1344</v>
      </c>
    </row>
    <row r="434" customFormat="false" ht="15" hidden="false" customHeight="false" outlineLevel="0" collapsed="false">
      <c r="A434" s="0" t="n">
        <v>3525</v>
      </c>
      <c r="B434" s="0" t="s">
        <v>2129</v>
      </c>
      <c r="C434" s="0" t="s">
        <v>27</v>
      </c>
      <c r="D434" s="0" t="s">
        <v>28</v>
      </c>
      <c r="E434" s="0" t="s">
        <v>2130</v>
      </c>
      <c r="F434" s="0" t="s">
        <v>1244</v>
      </c>
      <c r="G434" s="0" t="s">
        <v>31</v>
      </c>
      <c r="H434" s="0" t="s">
        <v>2048</v>
      </c>
      <c r="K434" s="0" t="s">
        <v>2131</v>
      </c>
      <c r="L434" s="0" t="s">
        <v>34</v>
      </c>
      <c r="M434" s="0" t="s">
        <v>35</v>
      </c>
      <c r="N434" s="0" t="s">
        <v>1246</v>
      </c>
      <c r="O434" s="0" t="s">
        <v>99</v>
      </c>
      <c r="Q434" s="0" t="s">
        <v>1238</v>
      </c>
      <c r="R434" s="0" t="s">
        <v>39</v>
      </c>
      <c r="T434" s="2" t="str">
        <f aca="false">IFERROR(LEFT(K434,SEARCH("x",K434)-1),"")&amp;"cm"</f>
        <v>15,2 cm</v>
      </c>
      <c r="U434" s="2" t="str">
        <f aca="false">MID(K434,LEN(T434)+1,5)&amp;"cm"</f>
        <v>23,2 cm</v>
      </c>
      <c r="V434" s="2" t="e">
        <f aca="false">MID(K434,SEARCH("-",K434)+2,SEARCH(":",K434)-SEARCH("-",K434)-2)</f>
        <v>#VALUE!</v>
      </c>
      <c r="W434" s="2" t="e">
        <f aca="false">MID(K434,SEARCH(":",K434)+2,5)&amp;"cm"</f>
        <v>#VALUE!</v>
      </c>
      <c r="X434" s="2" t="str">
        <f aca="false">RIGHT(K434,8)</f>
        <v> 23,2 cm</v>
      </c>
      <c r="Y434" s="0" t="s">
        <v>2060</v>
      </c>
      <c r="Z434" s="0" t="s">
        <v>1434</v>
      </c>
    </row>
    <row r="435" customFormat="false" ht="15" hidden="false" customHeight="false" outlineLevel="0" collapsed="false">
      <c r="A435" s="0" t="n">
        <v>3526</v>
      </c>
      <c r="B435" s="0" t="s">
        <v>2132</v>
      </c>
      <c r="C435" s="0" t="s">
        <v>27</v>
      </c>
      <c r="D435" s="0" t="s">
        <v>28</v>
      </c>
      <c r="E435" s="0" t="s">
        <v>2133</v>
      </c>
      <c r="F435" s="0" t="s">
        <v>1244</v>
      </c>
      <c r="G435" s="0" t="s">
        <v>31</v>
      </c>
      <c r="H435" s="0" t="s">
        <v>2048</v>
      </c>
      <c r="K435" s="0" t="s">
        <v>2134</v>
      </c>
      <c r="L435" s="0" t="s">
        <v>34</v>
      </c>
      <c r="M435" s="0" t="s">
        <v>35</v>
      </c>
      <c r="N435" s="0" t="s">
        <v>1246</v>
      </c>
      <c r="O435" s="0" t="s">
        <v>99</v>
      </c>
      <c r="Q435" s="0" t="s">
        <v>1238</v>
      </c>
      <c r="R435" s="0" t="s">
        <v>39</v>
      </c>
      <c r="T435" s="2" t="str">
        <f aca="false">IFERROR(LEFT(K435,SEARCH("x",K435)-1),"")&amp;"cm"</f>
        <v>15,2 cm</v>
      </c>
      <c r="U435" s="2" t="str">
        <f aca="false">MID(K435,LEN(T435)+1,5)&amp;"cm"</f>
        <v>23,1 cm</v>
      </c>
      <c r="V435" s="2" t="e">
        <f aca="false">MID(K435,SEARCH("-",K435)+2,SEARCH(":",K435)-SEARCH("-",K435)-2)</f>
        <v>#VALUE!</v>
      </c>
      <c r="W435" s="2" t="e">
        <f aca="false">MID(K435,SEARCH(":",K435)+2,5)&amp;"cm"</f>
        <v>#VALUE!</v>
      </c>
      <c r="X435" s="2" t="str">
        <f aca="false">RIGHT(K435,8)</f>
        <v> 23,1 cm</v>
      </c>
      <c r="Y435" s="0" t="s">
        <v>2060</v>
      </c>
      <c r="Z435" s="0" t="s">
        <v>2135</v>
      </c>
    </row>
    <row r="436" customFormat="false" ht="15" hidden="false" customHeight="false" outlineLevel="0" collapsed="false">
      <c r="A436" s="0" t="n">
        <v>3527</v>
      </c>
      <c r="B436" s="0" t="s">
        <v>2136</v>
      </c>
      <c r="C436" s="0" t="s">
        <v>27</v>
      </c>
      <c r="D436" s="0" t="s">
        <v>28</v>
      </c>
      <c r="E436" s="0" t="s">
        <v>2137</v>
      </c>
      <c r="F436" s="0" t="s">
        <v>30</v>
      </c>
      <c r="G436" s="0" t="s">
        <v>31</v>
      </c>
      <c r="H436" s="0" t="s">
        <v>1142</v>
      </c>
      <c r="K436" s="0" t="s">
        <v>2138</v>
      </c>
      <c r="L436" s="0" t="s">
        <v>34</v>
      </c>
      <c r="M436" s="0" t="s">
        <v>35</v>
      </c>
      <c r="N436" s="0" t="s">
        <v>1246</v>
      </c>
      <c r="O436" s="0" t="s">
        <v>99</v>
      </c>
      <c r="Q436" s="0" t="s">
        <v>1238</v>
      </c>
      <c r="R436" s="0" t="s">
        <v>39</v>
      </c>
      <c r="T436" s="2" t="str">
        <f aca="false">IFERROR(LEFT(K436,SEARCH("x",K436)-1),"")&amp;"cm"</f>
        <v>15,3 cm</v>
      </c>
      <c r="U436" s="2" t="str">
        <f aca="false">MID(K436,LEN(T436)+1,5)&amp;"cm"</f>
        <v>23,0 cm</v>
      </c>
      <c r="V436" s="2" t="e">
        <f aca="false">MID(K436,SEARCH("-",K436)+2,SEARCH(":",K436)-SEARCH("-",K436)-2)</f>
        <v>#VALUE!</v>
      </c>
      <c r="W436" s="2" t="e">
        <f aca="false">MID(K436,SEARCH(":",K436)+2,5)&amp;"cm"</f>
        <v>#VALUE!</v>
      </c>
      <c r="X436" s="2" t="str">
        <f aca="false">RIGHT(K436,8)</f>
        <v> 23,0 cm</v>
      </c>
      <c r="Y436" s="0" t="s">
        <v>1393</v>
      </c>
      <c r="Z436" s="0" t="s">
        <v>1290</v>
      </c>
    </row>
    <row r="437" customFormat="false" ht="15" hidden="false" customHeight="false" outlineLevel="0" collapsed="false">
      <c r="A437" s="0" t="n">
        <v>3528</v>
      </c>
      <c r="B437" s="0" t="s">
        <v>2139</v>
      </c>
      <c r="C437" s="0" t="s">
        <v>27</v>
      </c>
      <c r="D437" s="0" t="s">
        <v>28</v>
      </c>
      <c r="E437" s="0" t="s">
        <v>2140</v>
      </c>
      <c r="F437" s="0" t="s">
        <v>1244</v>
      </c>
      <c r="G437" s="0" t="s">
        <v>31</v>
      </c>
      <c r="H437" s="0" t="s">
        <v>2048</v>
      </c>
      <c r="K437" s="0" t="s">
        <v>2138</v>
      </c>
      <c r="L437" s="0" t="s">
        <v>34</v>
      </c>
      <c r="M437" s="0" t="s">
        <v>35</v>
      </c>
      <c r="N437" s="0" t="s">
        <v>1246</v>
      </c>
      <c r="O437" s="0" t="s">
        <v>291</v>
      </c>
      <c r="Q437" s="0" t="s">
        <v>1238</v>
      </c>
      <c r="R437" s="0" t="s">
        <v>39</v>
      </c>
      <c r="T437" s="2" t="str">
        <f aca="false">IFERROR(LEFT(K437,SEARCH("x",K437)-1),"")&amp;"cm"</f>
        <v>15,3 cm</v>
      </c>
      <c r="U437" s="2" t="str">
        <f aca="false">MID(K437,LEN(T437)+1,5)&amp;"cm"</f>
        <v>23,0 cm</v>
      </c>
      <c r="V437" s="2" t="e">
        <f aca="false">MID(K437,SEARCH("-",K437)+2,SEARCH(":",K437)-SEARCH("-",K437)-2)</f>
        <v>#VALUE!</v>
      </c>
      <c r="W437" s="2" t="e">
        <f aca="false">MID(K437,SEARCH(":",K437)+2,5)&amp;"cm"</f>
        <v>#VALUE!</v>
      </c>
      <c r="X437" s="2" t="str">
        <f aca="false">RIGHT(K437,8)</f>
        <v> 23,0 cm</v>
      </c>
      <c r="Y437" s="0" t="s">
        <v>1393</v>
      </c>
      <c r="Z437" s="0" t="s">
        <v>1290</v>
      </c>
    </row>
    <row r="438" customFormat="false" ht="15" hidden="false" customHeight="false" outlineLevel="0" collapsed="false">
      <c r="A438" s="0" t="n">
        <v>3529</v>
      </c>
      <c r="B438" s="0" t="s">
        <v>2141</v>
      </c>
      <c r="C438" s="0" t="s">
        <v>27</v>
      </c>
      <c r="D438" s="0" t="s">
        <v>28</v>
      </c>
      <c r="E438" s="0" t="s">
        <v>2142</v>
      </c>
      <c r="F438" s="0" t="s">
        <v>1244</v>
      </c>
      <c r="G438" s="0" t="s">
        <v>2143</v>
      </c>
      <c r="H438" s="0" t="s">
        <v>2048</v>
      </c>
      <c r="K438" s="0" t="s">
        <v>2144</v>
      </c>
      <c r="L438" s="0" t="s">
        <v>34</v>
      </c>
      <c r="M438" s="0" t="s">
        <v>35</v>
      </c>
      <c r="N438" s="0" t="s">
        <v>1246</v>
      </c>
      <c r="O438" s="0" t="s">
        <v>37</v>
      </c>
      <c r="Q438" s="0" t="s">
        <v>1238</v>
      </c>
      <c r="R438" s="0" t="s">
        <v>39</v>
      </c>
      <c r="T438" s="2" t="str">
        <f aca="false">IFERROR(LEFT(K438,SEARCH("x",K438)-1),"")&amp;"cm"</f>
        <v>15,3 cm</v>
      </c>
      <c r="U438" s="2" t="str">
        <f aca="false">MID(K438,LEN(T438)+1,5)&amp;"cm"</f>
        <v>22,0 cm</v>
      </c>
      <c r="V438" s="2" t="e">
        <f aca="false">MID(K438,SEARCH("-",K438)+2,SEARCH(":",K438)-SEARCH("-",K438)-2)</f>
        <v>#VALUE!</v>
      </c>
      <c r="W438" s="2" t="e">
        <f aca="false">MID(K438,SEARCH(":",K438)+2,5)&amp;"cm"</f>
        <v>#VALUE!</v>
      </c>
      <c r="X438" s="2" t="str">
        <f aca="false">RIGHT(K438,8)</f>
        <v> 22,0 cm</v>
      </c>
      <c r="Y438" s="0" t="s">
        <v>1393</v>
      </c>
      <c r="Z438" s="0" t="s">
        <v>1307</v>
      </c>
    </row>
    <row r="439" customFormat="false" ht="15" hidden="false" customHeight="false" outlineLevel="0" collapsed="false">
      <c r="A439" s="0" t="n">
        <v>3530</v>
      </c>
      <c r="B439" s="0" t="s">
        <v>2145</v>
      </c>
      <c r="C439" s="0" t="s">
        <v>27</v>
      </c>
      <c r="D439" s="0" t="s">
        <v>28</v>
      </c>
      <c r="E439" s="0" t="s">
        <v>2146</v>
      </c>
      <c r="F439" s="0" t="s">
        <v>30</v>
      </c>
      <c r="G439" s="0" t="s">
        <v>1324</v>
      </c>
      <c r="H439" s="0" t="s">
        <v>2048</v>
      </c>
      <c r="K439" s="0" t="s">
        <v>2147</v>
      </c>
      <c r="L439" s="0" t="s">
        <v>34</v>
      </c>
      <c r="M439" s="0" t="s">
        <v>35</v>
      </c>
      <c r="N439" s="0" t="s">
        <v>1246</v>
      </c>
      <c r="O439" s="0" t="s">
        <v>37</v>
      </c>
      <c r="Q439" s="0" t="s">
        <v>1238</v>
      </c>
      <c r="R439" s="0" t="s">
        <v>39</v>
      </c>
      <c r="T439" s="2" t="str">
        <f aca="false">IFERROR(LEFT(K439,SEARCH("x",K439)-1),"")&amp;"cm"</f>
        <v>15,3 cm</v>
      </c>
      <c r="U439" s="2" t="str">
        <f aca="false">MID(K439,LEN(T439)+1,5)&amp;"cm"</f>
        <v>23,1 cm</v>
      </c>
      <c r="V439" s="2" t="e">
        <f aca="false">MID(K439,SEARCH("-",K439)+2,SEARCH(":",K439)-SEARCH("-",K439)-2)</f>
        <v>#VALUE!</v>
      </c>
      <c r="W439" s="2" t="e">
        <f aca="false">MID(K439,SEARCH(":",K439)+2,5)&amp;"cm"</f>
        <v>#VALUE!</v>
      </c>
      <c r="X439" s="2" t="str">
        <f aca="false">RIGHT(K439,8)</f>
        <v> 23,1 cm</v>
      </c>
      <c r="Y439" s="0" t="s">
        <v>1393</v>
      </c>
      <c r="Z439" s="0" t="s">
        <v>2135</v>
      </c>
    </row>
    <row r="440" customFormat="false" ht="15" hidden="false" customHeight="false" outlineLevel="0" collapsed="false">
      <c r="A440" s="0" t="n">
        <v>3531</v>
      </c>
      <c r="B440" s="0" t="s">
        <v>2148</v>
      </c>
      <c r="C440" s="0" t="s">
        <v>27</v>
      </c>
      <c r="D440" s="0" t="s">
        <v>28</v>
      </c>
      <c r="E440" s="0" t="s">
        <v>2149</v>
      </c>
      <c r="F440" s="0" t="s">
        <v>1278</v>
      </c>
      <c r="G440" s="0" t="s">
        <v>2150</v>
      </c>
      <c r="H440" s="0" t="s">
        <v>2048</v>
      </c>
      <c r="K440" s="0" t="s">
        <v>2151</v>
      </c>
      <c r="L440" s="0" t="s">
        <v>34</v>
      </c>
      <c r="M440" s="0" t="s">
        <v>35</v>
      </c>
      <c r="N440" s="0" t="s">
        <v>1246</v>
      </c>
      <c r="O440" s="0" t="s">
        <v>37</v>
      </c>
      <c r="Q440" s="0" t="s">
        <v>1238</v>
      </c>
      <c r="R440" s="0" t="s">
        <v>39</v>
      </c>
      <c r="T440" s="2" t="str">
        <f aca="false">IFERROR(LEFT(K440,SEARCH("x",K440)-1),"")&amp;"cm"</f>
        <v>15,3 cm</v>
      </c>
      <c r="U440" s="2" t="str">
        <f aca="false">MID(K440,LEN(T440)+1,5)&amp;"cm"</f>
        <v>23,5 cm</v>
      </c>
      <c r="V440" s="2" t="e">
        <f aca="false">MID(K440,SEARCH("-",K440)+2,SEARCH(":",K440)-SEARCH("-",K440)-2)</f>
        <v>#VALUE!</v>
      </c>
      <c r="W440" s="2" t="e">
        <f aca="false">MID(K440,SEARCH(":",K440)+2,5)&amp;"cm"</f>
        <v>#VALUE!</v>
      </c>
      <c r="X440" s="2" t="str">
        <f aca="false">RIGHT(K440,8)</f>
        <v> 23,5 cm</v>
      </c>
      <c r="Y440" s="0" t="s">
        <v>1393</v>
      </c>
      <c r="Z440" s="0" t="s">
        <v>2152</v>
      </c>
    </row>
    <row r="441" customFormat="false" ht="15" hidden="false" customHeight="false" outlineLevel="0" collapsed="false">
      <c r="A441" s="0" t="n">
        <v>3532</v>
      </c>
      <c r="B441" s="0" t="s">
        <v>2153</v>
      </c>
      <c r="C441" s="0" t="s">
        <v>27</v>
      </c>
      <c r="D441" s="0" t="s">
        <v>28</v>
      </c>
      <c r="E441" s="0" t="s">
        <v>2154</v>
      </c>
      <c r="F441" s="0" t="s">
        <v>30</v>
      </c>
      <c r="G441" s="0" t="s">
        <v>31</v>
      </c>
      <c r="H441" s="0" t="s">
        <v>2048</v>
      </c>
      <c r="K441" s="0" t="s">
        <v>2155</v>
      </c>
      <c r="L441" s="0" t="s">
        <v>34</v>
      </c>
      <c r="M441" s="0" t="s">
        <v>35</v>
      </c>
      <c r="N441" s="0" t="s">
        <v>1246</v>
      </c>
      <c r="O441" s="0" t="s">
        <v>37</v>
      </c>
      <c r="Q441" s="0" t="s">
        <v>1238</v>
      </c>
      <c r="R441" s="0" t="s">
        <v>39</v>
      </c>
      <c r="T441" s="2" t="str">
        <f aca="false">IFERROR(LEFT(K441,SEARCH("x",K441)-1),"")&amp;"cm"</f>
        <v>15,3 cm</v>
      </c>
      <c r="U441" s="2" t="str">
        <f aca="false">MID(K441,LEN(T441)+1,5)&amp;"cm"</f>
        <v>23,2 cm</v>
      </c>
      <c r="V441" s="2" t="e">
        <f aca="false">MID(K441,SEARCH("-",K441)+2,SEARCH(":",K441)-SEARCH("-",K441)-2)</f>
        <v>#VALUE!</v>
      </c>
      <c r="W441" s="2" t="e">
        <f aca="false">MID(K441,SEARCH(":",K441)+2,5)&amp;"cm"</f>
        <v>#VALUE!</v>
      </c>
      <c r="X441" s="2" t="str">
        <f aca="false">RIGHT(K441,8)</f>
        <v> 23,2 cm</v>
      </c>
      <c r="Y441" s="0" t="s">
        <v>1393</v>
      </c>
      <c r="Z441" s="0" t="s">
        <v>1434</v>
      </c>
    </row>
    <row r="442" customFormat="false" ht="15" hidden="false" customHeight="false" outlineLevel="0" collapsed="false">
      <c r="A442" s="0" t="n">
        <v>3533</v>
      </c>
      <c r="B442" s="0" t="s">
        <v>2156</v>
      </c>
      <c r="C442" s="0" t="s">
        <v>27</v>
      </c>
      <c r="D442" s="0" t="s">
        <v>28</v>
      </c>
      <c r="E442" s="0" t="s">
        <v>2157</v>
      </c>
      <c r="F442" s="0" t="s">
        <v>1244</v>
      </c>
      <c r="G442" s="0" t="s">
        <v>1310</v>
      </c>
      <c r="H442" s="0" t="s">
        <v>2048</v>
      </c>
      <c r="K442" s="0" t="s">
        <v>2147</v>
      </c>
      <c r="L442" s="0" t="s">
        <v>34</v>
      </c>
      <c r="M442" s="0" t="s">
        <v>35</v>
      </c>
      <c r="N442" s="0" t="s">
        <v>1246</v>
      </c>
      <c r="O442" s="0" t="s">
        <v>37</v>
      </c>
      <c r="Q442" s="0" t="s">
        <v>1238</v>
      </c>
      <c r="R442" s="0" t="s">
        <v>81</v>
      </c>
      <c r="T442" s="2" t="str">
        <f aca="false">IFERROR(LEFT(K442,SEARCH("x",K442)-1),"")&amp;"cm"</f>
        <v>15,3 cm</v>
      </c>
      <c r="U442" s="2" t="str">
        <f aca="false">MID(K442,LEN(T442)+1,5)&amp;"cm"</f>
        <v>23,1 cm</v>
      </c>
      <c r="V442" s="2" t="e">
        <f aca="false">MID(K442,SEARCH("-",K442)+2,SEARCH(":",K442)-SEARCH("-",K442)-2)</f>
        <v>#VALUE!</v>
      </c>
      <c r="W442" s="2" t="e">
        <f aca="false">MID(K442,SEARCH(":",K442)+2,5)&amp;"cm"</f>
        <v>#VALUE!</v>
      </c>
      <c r="X442" s="2" t="str">
        <f aca="false">RIGHT(K442,8)</f>
        <v> 23,1 cm</v>
      </c>
      <c r="Y442" s="0" t="s">
        <v>1393</v>
      </c>
      <c r="Z442" s="0" t="s">
        <v>2135</v>
      </c>
    </row>
    <row r="443" customFormat="false" ht="15" hidden="false" customHeight="false" outlineLevel="0" collapsed="false">
      <c r="A443" s="0" t="n">
        <v>3534</v>
      </c>
      <c r="B443" s="0" t="s">
        <v>2158</v>
      </c>
      <c r="C443" s="0" t="s">
        <v>27</v>
      </c>
      <c r="D443" s="0" t="s">
        <v>28</v>
      </c>
      <c r="E443" s="0" t="s">
        <v>2159</v>
      </c>
      <c r="F443" s="0" t="s">
        <v>2110</v>
      </c>
      <c r="G443" s="0" t="s">
        <v>31</v>
      </c>
      <c r="H443" s="0" t="s">
        <v>2048</v>
      </c>
      <c r="K443" s="0" t="s">
        <v>2160</v>
      </c>
      <c r="L443" s="0" t="s">
        <v>34</v>
      </c>
      <c r="M443" s="0" t="s">
        <v>35</v>
      </c>
      <c r="N443" s="0" t="s">
        <v>1246</v>
      </c>
      <c r="O443" s="0" t="s">
        <v>37</v>
      </c>
      <c r="Q443" s="0" t="s">
        <v>1238</v>
      </c>
      <c r="R443" s="0" t="s">
        <v>39</v>
      </c>
      <c r="T443" s="2" t="str">
        <f aca="false">IFERROR(LEFT(K443,SEARCH("x",K443)-1),"")&amp;"cm"</f>
        <v>16,2 cm</v>
      </c>
      <c r="U443" s="2" t="str">
        <f aca="false">MID(K443,LEN(T443)+1,5)&amp;"cm"</f>
        <v>20,4 cm</v>
      </c>
      <c r="V443" s="2" t="e">
        <f aca="false">MID(K443,SEARCH("-",K443)+2,SEARCH(":",K443)-SEARCH("-",K443)-2)</f>
        <v>#VALUE!</v>
      </c>
      <c r="W443" s="2" t="e">
        <f aca="false">MID(K443,SEARCH(":",K443)+2,5)&amp;"cm"</f>
        <v>#VALUE!</v>
      </c>
      <c r="X443" s="2" t="str">
        <f aca="false">RIGHT(K443,8)</f>
        <v> 20,4 cm</v>
      </c>
      <c r="Y443" s="0" t="s">
        <v>2161</v>
      </c>
      <c r="Z443" s="0" t="s">
        <v>2162</v>
      </c>
    </row>
    <row r="444" customFormat="false" ht="15" hidden="false" customHeight="false" outlineLevel="0" collapsed="false">
      <c r="A444" s="0" t="n">
        <v>3535</v>
      </c>
      <c r="B444" s="0" t="s">
        <v>2163</v>
      </c>
      <c r="C444" s="0" t="s">
        <v>27</v>
      </c>
      <c r="D444" s="0" t="s">
        <v>28</v>
      </c>
      <c r="E444" s="0" t="s">
        <v>2164</v>
      </c>
      <c r="F444" s="0" t="s">
        <v>30</v>
      </c>
      <c r="G444" s="0" t="s">
        <v>31</v>
      </c>
      <c r="H444" s="0" t="s">
        <v>2048</v>
      </c>
      <c r="K444" s="0" t="s">
        <v>2165</v>
      </c>
      <c r="L444" s="0" t="s">
        <v>34</v>
      </c>
      <c r="M444" s="0" t="s">
        <v>35</v>
      </c>
      <c r="N444" s="0" t="s">
        <v>1246</v>
      </c>
      <c r="O444" s="0" t="s">
        <v>37</v>
      </c>
      <c r="Q444" s="0" t="s">
        <v>1238</v>
      </c>
      <c r="R444" s="0" t="s">
        <v>39</v>
      </c>
      <c r="T444" s="2" t="str">
        <f aca="false">IFERROR(LEFT(K444,SEARCH("x",K444)-1),"")&amp;"cm"</f>
        <v>16,0 cm</v>
      </c>
      <c r="U444" s="2" t="str">
        <f aca="false">MID(K444,LEN(T444)+1,5)&amp;"cm"</f>
        <v>22,8 cm</v>
      </c>
      <c r="V444" s="2" t="e">
        <f aca="false">MID(K444,SEARCH("-",K444)+2,SEARCH(":",K444)-SEARCH("-",K444)-2)</f>
        <v>#VALUE!</v>
      </c>
      <c r="W444" s="2" t="e">
        <f aca="false">MID(K444,SEARCH(":",K444)+2,5)&amp;"cm"</f>
        <v>#VALUE!</v>
      </c>
      <c r="X444" s="2" t="str">
        <f aca="false">RIGHT(K444,8)</f>
        <v> 22,8 cm</v>
      </c>
      <c r="Y444" s="0" t="s">
        <v>1174</v>
      </c>
      <c r="Z444" s="0" t="s">
        <v>2166</v>
      </c>
    </row>
    <row r="445" customFormat="false" ht="15" hidden="false" customHeight="false" outlineLevel="0" collapsed="false">
      <c r="A445" s="0" t="n">
        <v>3536</v>
      </c>
      <c r="B445" s="0" t="s">
        <v>2167</v>
      </c>
      <c r="C445" s="0" t="s">
        <v>27</v>
      </c>
      <c r="D445" s="0" t="s">
        <v>28</v>
      </c>
      <c r="E445" s="0" t="s">
        <v>2168</v>
      </c>
      <c r="F445" s="0" t="s">
        <v>2169</v>
      </c>
      <c r="G445" s="0" t="s">
        <v>31</v>
      </c>
      <c r="H445" s="0" t="s">
        <v>2048</v>
      </c>
      <c r="K445" s="0" t="s">
        <v>2170</v>
      </c>
      <c r="L445" s="0" t="s">
        <v>34</v>
      </c>
      <c r="M445" s="0" t="s">
        <v>35</v>
      </c>
      <c r="N445" s="0" t="s">
        <v>1246</v>
      </c>
      <c r="O445" s="0" t="s">
        <v>37</v>
      </c>
      <c r="Q445" s="0" t="s">
        <v>1238</v>
      </c>
      <c r="R445" s="0" t="s">
        <v>81</v>
      </c>
      <c r="T445" s="2" t="str">
        <f aca="false">IFERROR(LEFT(K445,SEARCH("x",K445)-1),"")&amp;"cm"</f>
        <v>12,4 cm</v>
      </c>
      <c r="U445" s="2" t="str">
        <f aca="false">MID(K445,LEN(T445)+1,5)&amp;"cm"</f>
        <v>24,0 cm</v>
      </c>
      <c r="V445" s="2" t="e">
        <f aca="false">MID(K445,SEARCH("-",K445)+2,SEARCH(":",K445)-SEARCH("-",K445)-2)</f>
        <v>#VALUE!</v>
      </c>
      <c r="W445" s="2" t="e">
        <f aca="false">MID(K445,SEARCH(":",K445)+2,5)&amp;"cm"</f>
        <v>#VALUE!</v>
      </c>
      <c r="X445" s="2" t="str">
        <f aca="false">RIGHT(K445,8)</f>
        <v> 24,0 cm</v>
      </c>
      <c r="Y445" s="0" t="s">
        <v>2171</v>
      </c>
      <c r="Z445" s="0" t="s">
        <v>2172</v>
      </c>
    </row>
    <row r="446" customFormat="false" ht="15" hidden="false" customHeight="false" outlineLevel="0" collapsed="false">
      <c r="A446" s="0" t="n">
        <v>3537</v>
      </c>
      <c r="B446" s="0" t="s">
        <v>2173</v>
      </c>
      <c r="C446" s="0" t="s">
        <v>27</v>
      </c>
      <c r="D446" s="0" t="s">
        <v>28</v>
      </c>
      <c r="E446" s="0" t="s">
        <v>2174</v>
      </c>
      <c r="F446" s="0" t="s">
        <v>1278</v>
      </c>
      <c r="G446" s="0" t="s">
        <v>31</v>
      </c>
      <c r="H446" s="0" t="s">
        <v>2048</v>
      </c>
      <c r="K446" s="0" t="s">
        <v>2175</v>
      </c>
      <c r="L446" s="0" t="s">
        <v>34</v>
      </c>
      <c r="M446" s="0" t="s">
        <v>35</v>
      </c>
      <c r="N446" s="0" t="s">
        <v>1246</v>
      </c>
      <c r="O446" s="0" t="s">
        <v>37</v>
      </c>
      <c r="Q446" s="0" t="s">
        <v>1238</v>
      </c>
      <c r="R446" s="0" t="s">
        <v>81</v>
      </c>
      <c r="T446" s="2" t="str">
        <f aca="false">IFERROR(LEFT(K446,SEARCH("x",K446)-1),"")&amp;"cm"</f>
        <v>17,2 cm</v>
      </c>
      <c r="U446" s="2" t="str">
        <f aca="false">MID(K446,LEN(T446)+1,5)&amp;"cm"</f>
        <v>25,6 cm</v>
      </c>
      <c r="V446" s="2" t="e">
        <f aca="false">MID(K446,SEARCH("-",K446)+2,SEARCH(":",K446)-SEARCH("-",K446)-2)</f>
        <v>#VALUE!</v>
      </c>
      <c r="W446" s="2" t="e">
        <f aca="false">MID(K446,SEARCH(":",K446)+2,5)&amp;"cm"</f>
        <v>#VALUE!</v>
      </c>
      <c r="X446" s="2" t="str">
        <f aca="false">RIGHT(K446,8)</f>
        <v> 25,6 cm</v>
      </c>
      <c r="Y446" s="0" t="s">
        <v>1344</v>
      </c>
      <c r="Z446" s="0" t="s">
        <v>2176</v>
      </c>
    </row>
    <row r="447" customFormat="false" ht="15" hidden="false" customHeight="false" outlineLevel="0" collapsed="false">
      <c r="A447" s="0" t="n">
        <v>3538</v>
      </c>
      <c r="B447" s="0" t="s">
        <v>2177</v>
      </c>
      <c r="C447" s="0" t="s">
        <v>27</v>
      </c>
      <c r="D447" s="0" t="s">
        <v>28</v>
      </c>
      <c r="E447" s="0" t="s">
        <v>2178</v>
      </c>
      <c r="F447" s="0" t="s">
        <v>1244</v>
      </c>
      <c r="G447" s="0" t="s">
        <v>31</v>
      </c>
      <c r="H447" s="0" t="s">
        <v>2048</v>
      </c>
      <c r="K447" s="0" t="s">
        <v>2179</v>
      </c>
      <c r="L447" s="0" t="s">
        <v>34</v>
      </c>
      <c r="M447" s="0" t="s">
        <v>35</v>
      </c>
      <c r="N447" s="0" t="s">
        <v>1246</v>
      </c>
      <c r="O447" s="0" t="s">
        <v>99</v>
      </c>
      <c r="Q447" s="0" t="s">
        <v>1238</v>
      </c>
      <c r="R447" s="0" t="s">
        <v>39</v>
      </c>
      <c r="T447" s="2" t="str">
        <f aca="false">IFERROR(LEFT(K447,SEARCH("x",K447)-1),"")&amp;"cm"</f>
        <v>23,8 cm</v>
      </c>
      <c r="U447" s="2" t="str">
        <f aca="false">MID(K447,LEN(T447)+1,5)&amp;"cm"</f>
        <v>19,2 cm</v>
      </c>
      <c r="V447" s="2" t="e">
        <f aca="false">MID(K447,SEARCH("-",K447)+2,SEARCH(":",K447)-SEARCH("-",K447)-2)</f>
        <v>#VALUE!</v>
      </c>
      <c r="W447" s="2" t="e">
        <f aca="false">MID(K447,SEARCH(":",K447)+2,5)&amp;"cm"</f>
        <v>#VALUE!</v>
      </c>
      <c r="X447" s="2" t="str">
        <f aca="false">RIGHT(K447,8)</f>
        <v> 19,2 cm</v>
      </c>
      <c r="Y447" s="0" t="s">
        <v>2180</v>
      </c>
      <c r="Z447" s="0" t="s">
        <v>2181</v>
      </c>
    </row>
    <row r="448" customFormat="false" ht="15" hidden="false" customHeight="false" outlineLevel="0" collapsed="false">
      <c r="A448" s="0" t="n">
        <v>3539</v>
      </c>
      <c r="B448" s="0" t="s">
        <v>2182</v>
      </c>
      <c r="C448" s="0" t="s">
        <v>27</v>
      </c>
      <c r="D448" s="0" t="s">
        <v>28</v>
      </c>
      <c r="E448" s="0" t="s">
        <v>2183</v>
      </c>
      <c r="F448" s="0" t="s">
        <v>30</v>
      </c>
      <c r="G448" s="0" t="s">
        <v>2184</v>
      </c>
      <c r="H448" s="0" t="s">
        <v>2048</v>
      </c>
      <c r="K448" s="0" t="s">
        <v>2185</v>
      </c>
      <c r="L448" s="0" t="s">
        <v>34</v>
      </c>
      <c r="M448" s="0" t="s">
        <v>35</v>
      </c>
      <c r="N448" s="0" t="s">
        <v>1246</v>
      </c>
      <c r="O448" s="0" t="s">
        <v>37</v>
      </c>
      <c r="Q448" s="0" t="s">
        <v>1238</v>
      </c>
      <c r="R448" s="0" t="s">
        <v>52</v>
      </c>
      <c r="T448" s="2" t="str">
        <f aca="false">IFERROR(LEFT(K448,SEARCH("x",K448)-1),"")&amp;"cm"</f>
        <v>10,7 cm</v>
      </c>
      <c r="U448" s="2" t="str">
        <f aca="false">MID(K448,LEN(T448)+1,5)&amp;"cm"</f>
        <v>32,5 cm</v>
      </c>
      <c r="V448" s="2" t="e">
        <f aca="false">MID(K448,SEARCH("-",K448)+2,SEARCH(":",K448)-SEARCH("-",K448)-2)</f>
        <v>#VALUE!</v>
      </c>
      <c r="W448" s="2" t="e">
        <f aca="false">MID(K448,SEARCH(":",K448)+2,5)&amp;"cm"</f>
        <v>#VALUE!</v>
      </c>
      <c r="X448" s="2" t="str">
        <f aca="false">RIGHT(K448,8)</f>
        <v> 32,5 cm</v>
      </c>
      <c r="Y448" s="0" t="s">
        <v>2186</v>
      </c>
      <c r="Z448" s="0" t="s">
        <v>196</v>
      </c>
    </row>
    <row r="449" customFormat="false" ht="15" hidden="false" customHeight="false" outlineLevel="0" collapsed="false">
      <c r="A449" s="0" t="n">
        <v>3540</v>
      </c>
      <c r="B449" s="0" t="s">
        <v>2187</v>
      </c>
      <c r="C449" s="0" t="s">
        <v>27</v>
      </c>
      <c r="D449" s="0" t="s">
        <v>28</v>
      </c>
      <c r="E449" s="0" t="s">
        <v>2188</v>
      </c>
      <c r="F449" s="0" t="s">
        <v>30</v>
      </c>
      <c r="G449" s="0" t="s">
        <v>31</v>
      </c>
      <c r="H449" s="0" t="s">
        <v>2048</v>
      </c>
      <c r="K449" s="0" t="s">
        <v>2189</v>
      </c>
      <c r="L449" s="0" t="s">
        <v>34</v>
      </c>
      <c r="M449" s="0" t="s">
        <v>35</v>
      </c>
      <c r="N449" s="0" t="s">
        <v>1246</v>
      </c>
      <c r="O449" s="0" t="s">
        <v>37</v>
      </c>
      <c r="Q449" s="0" t="s">
        <v>1238</v>
      </c>
      <c r="R449" s="0" t="s">
        <v>39</v>
      </c>
      <c r="T449" s="2" t="str">
        <f aca="false">IFERROR(LEFT(K449,SEARCH("x",K449)-1),"")&amp;"cm"</f>
        <v>27,5 cm</v>
      </c>
      <c r="U449" s="2" t="str">
        <f aca="false">MID(K449,LEN(T449)+1,5)&amp;"cm"</f>
        <v>20,8 cm</v>
      </c>
      <c r="V449" s="2" t="e">
        <f aca="false">MID(K449,SEARCH("-",K449)+2,SEARCH(":",K449)-SEARCH("-",K449)-2)</f>
        <v>#VALUE!</v>
      </c>
      <c r="W449" s="2" t="e">
        <f aca="false">MID(K449,SEARCH(":",K449)+2,5)&amp;"cm"</f>
        <v>#VALUE!</v>
      </c>
      <c r="X449" s="2" t="str">
        <f aca="false">RIGHT(K449,8)</f>
        <v> 20,8 cm</v>
      </c>
      <c r="Y449" s="0" t="s">
        <v>866</v>
      </c>
      <c r="Z449" s="0" t="s">
        <v>925</v>
      </c>
    </row>
    <row r="450" customFormat="false" ht="15" hidden="false" customHeight="false" outlineLevel="0" collapsed="false">
      <c r="A450" s="0" t="n">
        <v>3541</v>
      </c>
      <c r="B450" s="0" t="s">
        <v>2190</v>
      </c>
      <c r="C450" s="0" t="s">
        <v>27</v>
      </c>
      <c r="D450" s="0" t="s">
        <v>28</v>
      </c>
      <c r="E450" s="0" t="s">
        <v>2191</v>
      </c>
      <c r="F450" s="0" t="s">
        <v>1244</v>
      </c>
      <c r="G450" s="0" t="s">
        <v>31</v>
      </c>
      <c r="H450" s="0" t="s">
        <v>2048</v>
      </c>
      <c r="K450" s="0" t="s">
        <v>2192</v>
      </c>
      <c r="L450" s="0" t="s">
        <v>34</v>
      </c>
      <c r="M450" s="0" t="s">
        <v>35</v>
      </c>
      <c r="N450" s="0" t="s">
        <v>1246</v>
      </c>
      <c r="O450" s="0" t="s">
        <v>37</v>
      </c>
      <c r="Q450" s="0" t="s">
        <v>1238</v>
      </c>
      <c r="R450" s="0" t="s">
        <v>39</v>
      </c>
      <c r="T450" s="2" t="str">
        <f aca="false">IFERROR(LEFT(K450,SEARCH("x",K450)-1),"")&amp;"cm"</f>
        <v>20,9 cm</v>
      </c>
      <c r="U450" s="2" t="str">
        <f aca="false">MID(K450,LEN(T450)+1,5)&amp;"cm"</f>
        <v>32,8 cm</v>
      </c>
      <c r="V450" s="2" t="e">
        <f aca="false">MID(K450,SEARCH("-",K450)+2,SEARCH(":",K450)-SEARCH("-",K450)-2)</f>
        <v>#VALUE!</v>
      </c>
      <c r="W450" s="2" t="e">
        <f aca="false">MID(K450,SEARCH(":",K450)+2,5)&amp;"cm"</f>
        <v>#VALUE!</v>
      </c>
      <c r="X450" s="2" t="str">
        <f aca="false">RIGHT(K450,8)</f>
        <v> 32,8 cm</v>
      </c>
      <c r="Y450" s="0" t="s">
        <v>2193</v>
      </c>
      <c r="Z450" s="0" t="s">
        <v>2194</v>
      </c>
    </row>
    <row r="451" customFormat="false" ht="15" hidden="false" customHeight="false" outlineLevel="0" collapsed="false">
      <c r="A451" s="0" t="n">
        <v>3542</v>
      </c>
      <c r="B451" s="0" t="s">
        <v>2195</v>
      </c>
      <c r="C451" s="0" t="s">
        <v>27</v>
      </c>
      <c r="D451" s="0" t="s">
        <v>28</v>
      </c>
      <c r="E451" s="0" t="s">
        <v>2196</v>
      </c>
      <c r="F451" s="0" t="s">
        <v>30</v>
      </c>
      <c r="G451" s="0" t="s">
        <v>31</v>
      </c>
      <c r="H451" s="0" t="s">
        <v>2048</v>
      </c>
      <c r="K451" s="0" t="s">
        <v>2197</v>
      </c>
      <c r="L451" s="0" t="s">
        <v>34</v>
      </c>
      <c r="M451" s="0" t="s">
        <v>35</v>
      </c>
      <c r="N451" s="0" t="s">
        <v>1246</v>
      </c>
      <c r="O451" s="0" t="s">
        <v>291</v>
      </c>
      <c r="Q451" s="0" t="s">
        <v>1238</v>
      </c>
      <c r="R451" s="0" t="s">
        <v>39</v>
      </c>
      <c r="T451" s="2" t="str">
        <f aca="false">IFERROR(LEFT(K451,SEARCH("x",K451)-1),"")&amp;"cm"</f>
        <v>18,1 cm</v>
      </c>
      <c r="U451" s="2" t="str">
        <f aca="false">MID(K451,LEN(T451)+1,5)&amp;"cm"</f>
        <v>27,6 cm</v>
      </c>
      <c r="V451" s="2" t="e">
        <f aca="false">MID(K451,SEARCH("-",K451)+2,SEARCH(":",K451)-SEARCH("-",K451)-2)</f>
        <v>#VALUE!</v>
      </c>
      <c r="W451" s="2" t="e">
        <f aca="false">MID(K451,SEARCH(":",K451)+2,5)&amp;"cm"</f>
        <v>#VALUE!</v>
      </c>
      <c r="X451" s="2" t="str">
        <f aca="false">RIGHT(K451,8)</f>
        <v> 27,6 cm</v>
      </c>
      <c r="Y451" s="0" t="s">
        <v>2198</v>
      </c>
      <c r="Z451" s="0" t="s">
        <v>2199</v>
      </c>
    </row>
    <row r="452" customFormat="false" ht="15" hidden="false" customHeight="false" outlineLevel="0" collapsed="false">
      <c r="A452" s="0" t="n">
        <v>3543</v>
      </c>
      <c r="B452" s="0" t="s">
        <v>2200</v>
      </c>
      <c r="C452" s="0" t="s">
        <v>27</v>
      </c>
      <c r="D452" s="0" t="s">
        <v>28</v>
      </c>
      <c r="E452" s="0" t="s">
        <v>2201</v>
      </c>
      <c r="F452" s="0" t="s">
        <v>30</v>
      </c>
      <c r="G452" s="0" t="s">
        <v>31</v>
      </c>
      <c r="H452" s="0" t="s">
        <v>2048</v>
      </c>
      <c r="K452" s="0" t="s">
        <v>2202</v>
      </c>
      <c r="L452" s="0" t="s">
        <v>34</v>
      </c>
      <c r="M452" s="0" t="s">
        <v>35</v>
      </c>
      <c r="N452" s="0" t="s">
        <v>1246</v>
      </c>
      <c r="O452" s="0" t="s">
        <v>37</v>
      </c>
      <c r="Q452" s="0" t="s">
        <v>1238</v>
      </c>
      <c r="R452" s="0" t="s">
        <v>39</v>
      </c>
      <c r="T452" s="2" t="str">
        <f aca="false">IFERROR(LEFT(K452,SEARCH("x",K452)-1),"")&amp;"cm"</f>
        <v>24,2 cm</v>
      </c>
      <c r="U452" s="2" t="str">
        <f aca="false">MID(K452,LEN(T452)+1,5)&amp;"cm"</f>
        <v>31,9 cm</v>
      </c>
      <c r="V452" s="2" t="e">
        <f aca="false">MID(K452,SEARCH("-",K452)+2,SEARCH(":",K452)-SEARCH("-",K452)-2)</f>
        <v>#VALUE!</v>
      </c>
      <c r="W452" s="2" t="e">
        <f aca="false">MID(K452,SEARCH(":",K452)+2,5)&amp;"cm"</f>
        <v>#VALUE!</v>
      </c>
      <c r="X452" s="2" t="str">
        <f aca="false">RIGHT(K452,8)</f>
        <v> 31,9 cm</v>
      </c>
      <c r="Y452" s="0" t="s">
        <v>2203</v>
      </c>
      <c r="Z452" s="0" t="s">
        <v>2204</v>
      </c>
    </row>
    <row r="453" customFormat="false" ht="15" hidden="false" customHeight="false" outlineLevel="0" collapsed="false">
      <c r="A453" s="0" t="n">
        <v>3544</v>
      </c>
      <c r="B453" s="0" t="s">
        <v>2205</v>
      </c>
      <c r="C453" s="0" t="s">
        <v>27</v>
      </c>
      <c r="D453" s="0" t="s">
        <v>28</v>
      </c>
      <c r="E453" s="0" t="s">
        <v>2206</v>
      </c>
      <c r="F453" s="0" t="s">
        <v>1244</v>
      </c>
      <c r="G453" s="0" t="s">
        <v>31</v>
      </c>
      <c r="H453" s="0" t="s">
        <v>2048</v>
      </c>
      <c r="K453" s="0" t="s">
        <v>2207</v>
      </c>
      <c r="L453" s="0" t="s">
        <v>34</v>
      </c>
      <c r="M453" s="0" t="s">
        <v>35</v>
      </c>
      <c r="N453" s="0" t="s">
        <v>1246</v>
      </c>
      <c r="O453" s="0" t="s">
        <v>291</v>
      </c>
      <c r="Q453" s="0" t="s">
        <v>1238</v>
      </c>
      <c r="R453" s="0" t="s">
        <v>39</v>
      </c>
      <c r="T453" s="2" t="str">
        <f aca="false">IFERROR(LEFT(K453,SEARCH("x",K453)-1),"")&amp;"cm"</f>
        <v>20,9 cm</v>
      </c>
      <c r="U453" s="2" t="str">
        <f aca="false">MID(K453,LEN(T453)+1,5)&amp;"cm"</f>
        <v>35,8 cm</v>
      </c>
      <c r="V453" s="2" t="e">
        <f aca="false">MID(K453,SEARCH("-",K453)+2,SEARCH(":",K453)-SEARCH("-",K453)-2)</f>
        <v>#VALUE!</v>
      </c>
      <c r="W453" s="2" t="e">
        <f aca="false">MID(K453,SEARCH(":",K453)+2,5)&amp;"cm"</f>
        <v>#VALUE!</v>
      </c>
      <c r="X453" s="2" t="str">
        <f aca="false">RIGHT(K453,8)</f>
        <v> 35,8 cm</v>
      </c>
      <c r="Y453" s="0" t="s">
        <v>2193</v>
      </c>
      <c r="Z453" s="0" t="s">
        <v>2208</v>
      </c>
    </row>
    <row r="454" customFormat="false" ht="15" hidden="false" customHeight="false" outlineLevel="0" collapsed="false">
      <c r="A454" s="0" t="n">
        <v>3545</v>
      </c>
      <c r="B454" s="0" t="s">
        <v>2209</v>
      </c>
      <c r="C454" s="0" t="s">
        <v>27</v>
      </c>
      <c r="D454" s="0" t="s">
        <v>28</v>
      </c>
      <c r="E454" s="0" t="s">
        <v>2210</v>
      </c>
      <c r="F454" s="0" t="s">
        <v>1244</v>
      </c>
      <c r="G454" s="0" t="s">
        <v>31</v>
      </c>
      <c r="H454" s="0" t="s">
        <v>2048</v>
      </c>
      <c r="K454" s="0" t="s">
        <v>2211</v>
      </c>
      <c r="L454" s="0" t="s">
        <v>34</v>
      </c>
      <c r="M454" s="0" t="s">
        <v>35</v>
      </c>
      <c r="N454" s="0" t="s">
        <v>1246</v>
      </c>
      <c r="O454" s="0" t="s">
        <v>37</v>
      </c>
      <c r="Q454" s="0" t="s">
        <v>1238</v>
      </c>
      <c r="R454" s="0" t="s">
        <v>81</v>
      </c>
      <c r="T454" s="2" t="str">
        <f aca="false">IFERROR(LEFT(K454,SEARCH("x",K454)-1),"")&amp;"cm"</f>
        <v>17,9 cm</v>
      </c>
      <c r="U454" s="2" t="str">
        <f aca="false">MID(K454,LEN(T454)+1,5)&amp;"cm"</f>
        <v>37,1 cm</v>
      </c>
      <c r="V454" s="2" t="e">
        <f aca="false">MID(K454,SEARCH("-",K454)+2,SEARCH(":",K454)-SEARCH("-",K454)-2)</f>
        <v>#VALUE!</v>
      </c>
      <c r="W454" s="2" t="e">
        <f aca="false">MID(K454,SEARCH(":",K454)+2,5)&amp;"cm"</f>
        <v>#VALUE!</v>
      </c>
      <c r="X454" s="2" t="str">
        <f aca="false">RIGHT(K454,8)</f>
        <v> 37,1 cm</v>
      </c>
      <c r="Y454" s="0" t="s">
        <v>2212</v>
      </c>
      <c r="Z454" s="0" t="s">
        <v>2213</v>
      </c>
    </row>
    <row r="455" customFormat="false" ht="15" hidden="false" customHeight="false" outlineLevel="0" collapsed="false">
      <c r="A455" s="0" t="n">
        <v>3546</v>
      </c>
      <c r="B455" s="0" t="s">
        <v>2214</v>
      </c>
      <c r="C455" s="0" t="s">
        <v>27</v>
      </c>
      <c r="D455" s="0" t="s">
        <v>28</v>
      </c>
      <c r="E455" s="0" t="s">
        <v>2215</v>
      </c>
      <c r="F455" s="0" t="s">
        <v>1278</v>
      </c>
      <c r="G455" s="0" t="s">
        <v>31</v>
      </c>
      <c r="H455" s="0" t="s">
        <v>2048</v>
      </c>
      <c r="K455" s="0" t="s">
        <v>2216</v>
      </c>
      <c r="L455" s="0" t="s">
        <v>34</v>
      </c>
      <c r="M455" s="0" t="s">
        <v>35</v>
      </c>
      <c r="N455" s="0" t="s">
        <v>1246</v>
      </c>
      <c r="O455" s="0" t="s">
        <v>37</v>
      </c>
      <c r="Q455" s="0" t="s">
        <v>1238</v>
      </c>
      <c r="R455" s="0" t="s">
        <v>52</v>
      </c>
      <c r="T455" s="2" t="str">
        <f aca="false">IFERROR(LEFT(K455,SEARCH("x",K455)-1),"")&amp;"cm"</f>
        <v>17,0 cm</v>
      </c>
      <c r="U455" s="2" t="str">
        <f aca="false">MID(K455,LEN(T455)+1,5)&amp;"cm"</f>
        <v>37,8 cm</v>
      </c>
      <c r="V455" s="2" t="e">
        <f aca="false">MID(K455,SEARCH("-",K455)+2,SEARCH(":",K455)-SEARCH("-",K455)-2)</f>
        <v>#VALUE!</v>
      </c>
      <c r="W455" s="2" t="e">
        <f aca="false">MID(K455,SEARCH(":",K455)+2,5)&amp;"cm"</f>
        <v>#VALUE!</v>
      </c>
      <c r="X455" s="2" t="str">
        <f aca="false">RIGHT(K455,8)</f>
        <v> 37,8 cm</v>
      </c>
      <c r="Y455" s="0" t="s">
        <v>1248</v>
      </c>
      <c r="Z455" s="0" t="s">
        <v>1625</v>
      </c>
    </row>
    <row r="456" customFormat="false" ht="15" hidden="false" customHeight="false" outlineLevel="0" collapsed="false">
      <c r="A456" s="0" t="n">
        <v>3547</v>
      </c>
      <c r="B456" s="0" t="s">
        <v>2217</v>
      </c>
      <c r="C456" s="0" t="s">
        <v>27</v>
      </c>
      <c r="D456" s="0" t="s">
        <v>28</v>
      </c>
      <c r="E456" s="0" t="s">
        <v>2218</v>
      </c>
      <c r="F456" s="0" t="s">
        <v>30</v>
      </c>
      <c r="G456" s="0" t="s">
        <v>31</v>
      </c>
      <c r="H456" s="0" t="s">
        <v>2048</v>
      </c>
      <c r="K456" s="0" t="s">
        <v>2219</v>
      </c>
      <c r="L456" s="0" t="s">
        <v>34</v>
      </c>
      <c r="M456" s="0" t="s">
        <v>35</v>
      </c>
      <c r="N456" s="0" t="s">
        <v>1246</v>
      </c>
      <c r="O456" s="0" t="s">
        <v>291</v>
      </c>
      <c r="Q456" s="0" t="s">
        <v>1238</v>
      </c>
      <c r="R456" s="0" t="s">
        <v>39</v>
      </c>
      <c r="T456" s="2" t="str">
        <f aca="false">IFERROR(LEFT(K456,SEARCH("x",K456)-1),"")&amp;"cm"</f>
        <v>9,0 cm</v>
      </c>
      <c r="U456" s="2" t="str">
        <f aca="false">MID(K456,LEN(T456)+1,5)&amp;"cm"</f>
        <v>40,7 cm</v>
      </c>
      <c r="V456" s="2" t="e">
        <f aca="false">MID(K456,SEARCH("-",K456)+2,SEARCH(":",K456)-SEARCH("-",K456)-2)</f>
        <v>#VALUE!</v>
      </c>
      <c r="W456" s="2" t="e">
        <f aca="false">MID(K456,SEARCH(":",K456)+2,5)&amp;"cm"</f>
        <v>#VALUE!</v>
      </c>
      <c r="X456" s="2" t="str">
        <f aca="false">RIGHT(K456,8)</f>
        <v> 40,7 cm</v>
      </c>
      <c r="Y456" s="0" t="s">
        <v>1001</v>
      </c>
      <c r="Z456" s="0" t="s">
        <v>471</v>
      </c>
    </row>
    <row r="457" customFormat="false" ht="15" hidden="false" customHeight="false" outlineLevel="0" collapsed="false">
      <c r="A457" s="0" t="n">
        <v>3548</v>
      </c>
      <c r="B457" s="0" t="s">
        <v>2220</v>
      </c>
      <c r="C457" s="0" t="s">
        <v>27</v>
      </c>
      <c r="D457" s="0" t="s">
        <v>28</v>
      </c>
      <c r="E457" s="0" t="s">
        <v>2221</v>
      </c>
      <c r="F457" s="0" t="s">
        <v>30</v>
      </c>
      <c r="G457" s="0" t="s">
        <v>1310</v>
      </c>
      <c r="H457" s="0" t="s">
        <v>2048</v>
      </c>
      <c r="K457" s="0" t="s">
        <v>2222</v>
      </c>
      <c r="L457" s="0" t="s">
        <v>34</v>
      </c>
      <c r="M457" s="0" t="s">
        <v>35</v>
      </c>
      <c r="N457" s="0" t="s">
        <v>1246</v>
      </c>
      <c r="O457" s="0" t="s">
        <v>37</v>
      </c>
      <c r="Q457" s="0" t="s">
        <v>1238</v>
      </c>
      <c r="R457" s="0" t="s">
        <v>39</v>
      </c>
      <c r="T457" s="2" t="str">
        <f aca="false">IFERROR(LEFT(K457,SEARCH("x",K457)-1),"")&amp;"cm"</f>
        <v>25,3 cm</v>
      </c>
      <c r="U457" s="2" t="str">
        <f aca="false">MID(K457,LEN(T457)+1,5)&amp;"cm"</f>
        <v>35,1 cm</v>
      </c>
      <c r="V457" s="2" t="e">
        <f aca="false">MID(K457,SEARCH("-",K457)+2,SEARCH(":",K457)-SEARCH("-",K457)-2)</f>
        <v>#VALUE!</v>
      </c>
      <c r="W457" s="2" t="e">
        <f aca="false">MID(K457,SEARCH(":",K457)+2,5)&amp;"cm"</f>
        <v>#VALUE!</v>
      </c>
      <c r="X457" s="2" t="str">
        <f aca="false">RIGHT(K457,8)</f>
        <v> 35,1 cm</v>
      </c>
      <c r="Y457" s="0" t="s">
        <v>521</v>
      </c>
      <c r="Z457" s="0" t="s">
        <v>2223</v>
      </c>
    </row>
    <row r="458" customFormat="false" ht="15" hidden="false" customHeight="false" outlineLevel="0" collapsed="false">
      <c r="A458" s="0" t="n">
        <v>3549</v>
      </c>
      <c r="B458" s="0" t="s">
        <v>2224</v>
      </c>
      <c r="C458" s="0" t="s">
        <v>27</v>
      </c>
      <c r="D458" s="0" t="s">
        <v>28</v>
      </c>
      <c r="E458" s="0" t="s">
        <v>2225</v>
      </c>
      <c r="F458" s="0" t="s">
        <v>2169</v>
      </c>
      <c r="G458" s="0" t="s">
        <v>31</v>
      </c>
      <c r="H458" s="0" t="s">
        <v>2048</v>
      </c>
      <c r="K458" s="0" t="s">
        <v>2226</v>
      </c>
      <c r="L458" s="0" t="s">
        <v>34</v>
      </c>
      <c r="M458" s="0" t="s">
        <v>35</v>
      </c>
      <c r="N458" s="0" t="s">
        <v>1246</v>
      </c>
      <c r="O458" s="0" t="s">
        <v>37</v>
      </c>
      <c r="Q458" s="0" t="s">
        <v>1238</v>
      </c>
      <c r="R458" s="0" t="s">
        <v>81</v>
      </c>
      <c r="T458" s="2" t="str">
        <f aca="false">IFERROR(LEFT(K458,SEARCH("x",K458)-1),"")&amp;"cm"</f>
        <v>16,5 cm</v>
      </c>
      <c r="U458" s="2" t="str">
        <f aca="false">MID(K458,LEN(T458)+1,5)&amp;"cm"</f>
        <v>41,0 cm</v>
      </c>
      <c r="V458" s="2" t="e">
        <f aca="false">MID(K458,SEARCH("-",K458)+2,SEARCH(":",K458)-SEARCH("-",K458)-2)</f>
        <v>#VALUE!</v>
      </c>
      <c r="W458" s="2" t="e">
        <f aca="false">MID(K458,SEARCH(":",K458)+2,5)&amp;"cm"</f>
        <v>#VALUE!</v>
      </c>
      <c r="X458" s="2" t="str">
        <f aca="false">RIGHT(K458,8)</f>
        <v> 41,0 cm</v>
      </c>
      <c r="Y458" s="0" t="s">
        <v>1169</v>
      </c>
      <c r="Z458" s="0" t="s">
        <v>551</v>
      </c>
    </row>
    <row r="459" customFormat="false" ht="15" hidden="false" customHeight="false" outlineLevel="0" collapsed="false">
      <c r="A459" s="0" t="n">
        <v>3550</v>
      </c>
      <c r="B459" s="0" t="s">
        <v>2227</v>
      </c>
      <c r="C459" s="0" t="s">
        <v>27</v>
      </c>
      <c r="D459" s="0" t="s">
        <v>28</v>
      </c>
      <c r="E459" s="0" t="s">
        <v>2228</v>
      </c>
      <c r="F459" s="0" t="s">
        <v>2229</v>
      </c>
      <c r="G459" s="0" t="s">
        <v>31</v>
      </c>
      <c r="H459" s="0" t="s">
        <v>2048</v>
      </c>
      <c r="K459" s="0" t="s">
        <v>2230</v>
      </c>
      <c r="L459" s="0" t="s">
        <v>34</v>
      </c>
      <c r="M459" s="0" t="s">
        <v>35</v>
      </c>
      <c r="N459" s="0" t="s">
        <v>1246</v>
      </c>
      <c r="O459" s="0" t="s">
        <v>37</v>
      </c>
      <c r="Q459" s="0" t="s">
        <v>1238</v>
      </c>
      <c r="R459" s="0" t="s">
        <v>39</v>
      </c>
      <c r="T459" s="2" t="str">
        <f aca="false">IFERROR(LEFT(K459,SEARCH("x",K459)-1),"")&amp;"cm"</f>
        <v>21,1 cm</v>
      </c>
      <c r="U459" s="2" t="str">
        <f aca="false">MID(K459,LEN(T459)+1,5)&amp;"cm"</f>
        <v>39,8 cm</v>
      </c>
      <c r="V459" s="2" t="e">
        <f aca="false">MID(K459,SEARCH("-",K459)+2,SEARCH(":",K459)-SEARCH("-",K459)-2)</f>
        <v>#VALUE!</v>
      </c>
      <c r="W459" s="2" t="e">
        <f aca="false">MID(K459,SEARCH(":",K459)+2,5)&amp;"cm"</f>
        <v>#VALUE!</v>
      </c>
      <c r="X459" s="2" t="str">
        <f aca="false">RIGHT(K459,8)</f>
        <v> 39,8 cm</v>
      </c>
      <c r="Y459" s="0" t="s">
        <v>2125</v>
      </c>
      <c r="Z459" s="0" t="s">
        <v>509</v>
      </c>
    </row>
    <row r="460" customFormat="false" ht="15" hidden="false" customHeight="false" outlineLevel="0" collapsed="false">
      <c r="A460" s="0" t="n">
        <v>3552</v>
      </c>
      <c r="B460" s="0" t="s">
        <v>2231</v>
      </c>
      <c r="C460" s="0" t="s">
        <v>27</v>
      </c>
      <c r="D460" s="0" t="s">
        <v>28</v>
      </c>
      <c r="E460" s="0" t="s">
        <v>112</v>
      </c>
      <c r="F460" s="0" t="s">
        <v>2232</v>
      </c>
      <c r="G460" s="0" t="s">
        <v>31</v>
      </c>
      <c r="H460" s="0" t="s">
        <v>420</v>
      </c>
      <c r="K460" s="0" t="s">
        <v>2233</v>
      </c>
      <c r="L460" s="0" t="s">
        <v>34</v>
      </c>
      <c r="M460" s="0" t="s">
        <v>35</v>
      </c>
      <c r="N460" s="0" t="s">
        <v>1474</v>
      </c>
      <c r="O460" s="0" t="s">
        <v>37</v>
      </c>
      <c r="Q460" s="0" t="s">
        <v>2234</v>
      </c>
      <c r="R460" s="0" t="s">
        <v>81</v>
      </c>
      <c r="T460" s="2" t="str">
        <f aca="false">IFERROR(LEFT(K460,SEARCH("x",K460)-1),"")&amp;"cm"</f>
        <v>86,2 cm</v>
      </c>
      <c r="U460" s="2" t="str">
        <f aca="false">MID(K460,LEN(T460)+1,5)&amp;"cm"</f>
        <v>66,2 cm</v>
      </c>
      <c r="V460" s="2" t="e">
        <f aca="false">MID(K460,SEARCH("-",K460)+2,SEARCH(":",K460)-SEARCH("-",K460)-2)</f>
        <v>#VALUE!</v>
      </c>
      <c r="W460" s="2" t="e">
        <f aca="false">MID(K460,SEARCH(":",K460)+2,5)&amp;"cm"</f>
        <v>#VALUE!</v>
      </c>
      <c r="X460" s="2" t="str">
        <f aca="false">RIGHT(K460,8)</f>
        <v> 66,2 cm</v>
      </c>
      <c r="Y460" s="0" t="s">
        <v>2235</v>
      </c>
      <c r="Z460" s="0" t="s">
        <v>2236</v>
      </c>
    </row>
    <row r="461" customFormat="false" ht="15" hidden="false" customHeight="false" outlineLevel="0" collapsed="false">
      <c r="A461" s="0" t="n">
        <v>3553</v>
      </c>
      <c r="B461" s="0" t="s">
        <v>2237</v>
      </c>
      <c r="C461" s="0" t="s">
        <v>27</v>
      </c>
      <c r="D461" s="0" t="s">
        <v>28</v>
      </c>
      <c r="E461" s="0" t="s">
        <v>260</v>
      </c>
      <c r="F461" s="0" t="s">
        <v>2238</v>
      </c>
      <c r="G461" s="0" t="s">
        <v>31</v>
      </c>
      <c r="H461" s="0" t="s">
        <v>2239</v>
      </c>
      <c r="K461" s="0" t="s">
        <v>2240</v>
      </c>
      <c r="L461" s="0" t="s">
        <v>34</v>
      </c>
      <c r="M461" s="0" t="s">
        <v>35</v>
      </c>
      <c r="N461" s="0" t="s">
        <v>1474</v>
      </c>
      <c r="O461" s="0" t="s">
        <v>291</v>
      </c>
      <c r="Q461" s="0" t="s">
        <v>2241</v>
      </c>
      <c r="R461" s="0" t="s">
        <v>52</v>
      </c>
      <c r="T461" s="2" t="str">
        <f aca="false">IFERROR(LEFT(K461,SEARCH("x",K461)-1),"")&amp;"cm"</f>
        <v>85,5 cm</v>
      </c>
      <c r="U461" s="2" t="str">
        <f aca="false">MID(K461,LEN(T461)+1,5)&amp;"cm"</f>
        <v>66,0 cm</v>
      </c>
      <c r="V461" s="2" t="e">
        <f aca="false">MID(K461,SEARCH("-",K461)+2,SEARCH(":",K461)-SEARCH("-",K461)-2)</f>
        <v>#VALUE!</v>
      </c>
      <c r="W461" s="2" t="e">
        <f aca="false">MID(K461,SEARCH(":",K461)+2,5)&amp;"cm"</f>
        <v>#VALUE!</v>
      </c>
      <c r="X461" s="2" t="str">
        <f aca="false">RIGHT(K461,8)</f>
        <v> 66,0 cm</v>
      </c>
      <c r="Y461" s="0" t="s">
        <v>483</v>
      </c>
      <c r="Z461" s="0" t="s">
        <v>116</v>
      </c>
    </row>
    <row r="462" customFormat="false" ht="15" hidden="false" customHeight="false" outlineLevel="0" collapsed="false">
      <c r="A462" s="0" t="n">
        <v>3554</v>
      </c>
      <c r="B462" s="0" t="s">
        <v>2242</v>
      </c>
      <c r="C462" s="0" t="s">
        <v>27</v>
      </c>
      <c r="D462" s="0" t="s">
        <v>28</v>
      </c>
      <c r="E462" s="0" t="s">
        <v>260</v>
      </c>
      <c r="F462" s="0" t="s">
        <v>88</v>
      </c>
      <c r="G462" s="0" t="s">
        <v>31</v>
      </c>
      <c r="H462" s="0" t="s">
        <v>2243</v>
      </c>
      <c r="K462" s="0" t="s">
        <v>2244</v>
      </c>
      <c r="L462" s="0" t="s">
        <v>34</v>
      </c>
      <c r="M462" s="0" t="s">
        <v>35</v>
      </c>
      <c r="N462" s="0" t="s">
        <v>1474</v>
      </c>
      <c r="O462" s="0" t="s">
        <v>99</v>
      </c>
      <c r="Q462" s="0" t="s">
        <v>277</v>
      </c>
      <c r="R462" s="0" t="s">
        <v>39</v>
      </c>
      <c r="T462" s="2" t="str">
        <f aca="false">IFERROR(LEFT(K462,SEARCH("x",K462)-1),"")&amp;"cm"</f>
        <v>99,5 cm</v>
      </c>
      <c r="U462" s="2" t="str">
        <f aca="false">MID(K462,LEN(T462)+1,5)&amp;"cm"</f>
        <v>55,7 cm</v>
      </c>
      <c r="V462" s="2" t="e">
        <f aca="false">MID(K462,SEARCH("-",K462)+2,SEARCH(":",K462)-SEARCH("-",K462)-2)</f>
        <v>#VALUE!</v>
      </c>
      <c r="W462" s="2" t="e">
        <f aca="false">MID(K462,SEARCH(":",K462)+2,5)&amp;"cm"</f>
        <v>#VALUE!</v>
      </c>
      <c r="X462" s="2" t="str">
        <f aca="false">RIGHT(K462,8)</f>
        <v> 55,7 cm</v>
      </c>
      <c r="Y462" s="0" t="s">
        <v>2245</v>
      </c>
      <c r="Z462" s="0" t="s">
        <v>2246</v>
      </c>
    </row>
    <row r="463" customFormat="false" ht="15" hidden="false" customHeight="false" outlineLevel="0" collapsed="false">
      <c r="A463" s="0" t="n">
        <v>3555</v>
      </c>
      <c r="B463" s="0" t="s">
        <v>2247</v>
      </c>
      <c r="C463" s="0" t="s">
        <v>27</v>
      </c>
      <c r="D463" s="0" t="s">
        <v>28</v>
      </c>
      <c r="E463" s="0" t="s">
        <v>260</v>
      </c>
      <c r="F463" s="0" t="s">
        <v>402</v>
      </c>
      <c r="G463" s="0" t="s">
        <v>31</v>
      </c>
      <c r="H463" s="0" t="s">
        <v>420</v>
      </c>
      <c r="K463" s="0" t="s">
        <v>2248</v>
      </c>
      <c r="L463" s="0" t="s">
        <v>34</v>
      </c>
      <c r="M463" s="0" t="s">
        <v>35</v>
      </c>
      <c r="N463" s="0" t="s">
        <v>1474</v>
      </c>
      <c r="O463" s="0" t="s">
        <v>99</v>
      </c>
      <c r="Q463" s="0" t="s">
        <v>2249</v>
      </c>
      <c r="R463" s="0" t="s">
        <v>52</v>
      </c>
      <c r="T463" s="2" t="str">
        <f aca="false">IFERROR(LEFT(K463,SEARCH("x",K463)-1),"")&amp;"cm"</f>
        <v>86,0 cm</v>
      </c>
      <c r="U463" s="2" t="str">
        <f aca="false">MID(K463,LEN(T463)+1,5)&amp;"cm"</f>
        <v>46,3 cm</v>
      </c>
      <c r="V463" s="2" t="e">
        <f aca="false">MID(K463,SEARCH("-",K463)+2,SEARCH(":",K463)-SEARCH("-",K463)-2)</f>
        <v>#VALUE!</v>
      </c>
      <c r="W463" s="2" t="e">
        <f aca="false">MID(K463,SEARCH(":",K463)+2,5)&amp;"cm"</f>
        <v>#VALUE!</v>
      </c>
      <c r="X463" s="2" t="str">
        <f aca="false">RIGHT(K463,8)</f>
        <v> 46,3 cm</v>
      </c>
      <c r="Y463" s="0" t="s">
        <v>658</v>
      </c>
      <c r="Z463" s="0" t="s">
        <v>543</v>
      </c>
    </row>
    <row r="464" customFormat="false" ht="15" hidden="false" customHeight="false" outlineLevel="0" collapsed="false">
      <c r="A464" s="0" t="n">
        <v>3556</v>
      </c>
      <c r="B464" s="0" t="s">
        <v>2250</v>
      </c>
      <c r="C464" s="0" t="s">
        <v>27</v>
      </c>
      <c r="D464" s="0" t="s">
        <v>28</v>
      </c>
      <c r="E464" s="0" t="s">
        <v>2251</v>
      </c>
      <c r="F464" s="0" t="s">
        <v>30</v>
      </c>
      <c r="G464" s="0" t="s">
        <v>31</v>
      </c>
      <c r="H464" s="0" t="s">
        <v>32</v>
      </c>
      <c r="K464" s="0" t="s">
        <v>2252</v>
      </c>
      <c r="L464" s="0" t="s">
        <v>34</v>
      </c>
      <c r="M464" s="0" t="s">
        <v>35</v>
      </c>
      <c r="N464" s="0" t="s">
        <v>36</v>
      </c>
      <c r="O464" s="0" t="s">
        <v>291</v>
      </c>
      <c r="Q464" s="0" t="s">
        <v>277</v>
      </c>
      <c r="R464" s="0" t="s">
        <v>39</v>
      </c>
      <c r="T464" s="2" t="str">
        <f aca="false">IFERROR(LEFT(K464,SEARCH("x",K464)-1),"")&amp;"cm"</f>
        <v>63,0 cm</v>
      </c>
      <c r="U464" s="2" t="str">
        <f aca="false">MID(K464,LEN(T464)+1,5)&amp;"cm"</f>
        <v>490,0cm</v>
      </c>
      <c r="V464" s="2" t="e">
        <f aca="false">MID(K464,SEARCH("-",K464)+2,SEARCH(":",K464)-SEARCH("-",K464)-2)</f>
        <v>#VALUE!</v>
      </c>
      <c r="W464" s="2" t="e">
        <f aca="false">MID(K464,SEARCH(":",K464)+2,5)&amp;"cm"</f>
        <v>#VALUE!</v>
      </c>
      <c r="X464" s="2" t="str">
        <f aca="false">RIGHT(K464,8)</f>
        <v>490,0 cm</v>
      </c>
      <c r="Y464" s="0" t="s">
        <v>94</v>
      </c>
      <c r="Z464" s="0" t="s">
        <v>2253</v>
      </c>
    </row>
    <row r="465" customFormat="false" ht="15" hidden="false" customHeight="false" outlineLevel="0" collapsed="false">
      <c r="A465" s="0" t="n">
        <v>3557</v>
      </c>
      <c r="B465" s="0" t="s">
        <v>2254</v>
      </c>
      <c r="C465" s="0" t="s">
        <v>27</v>
      </c>
      <c r="D465" s="0" t="s">
        <v>28</v>
      </c>
      <c r="E465" s="0" t="s">
        <v>1412</v>
      </c>
      <c r="F465" s="0" t="s">
        <v>30</v>
      </c>
      <c r="G465" s="0" t="s">
        <v>31</v>
      </c>
      <c r="H465" s="0" t="s">
        <v>32</v>
      </c>
      <c r="K465" s="0" t="s">
        <v>2255</v>
      </c>
      <c r="L465" s="0" t="s">
        <v>34</v>
      </c>
      <c r="M465" s="0" t="s">
        <v>35</v>
      </c>
      <c r="N465" s="0" t="s">
        <v>36</v>
      </c>
      <c r="O465" s="0" t="s">
        <v>291</v>
      </c>
      <c r="Q465" s="0" t="s">
        <v>277</v>
      </c>
      <c r="R465" s="0" t="s">
        <v>39</v>
      </c>
      <c r="T465" s="2" t="str">
        <f aca="false">IFERROR(LEFT(K465,SEARCH("x",K465)-1),"")&amp;"cm"</f>
        <v>62,5 cm</v>
      </c>
      <c r="U465" s="2" t="str">
        <f aca="false">MID(K465,LEN(T465)+1,5)&amp;"cm"</f>
        <v>490,0cm</v>
      </c>
      <c r="V465" s="2" t="e">
        <f aca="false">MID(K465,SEARCH("-",K465)+2,SEARCH(":",K465)-SEARCH("-",K465)-2)</f>
        <v>#VALUE!</v>
      </c>
      <c r="W465" s="2" t="e">
        <f aca="false">MID(K465,SEARCH(":",K465)+2,5)&amp;"cm"</f>
        <v>#VALUE!</v>
      </c>
      <c r="X465" s="2" t="str">
        <f aca="false">RIGHT(K465,8)</f>
        <v>490,0 cm</v>
      </c>
      <c r="Y465" s="0" t="s">
        <v>717</v>
      </c>
      <c r="Z465" s="0" t="s">
        <v>2253</v>
      </c>
    </row>
    <row r="466" customFormat="false" ht="15" hidden="false" customHeight="false" outlineLevel="0" collapsed="false">
      <c r="A466" s="0" t="n">
        <v>3558</v>
      </c>
      <c r="B466" s="0" t="s">
        <v>2256</v>
      </c>
      <c r="C466" s="0" t="s">
        <v>27</v>
      </c>
      <c r="D466" s="0" t="s">
        <v>28</v>
      </c>
      <c r="E466" s="0" t="s">
        <v>1621</v>
      </c>
      <c r="F466" s="0" t="s">
        <v>233</v>
      </c>
      <c r="G466" s="0" t="s">
        <v>31</v>
      </c>
      <c r="H466" s="0" t="s">
        <v>403</v>
      </c>
      <c r="K466" s="0" t="s">
        <v>1050</v>
      </c>
      <c r="L466" s="0" t="s">
        <v>34</v>
      </c>
      <c r="M466" s="0" t="s">
        <v>35</v>
      </c>
      <c r="N466" s="0" t="s">
        <v>897</v>
      </c>
      <c r="O466" s="0" t="s">
        <v>37</v>
      </c>
      <c r="Q466" s="0" t="s">
        <v>2257</v>
      </c>
      <c r="R466" s="0" t="s">
        <v>52</v>
      </c>
      <c r="T466" s="2" t="str">
        <f aca="false">IFERROR(LEFT(K466,SEARCH("x",K466)-1),"")&amp;"cm"</f>
        <v>46,0 cm</v>
      </c>
      <c r="U466" s="2" t="str">
        <f aca="false">MID(K466,LEN(T466)+1,5)&amp;"cm"</f>
        <v>38,0 cm</v>
      </c>
      <c r="V466" s="2" t="e">
        <f aca="false">MID(K466,SEARCH("-",K466)+2,SEARCH(":",K466)-SEARCH("-",K466)-2)</f>
        <v>#VALUE!</v>
      </c>
      <c r="W466" s="2" t="e">
        <f aca="false">MID(K466,SEARCH(":",K466)+2,5)&amp;"cm"</f>
        <v>#VALUE!</v>
      </c>
      <c r="X466" s="2" t="str">
        <f aca="false">RIGHT(K466,8)</f>
        <v> 38,0 cm</v>
      </c>
      <c r="Y466" s="0" t="s">
        <v>130</v>
      </c>
      <c r="Z466" s="0" t="s">
        <v>278</v>
      </c>
    </row>
    <row r="467" customFormat="false" ht="15" hidden="false" customHeight="false" outlineLevel="0" collapsed="false">
      <c r="A467" s="0" t="n">
        <v>3559</v>
      </c>
      <c r="B467" s="0" t="s">
        <v>2258</v>
      </c>
      <c r="C467" s="0" t="s">
        <v>27</v>
      </c>
      <c r="D467" s="0" t="s">
        <v>28</v>
      </c>
      <c r="E467" s="0" t="s">
        <v>993</v>
      </c>
      <c r="F467" s="0" t="s">
        <v>182</v>
      </c>
      <c r="G467" s="0" t="s">
        <v>31</v>
      </c>
      <c r="H467" s="0" t="s">
        <v>403</v>
      </c>
      <c r="K467" s="0" t="s">
        <v>1050</v>
      </c>
      <c r="L467" s="0" t="s">
        <v>34</v>
      </c>
      <c r="M467" s="0" t="s">
        <v>35</v>
      </c>
      <c r="N467" s="0" t="s">
        <v>897</v>
      </c>
      <c r="O467" s="0" t="s">
        <v>37</v>
      </c>
      <c r="Q467" s="0" t="s">
        <v>431</v>
      </c>
      <c r="R467" s="0" t="s">
        <v>39</v>
      </c>
      <c r="T467" s="2" t="str">
        <f aca="false">IFERROR(LEFT(K467,SEARCH("x",K467)-1),"")&amp;"cm"</f>
        <v>46,0 cm</v>
      </c>
      <c r="U467" s="2" t="str">
        <f aca="false">MID(K467,LEN(T467)+1,5)&amp;"cm"</f>
        <v>38,0 cm</v>
      </c>
      <c r="V467" s="2" t="e">
        <f aca="false">MID(K467,SEARCH("-",K467)+2,SEARCH(":",K467)-SEARCH("-",K467)-2)</f>
        <v>#VALUE!</v>
      </c>
      <c r="W467" s="2" t="e">
        <f aca="false">MID(K467,SEARCH(":",K467)+2,5)&amp;"cm"</f>
        <v>#VALUE!</v>
      </c>
      <c r="X467" s="2" t="str">
        <f aca="false">RIGHT(K467,8)</f>
        <v> 38,0 cm</v>
      </c>
      <c r="Y467" s="0" t="s">
        <v>130</v>
      </c>
      <c r="Z467" s="0" t="s">
        <v>278</v>
      </c>
    </row>
    <row r="468" customFormat="false" ht="15" hidden="false" customHeight="false" outlineLevel="0" collapsed="false">
      <c r="A468" s="0" t="n">
        <v>1426</v>
      </c>
      <c r="B468" s="0" t="s">
        <v>2259</v>
      </c>
      <c r="C468" s="0" t="s">
        <v>27</v>
      </c>
      <c r="D468" s="0" t="s">
        <v>28</v>
      </c>
      <c r="E468" s="0" t="s">
        <v>2260</v>
      </c>
      <c r="F468" s="0" t="s">
        <v>949</v>
      </c>
      <c r="G468" s="0" t="s">
        <v>31</v>
      </c>
      <c r="H468" s="0" t="s">
        <v>998</v>
      </c>
      <c r="K468" s="0" t="s">
        <v>999</v>
      </c>
      <c r="L468" s="0" t="s">
        <v>34</v>
      </c>
      <c r="M468" s="0" t="s">
        <v>35</v>
      </c>
      <c r="N468" s="0" t="s">
        <v>1000</v>
      </c>
      <c r="O468" s="0" t="s">
        <v>37</v>
      </c>
      <c r="Q468" s="0" t="s">
        <v>277</v>
      </c>
      <c r="R468" s="0" t="s">
        <v>39</v>
      </c>
      <c r="T468" s="2" t="str">
        <f aca="false">IFERROR(LEFT(K468,SEARCH("x",K468)-1),"")&amp;"cm"</f>
        <v>9,0 cm</v>
      </c>
      <c r="U468" s="2" t="str">
        <f aca="false">MID(K468,LEN(T468)+1,5)&amp;"cm"</f>
        <v>13,5 cm</v>
      </c>
      <c r="V468" s="2" t="e">
        <f aca="false">MID(K468,SEARCH("-",K468)+2,SEARCH(":",K468)-SEARCH("-",K468)-2)</f>
        <v>#VALUE!</v>
      </c>
      <c r="W468" s="2" t="e">
        <f aca="false">MID(K468,SEARCH(":",K468)+2,5)&amp;"cm"</f>
        <v>#VALUE!</v>
      </c>
      <c r="X468" s="2" t="str">
        <f aca="false">RIGHT(K468,8)</f>
        <v> 13,5 cm</v>
      </c>
      <c r="Y468" s="0" t="s">
        <v>1001</v>
      </c>
      <c r="Z468" s="0" t="s">
        <v>1002</v>
      </c>
    </row>
    <row r="469" customFormat="false" ht="15" hidden="false" customHeight="false" outlineLevel="0" collapsed="false">
      <c r="A469" s="0" t="n">
        <v>3660</v>
      </c>
      <c r="B469" s="0" t="s">
        <v>2261</v>
      </c>
      <c r="C469" s="0" t="s">
        <v>27</v>
      </c>
      <c r="D469" s="0" t="s">
        <v>28</v>
      </c>
      <c r="E469" s="0" t="s">
        <v>2262</v>
      </c>
      <c r="G469" s="0" t="s">
        <v>31</v>
      </c>
      <c r="H469" s="0" t="s">
        <v>1829</v>
      </c>
      <c r="K469" s="0" t="s">
        <v>2263</v>
      </c>
      <c r="L469" s="0" t="s">
        <v>34</v>
      </c>
      <c r="M469" s="0" t="s">
        <v>35</v>
      </c>
      <c r="N469" s="0" t="s">
        <v>36</v>
      </c>
      <c r="O469" s="0" t="s">
        <v>99</v>
      </c>
      <c r="Q469" s="0" t="s">
        <v>277</v>
      </c>
      <c r="R469" s="0" t="s">
        <v>39</v>
      </c>
      <c r="T469" s="2" t="str">
        <f aca="false">IFERROR(LEFT(K469,SEARCH("x",K469)-1),"")&amp;"cm"</f>
        <v>60,4 cm</v>
      </c>
      <c r="U469" s="2" t="str">
        <f aca="false">MID(K469,LEN(T469)+1,5)&amp;"cm"</f>
        <v>52,5 cm</v>
      </c>
      <c r="V469" s="2" t="str">
        <f aca="false">MID(K469,SEARCH("-",K469)+2,SEARCH(":",K469)-SEARCH("-",K469)-2)</f>
        <v>c/baguete</v>
      </c>
      <c r="W469" s="2" t="str">
        <f aca="false">MID(K469,SEARCH(":",K469)+2,5)&amp;"cm"</f>
        <v>62,0 cm</v>
      </c>
      <c r="X469" s="2" t="str">
        <f aca="false">RIGHT(K469,8)</f>
        <v> 54,7 cm</v>
      </c>
      <c r="Y469" s="0" t="s">
        <v>2264</v>
      </c>
      <c r="Z469" s="0" t="s">
        <v>2265</v>
      </c>
      <c r="AA469" s="0" t="s">
        <v>42</v>
      </c>
      <c r="AB469" s="0" t="s">
        <v>693</v>
      </c>
      <c r="AC469" s="0" t="s">
        <v>2266</v>
      </c>
    </row>
    <row r="470" customFormat="false" ht="15" hidden="false" customHeight="false" outlineLevel="0" collapsed="false">
      <c r="A470" s="0" t="n">
        <v>3702</v>
      </c>
      <c r="B470" s="0" t="s">
        <v>2267</v>
      </c>
      <c r="C470" s="0" t="s">
        <v>27</v>
      </c>
      <c r="D470" s="0" t="s">
        <v>28</v>
      </c>
      <c r="E470" s="0" t="s">
        <v>2268</v>
      </c>
      <c r="F470" s="0" t="s">
        <v>1131</v>
      </c>
      <c r="G470" s="0" t="s">
        <v>31</v>
      </c>
      <c r="H470" s="0" t="s">
        <v>32</v>
      </c>
      <c r="K470" s="0" t="s">
        <v>2269</v>
      </c>
      <c r="L470" s="0" t="s">
        <v>34</v>
      </c>
      <c r="M470" s="0" t="s">
        <v>35</v>
      </c>
      <c r="N470" s="0" t="s">
        <v>2270</v>
      </c>
      <c r="O470" s="0" t="s">
        <v>99</v>
      </c>
      <c r="Q470" s="0" t="s">
        <v>2271</v>
      </c>
      <c r="R470" s="0" t="s">
        <v>63</v>
      </c>
      <c r="T470" s="2" t="str">
        <f aca="false">IFERROR(LEFT(K470,SEARCH("x",K470)-1),"")&amp;"cm"</f>
        <v>107,0 cm</v>
      </c>
      <c r="U470" s="2" t="str">
        <f aca="false">MID(K470,LEN(T470)+1,5)&amp;"cm"</f>
        <v>139,5cm</v>
      </c>
      <c r="V470" s="2" t="str">
        <f aca="false">MID(K470,SEARCH("-",K470)+2,SEARCH(":",K470)-SEARCH("-",K470)-2)</f>
        <v>c/baguete</v>
      </c>
      <c r="W470" s="2" t="str">
        <f aca="false">MID(K470,SEARCH(":",K470)+2,5)&amp;"cm"</f>
        <v>109,0cm</v>
      </c>
      <c r="X470" s="2" t="str">
        <f aca="false">RIGHT(K470,8)</f>
        <v>141,7 cm</v>
      </c>
      <c r="Y470" s="0" t="s">
        <v>514</v>
      </c>
      <c r="Z470" s="0" t="s">
        <v>177</v>
      </c>
      <c r="AA470" s="0" t="s">
        <v>42</v>
      </c>
      <c r="AB470" s="0" t="s">
        <v>2272</v>
      </c>
      <c r="AC470" s="0" t="s">
        <v>2273</v>
      </c>
    </row>
    <row r="471" customFormat="false" ht="15" hidden="false" customHeight="false" outlineLevel="0" collapsed="false">
      <c r="A471" s="0" t="n">
        <v>2</v>
      </c>
      <c r="B471" s="0" t="s">
        <v>2274</v>
      </c>
      <c r="C471" s="0" t="s">
        <v>27</v>
      </c>
      <c r="D471" s="0" t="s">
        <v>28</v>
      </c>
      <c r="E471" s="0" t="s">
        <v>2275</v>
      </c>
      <c r="F471" s="0" t="s">
        <v>30</v>
      </c>
      <c r="G471" s="0" t="s">
        <v>31</v>
      </c>
      <c r="H471" s="0" t="s">
        <v>32</v>
      </c>
      <c r="K471" s="0" t="s">
        <v>2276</v>
      </c>
      <c r="L471" s="0" t="s">
        <v>34</v>
      </c>
      <c r="M471" s="0" t="s">
        <v>35</v>
      </c>
      <c r="N471" s="0" t="s">
        <v>50</v>
      </c>
      <c r="O471" s="0" t="s">
        <v>37</v>
      </c>
      <c r="Q471" s="0" t="s">
        <v>100</v>
      </c>
      <c r="R471" s="0" t="s">
        <v>39</v>
      </c>
      <c r="T471" s="2" t="str">
        <f aca="false">IFERROR(LEFT(K471,SEARCH("x",K471)-1),"")&amp;"cm"</f>
        <v>100,0 cm</v>
      </c>
      <c r="U471" s="2" t="str">
        <f aca="false">MID(K471,LEN(T471)+1,5)&amp;"cm"</f>
        <v>138,0cm</v>
      </c>
      <c r="V471" s="2" t="str">
        <f aca="false">MID(K471,SEARCH("-",K471)+2,SEARCH(":",K471)-SEARCH("-",K471)-2)</f>
        <v>c/moldura</v>
      </c>
      <c r="W471" s="2" t="str">
        <f aca="false">MID(K471,SEARCH(":",K471)+2,5)&amp;"cm"</f>
        <v>125,0cm</v>
      </c>
      <c r="X471" s="2" t="str">
        <f aca="false">RIGHT(K471,8)</f>
        <v>165,0 cm</v>
      </c>
      <c r="Y471" s="0" t="s">
        <v>600</v>
      </c>
      <c r="Z471" s="0" t="s">
        <v>570</v>
      </c>
      <c r="AA471" s="0" t="s">
        <v>55</v>
      </c>
      <c r="AB471" s="0" t="s">
        <v>2277</v>
      </c>
      <c r="AC471" s="0" t="s">
        <v>1788</v>
      </c>
    </row>
    <row r="472" customFormat="false" ht="15" hidden="false" customHeight="false" outlineLevel="0" collapsed="false">
      <c r="A472" s="0" t="n">
        <v>1</v>
      </c>
      <c r="B472" s="0" t="s">
        <v>2278</v>
      </c>
      <c r="C472" s="0" t="s">
        <v>27</v>
      </c>
      <c r="D472" s="0" t="s">
        <v>28</v>
      </c>
      <c r="E472" s="0" t="s">
        <v>2279</v>
      </c>
      <c r="F472" s="0" t="s">
        <v>2280</v>
      </c>
      <c r="G472" s="0" t="s">
        <v>89</v>
      </c>
      <c r="H472" s="0" t="s">
        <v>32</v>
      </c>
      <c r="K472" s="0" t="s">
        <v>2281</v>
      </c>
      <c r="L472" s="0" t="s">
        <v>34</v>
      </c>
      <c r="M472" s="0" t="s">
        <v>35</v>
      </c>
      <c r="N472" s="0" t="s">
        <v>36</v>
      </c>
      <c r="O472" s="0" t="s">
        <v>37</v>
      </c>
      <c r="R472" s="0" t="s">
        <v>39</v>
      </c>
      <c r="T472" s="2" t="str">
        <f aca="false">IFERROR(LEFT(K472,SEARCH("x",K472)-1),"")&amp;"cm"</f>
        <v>55,0 cm</v>
      </c>
      <c r="U472" s="2" t="str">
        <f aca="false">MID(K472,LEN(T472)+1,5)&amp;"cm"</f>
        <v>46,0 cm</v>
      </c>
      <c r="V472" s="2" t="str">
        <f aca="false">MID(K472,SEARCH("-",K472)+2,SEARCH(":",K472)-SEARCH("-",K472)-2)</f>
        <v>c/baguete</v>
      </c>
      <c r="W472" s="2" t="str">
        <f aca="false">MID(K472,SEARCH(":",K472)+2,5)&amp;"cm"</f>
        <v>57,2 cm</v>
      </c>
      <c r="X472" s="2" t="str">
        <f aca="false">RIGHT(K472,8)</f>
        <v> 48,0 cm</v>
      </c>
      <c r="Y472" s="0" t="s">
        <v>542</v>
      </c>
      <c r="Z472" s="0" t="s">
        <v>130</v>
      </c>
      <c r="AA472" s="0" t="s">
        <v>42</v>
      </c>
      <c r="AB472" s="0" t="s">
        <v>380</v>
      </c>
      <c r="AC472" s="0" t="s">
        <v>2282</v>
      </c>
    </row>
    <row r="473" customFormat="false" ht="15" hidden="false" customHeight="false" outlineLevel="0" collapsed="false">
      <c r="A473" s="0" t="n">
        <v>10</v>
      </c>
      <c r="B473" s="0" t="s">
        <v>2283</v>
      </c>
      <c r="C473" s="0" t="s">
        <v>27</v>
      </c>
      <c r="D473" s="0" t="s">
        <v>28</v>
      </c>
      <c r="E473" s="0" t="s">
        <v>2284</v>
      </c>
      <c r="F473" s="0" t="s">
        <v>2238</v>
      </c>
      <c r="G473" s="0" t="s">
        <v>79</v>
      </c>
      <c r="H473" s="0" t="s">
        <v>32</v>
      </c>
      <c r="K473" s="0" t="s">
        <v>2285</v>
      </c>
      <c r="L473" s="0" t="s">
        <v>34</v>
      </c>
      <c r="M473" s="0" t="s">
        <v>35</v>
      </c>
      <c r="N473" s="0" t="s">
        <v>50</v>
      </c>
      <c r="O473" s="0" t="s">
        <v>37</v>
      </c>
      <c r="Q473" s="0" t="s">
        <v>194</v>
      </c>
      <c r="R473" s="0" t="s">
        <v>52</v>
      </c>
      <c r="T473" s="2" t="str">
        <f aca="false">IFERROR(LEFT(K473,SEARCH("x",K473)-1),"")&amp;"cm"</f>
        <v>105,5 cm</v>
      </c>
      <c r="U473" s="2" t="str">
        <f aca="false">MID(K473,LEN(T473)+1,5)&amp;"cm"</f>
        <v>60,0 cm</v>
      </c>
      <c r="V473" s="2" t="str">
        <f aca="false">MID(K473,SEARCH("-",K473)+2,SEARCH(":",K473)-SEARCH("-",K473)-2)</f>
        <v>c/baguete</v>
      </c>
      <c r="W473" s="2" t="str">
        <f aca="false">MID(K473,SEARCH(":",K473)+2,5)&amp;"cm"</f>
        <v>107,4cm</v>
      </c>
      <c r="X473" s="2" t="str">
        <f aca="false">RIGHT(K473,8)</f>
        <v> 62,3 cm</v>
      </c>
      <c r="Y473" s="0" t="s">
        <v>785</v>
      </c>
      <c r="Z473" s="0" t="s">
        <v>1578</v>
      </c>
      <c r="AA473" s="0" t="s">
        <v>42</v>
      </c>
      <c r="AB473" s="0" t="s">
        <v>2286</v>
      </c>
      <c r="AC473" s="0" t="s">
        <v>2287</v>
      </c>
    </row>
    <row r="474" customFormat="false" ht="15" hidden="false" customHeight="false" outlineLevel="0" collapsed="false">
      <c r="A474" s="0" t="n">
        <v>76</v>
      </c>
      <c r="B474" s="0" t="s">
        <v>2288</v>
      </c>
      <c r="C474" s="0" t="s">
        <v>27</v>
      </c>
      <c r="D474" s="0" t="s">
        <v>28</v>
      </c>
      <c r="E474" s="0" t="s">
        <v>59</v>
      </c>
      <c r="F474" s="0" t="s">
        <v>218</v>
      </c>
      <c r="G474" s="0" t="s">
        <v>31</v>
      </c>
      <c r="H474" s="0" t="s">
        <v>32</v>
      </c>
      <c r="K474" s="0" t="s">
        <v>2289</v>
      </c>
      <c r="L474" s="0" t="s">
        <v>34</v>
      </c>
      <c r="M474" s="0" t="s">
        <v>35</v>
      </c>
      <c r="N474" s="0" t="s">
        <v>50</v>
      </c>
      <c r="O474" s="0" t="s">
        <v>37</v>
      </c>
      <c r="Q474" s="0" t="s">
        <v>174</v>
      </c>
      <c r="R474" s="0" t="s">
        <v>39</v>
      </c>
      <c r="T474" s="2" t="str">
        <f aca="false">IFERROR(LEFT(K474,SEARCH("x",K474)-1),"")&amp;"cm"</f>
        <v>81,5 cm</v>
      </c>
      <c r="U474" s="2" t="str">
        <f aca="false">MID(K474,LEN(T474)+1,5)&amp;"cm"</f>
        <v>50,0 cm</v>
      </c>
      <c r="V474" s="2" t="str">
        <f aca="false">MID(K474,SEARCH("-",K474)+2,SEARCH(":",K474)-SEARCH("-",K474)-2)</f>
        <v>c/ baguete</v>
      </c>
      <c r="W474" s="2" t="str">
        <f aca="false">MID(K474,SEARCH(":",K474)+2,5)&amp;"cm"</f>
        <v>83,5 cm</v>
      </c>
      <c r="X474" s="2" t="str">
        <f aca="false">RIGHT(K474,8)</f>
        <v> 52,2 cm</v>
      </c>
      <c r="Y474" s="0" t="s">
        <v>794</v>
      </c>
      <c r="Z474" s="0" t="s">
        <v>93</v>
      </c>
      <c r="AA474" s="0" t="s">
        <v>1710</v>
      </c>
      <c r="AB474" s="0" t="s">
        <v>117</v>
      </c>
      <c r="AC474" s="0" t="s">
        <v>2290</v>
      </c>
    </row>
    <row r="475" customFormat="false" ht="15" hidden="false" customHeight="false" outlineLevel="0" collapsed="false">
      <c r="A475" s="0" t="n">
        <v>3660</v>
      </c>
      <c r="B475" s="0" t="s">
        <v>2291</v>
      </c>
      <c r="C475" s="0" t="s">
        <v>27</v>
      </c>
      <c r="D475" s="0" t="s">
        <v>28</v>
      </c>
      <c r="E475" s="0" t="s">
        <v>2292</v>
      </c>
      <c r="H475" s="0" t="s">
        <v>1829</v>
      </c>
      <c r="K475" s="0" t="s">
        <v>2293</v>
      </c>
      <c r="L475" s="0" t="s">
        <v>34</v>
      </c>
      <c r="M475" s="0" t="s">
        <v>35</v>
      </c>
      <c r="N475" s="0" t="s">
        <v>36</v>
      </c>
      <c r="O475" s="0" t="s">
        <v>99</v>
      </c>
      <c r="Q475" s="0" t="s">
        <v>277</v>
      </c>
      <c r="R475" s="0" t="s">
        <v>39</v>
      </c>
      <c r="T475" s="2" t="str">
        <f aca="false">IFERROR(LEFT(K475,SEARCH("x",K475)-1),"")&amp;"cm"</f>
        <v>60,4 cm</v>
      </c>
      <c r="U475" s="2" t="str">
        <f aca="false">MID(K475,LEN(T475)+1,5)&amp;"cm"</f>
        <v>52,5 cm</v>
      </c>
      <c r="V475" s="2" t="str">
        <f aca="false">MID(K475,SEARCH("-",K475)+2,SEARCH(":",K475)-SEARCH("-",K475)-2)</f>
        <v>c/baguete</v>
      </c>
      <c r="W475" s="2" t="str">
        <f aca="false">MID(K475,SEARCH(":",K475)+2,5)&amp;"cm"</f>
        <v>62,7 cm</v>
      </c>
      <c r="X475" s="2" t="str">
        <f aca="false">RIGHT(K475,8)</f>
        <v> 54,5 cm</v>
      </c>
      <c r="Y475" s="0" t="s">
        <v>2264</v>
      </c>
      <c r="Z475" s="0" t="s">
        <v>2265</v>
      </c>
      <c r="AA475" s="0" t="s">
        <v>42</v>
      </c>
      <c r="AB475" s="0" t="s">
        <v>2294</v>
      </c>
      <c r="AC475" s="0" t="s">
        <v>2295</v>
      </c>
    </row>
  </sheetData>
  <autoFilter ref="A1:S475"/>
  <printOptions headings="false" gridLines="false" gridLinesSet="true" horizontalCentered="false" verticalCentered="false"/>
  <pageMargins left="0.511805555555555" right="0.511805555555555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2016-01-11T16:09:29Z</dcterms:created>
  <dc:creator>usuario</dc:creator>
  <dc:description/>
  <dc:language>pt-BR</dc:language>
  <cp:lastModifiedBy/>
  <dcterms:modified xsi:type="dcterms:W3CDTF">2019-06-10T09:49:07Z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