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26DAEF5C-2E09-4E38-BF94-FC3424D8D31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cervo" sheetId="1" r:id="rId1"/>
  </sheets>
  <definedNames>
    <definedName name="_xlnm._FilterDatabase" localSheetId="0" hidden="1">Acervo!$A$1:$S$46</definedName>
    <definedName name="acervo_be" localSheetId="0">Acervo!$A$1:$S$46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" i="1" l="1"/>
  <c r="U9" i="1"/>
  <c r="U14" i="1"/>
  <c r="U18" i="1"/>
  <c r="U22" i="1"/>
  <c r="U26" i="1"/>
  <c r="U30" i="1"/>
  <c r="U34" i="1"/>
  <c r="U38" i="1"/>
  <c r="U42" i="1"/>
  <c r="T3" i="1"/>
  <c r="U3" i="1" s="1"/>
  <c r="T4" i="1"/>
  <c r="U4" i="1" s="1"/>
  <c r="T5" i="1"/>
  <c r="T6" i="1"/>
  <c r="U6" i="1" s="1"/>
  <c r="T7" i="1"/>
  <c r="U7" i="1" s="1"/>
  <c r="T8" i="1"/>
  <c r="U8" i="1" s="1"/>
  <c r="T9" i="1"/>
  <c r="T11" i="1"/>
  <c r="U11" i="1" s="1"/>
  <c r="T12" i="1"/>
  <c r="U12" i="1" s="1"/>
  <c r="T13" i="1"/>
  <c r="U13" i="1" s="1"/>
  <c r="T14" i="1"/>
  <c r="T15" i="1"/>
  <c r="U15" i="1" s="1"/>
  <c r="T16" i="1"/>
  <c r="U16" i="1" s="1"/>
  <c r="T17" i="1"/>
  <c r="U17" i="1" s="1"/>
  <c r="T18" i="1"/>
  <c r="T19" i="1"/>
  <c r="U19" i="1" s="1"/>
  <c r="T20" i="1"/>
  <c r="U20" i="1" s="1"/>
  <c r="T21" i="1"/>
  <c r="U21" i="1" s="1"/>
  <c r="T22" i="1"/>
  <c r="T23" i="1"/>
  <c r="U23" i="1" s="1"/>
  <c r="T24" i="1"/>
  <c r="U24" i="1" s="1"/>
  <c r="T25" i="1"/>
  <c r="U25" i="1" s="1"/>
  <c r="T26" i="1"/>
  <c r="T27" i="1"/>
  <c r="U27" i="1" s="1"/>
  <c r="T28" i="1"/>
  <c r="U28" i="1" s="1"/>
  <c r="T29" i="1"/>
  <c r="U29" i="1" s="1"/>
  <c r="T30" i="1"/>
  <c r="T31" i="1"/>
  <c r="U31" i="1" s="1"/>
  <c r="T32" i="1"/>
  <c r="U32" i="1" s="1"/>
  <c r="T33" i="1"/>
  <c r="U33" i="1" s="1"/>
  <c r="T34" i="1"/>
  <c r="T35" i="1"/>
  <c r="U35" i="1" s="1"/>
  <c r="T36" i="1"/>
  <c r="U36" i="1" s="1"/>
  <c r="T37" i="1"/>
  <c r="U37" i="1" s="1"/>
  <c r="T38" i="1"/>
  <c r="T39" i="1"/>
  <c r="U39" i="1" s="1"/>
  <c r="T40" i="1"/>
  <c r="U40" i="1" s="1"/>
  <c r="T41" i="1"/>
  <c r="U41" i="1" s="1"/>
  <c r="T42" i="1"/>
  <c r="T43" i="1"/>
  <c r="U43" i="1" s="1"/>
  <c r="T44" i="1"/>
  <c r="U44" i="1" s="1"/>
  <c r="T45" i="1"/>
  <c r="U45" i="1" s="1"/>
  <c r="T2" i="1" l="1"/>
  <c r="U2" i="1" s="1"/>
</calcChain>
</file>

<file path=xl/sharedStrings.xml><?xml version="1.0" encoding="utf-8"?>
<sst xmlns="http://schemas.openxmlformats.org/spreadsheetml/2006/main" count="656" uniqueCount="254">
  <si>
    <t>Ordem de Registro</t>
  </si>
  <si>
    <t>Registro</t>
  </si>
  <si>
    <t>Classe</t>
  </si>
  <si>
    <t>Subclasse</t>
  </si>
  <si>
    <t>Título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</si>
  <si>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</si>
  <si>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</si>
  <si>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</si>
  <si>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</si>
  <si>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</si>
  <si>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</si>
  <si>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</si>
  <si>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</si>
  <si>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</si>
  <si>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</si>
  <si>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</si>
  <si>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</si>
  <si>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</si>
  <si>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Regular</t>
  </si>
  <si>
    <t>Não identificada</t>
  </si>
  <si>
    <t xml:space="preserve"> s/a</t>
  </si>
  <si>
    <t>Ruim</t>
  </si>
  <si>
    <t>Bom</t>
  </si>
  <si>
    <t>SE</t>
  </si>
  <si>
    <t>S6 EST</t>
  </si>
  <si>
    <t>12,0 cm</t>
  </si>
  <si>
    <t>RT EST 3A</t>
  </si>
  <si>
    <t>RT ARM1</t>
  </si>
  <si>
    <t>RT C</t>
  </si>
  <si>
    <t>1350</t>
  </si>
  <si>
    <t>Interiores</t>
  </si>
  <si>
    <t>Acessório de interiores</t>
  </si>
  <si>
    <t>Floreira</t>
  </si>
  <si>
    <t>10,9 x 18,0 x 12,0 cm</t>
  </si>
  <si>
    <t>1434</t>
  </si>
  <si>
    <t>Aplique (alegoria com figura feminina)</t>
  </si>
  <si>
    <t>8,3 x 6,5 x 1,2 cm</t>
  </si>
  <si>
    <t>1428</t>
  </si>
  <si>
    <t>Vaso romano decorado com anjos</t>
  </si>
  <si>
    <t>17,0 x 12,0 cm</t>
  </si>
  <si>
    <t>SE BAÚ</t>
  </si>
  <si>
    <t>1504</t>
  </si>
  <si>
    <t>Colcha (fundo vermelho - contornada por galão dourado)</t>
  </si>
  <si>
    <t>215,0 x 264,0 cm</t>
  </si>
  <si>
    <t>1506 A</t>
  </si>
  <si>
    <t>Rede (Ceará)</t>
  </si>
  <si>
    <t>353,0 x 182,0 cm</t>
  </si>
  <si>
    <t>1509</t>
  </si>
  <si>
    <t>Estofo de cadeira</t>
  </si>
  <si>
    <t>56,0 x 63,0 cm</t>
  </si>
  <si>
    <t>1508</t>
  </si>
  <si>
    <t>65,0 x 84,5 cm</t>
  </si>
  <si>
    <t>1493</t>
  </si>
  <si>
    <t>Estofo de cadeira (cesta de flores)</t>
  </si>
  <si>
    <t>46,0 x 48,0 cm</t>
  </si>
  <si>
    <t>1506 B</t>
  </si>
  <si>
    <t>Cordão com borlas</t>
  </si>
  <si>
    <t>707,0 cm</t>
  </si>
  <si>
    <t>15,4 cm</t>
  </si>
  <si>
    <t>1296 A</t>
  </si>
  <si>
    <t>Jarro (miniatura - figura oriental)</t>
  </si>
  <si>
    <t>8,4 x 2,7 cm</t>
  </si>
  <si>
    <t>CIA. DAS ÍNDIAS</t>
  </si>
  <si>
    <t>1407</t>
  </si>
  <si>
    <t>Adorno (formato de folha)</t>
  </si>
  <si>
    <t>2,8 x 6,4 x 4,2 cm</t>
  </si>
  <si>
    <t>1343</t>
  </si>
  <si>
    <t>Jarro (flores)</t>
  </si>
  <si>
    <t>31,4 x 15,5 cm</t>
  </si>
  <si>
    <t>1288 A</t>
  </si>
  <si>
    <t>Vaso</t>
  </si>
  <si>
    <t>8,4 x 10,3 cm</t>
  </si>
  <si>
    <t>VEUVE PERRIN</t>
  </si>
  <si>
    <t>1288 B</t>
  </si>
  <si>
    <t>2136</t>
  </si>
  <si>
    <t>Pote com tampa (decoração mitológica)</t>
  </si>
  <si>
    <t>32,2 x 18,4 cm</t>
  </si>
  <si>
    <t>2134</t>
  </si>
  <si>
    <t>Vaso (flores estilizadas - azul cobalto e rouge de fer)</t>
  </si>
  <si>
    <t>35,5 x 26,5 cm</t>
  </si>
  <si>
    <t>1349 B</t>
  </si>
  <si>
    <t>Jarra em miniatura</t>
  </si>
  <si>
    <t>4,3 x 2,3 cm</t>
  </si>
  <si>
    <t>1349 A</t>
  </si>
  <si>
    <t>8,0 cm</t>
  </si>
  <si>
    <t>1294</t>
  </si>
  <si>
    <t>Copo</t>
  </si>
  <si>
    <t>8,5 x 6,0 cm</t>
  </si>
  <si>
    <t>1293 A</t>
  </si>
  <si>
    <t>Jarra</t>
  </si>
  <si>
    <t>12,8 x 6,2 cm</t>
  </si>
  <si>
    <t>1293 B</t>
  </si>
  <si>
    <t>13,0 x 6,0 cm</t>
  </si>
  <si>
    <t>1339</t>
  </si>
  <si>
    <t>19,3 x 5,8 cm</t>
  </si>
  <si>
    <t>MANUFATURA ROYAL COPENHAGEN</t>
  </si>
  <si>
    <t>1295</t>
  </si>
  <si>
    <t>Jarra (cena oriental)</t>
  </si>
  <si>
    <t>15,4 x 7,5 cm</t>
  </si>
  <si>
    <t>1292</t>
  </si>
  <si>
    <t>Potiche</t>
  </si>
  <si>
    <t>14,2 x 8,7 cm</t>
  </si>
  <si>
    <t>MANUFATURA VICENT DUBOIS</t>
  </si>
  <si>
    <t>1341</t>
  </si>
  <si>
    <t>Vaso canelado (flores em tons de rosa)</t>
  </si>
  <si>
    <t>24,3 x 20,6 cm</t>
  </si>
  <si>
    <t>1342</t>
  </si>
  <si>
    <t>Vaso canelado (flores em tons de azul)</t>
  </si>
  <si>
    <t>25,6 x 21,0 cm</t>
  </si>
  <si>
    <t>1308</t>
  </si>
  <si>
    <t>Jarro (miniatura)</t>
  </si>
  <si>
    <t>6,6 x 4,2 cm</t>
  </si>
  <si>
    <t>1309</t>
  </si>
  <si>
    <t>7,2 x 4,2 cm</t>
  </si>
  <si>
    <t>1296 B</t>
  </si>
  <si>
    <t>8,1 x 2,7 cm</t>
  </si>
  <si>
    <t>1307</t>
  </si>
  <si>
    <t>8,0 x 4,2 cm</t>
  </si>
  <si>
    <t>1306</t>
  </si>
  <si>
    <t>8,0 x 4,6 cm</t>
  </si>
  <si>
    <t>1296 C</t>
  </si>
  <si>
    <t>7,6 x 2,6 cm</t>
  </si>
  <si>
    <t>1532</t>
  </si>
  <si>
    <t>Peanha</t>
  </si>
  <si>
    <t>8,7 x 8,2 cm</t>
  </si>
  <si>
    <t>10,0 cm</t>
  </si>
  <si>
    <t>1531</t>
  </si>
  <si>
    <t>Suporte de vaso</t>
  </si>
  <si>
    <t>2,3 x 4,1 cm</t>
  </si>
  <si>
    <t>1533</t>
  </si>
  <si>
    <t>2,8 x 5,5 cm</t>
  </si>
  <si>
    <t>1525</t>
  </si>
  <si>
    <t>3,4 x 9,4 cm</t>
  </si>
  <si>
    <t>1530</t>
  </si>
  <si>
    <t>4,0 x 12,2 cm</t>
  </si>
  <si>
    <t>1534</t>
  </si>
  <si>
    <t>7,7 x 5,6 x 12,2 cm</t>
  </si>
  <si>
    <t>1535</t>
  </si>
  <si>
    <t>Suporte</t>
  </si>
  <si>
    <t>10,0 x 11,7 cm</t>
  </si>
  <si>
    <t>1540</t>
  </si>
  <si>
    <t>Placa decorativa (com motivos florais)</t>
  </si>
  <si>
    <t>29,3 x 7,5 cm</t>
  </si>
  <si>
    <t>1421</t>
  </si>
  <si>
    <t>Porta-retrato (em forma de cavalete)</t>
  </si>
  <si>
    <t>21,3 x 8,0 x 10,8 cm</t>
  </si>
  <si>
    <t>1424</t>
  </si>
  <si>
    <t>Jarra (miniatura)</t>
  </si>
  <si>
    <t>8,2 x 5,9 cm</t>
  </si>
  <si>
    <t>1265</t>
  </si>
  <si>
    <t>Moldura (estilo rococó)</t>
  </si>
  <si>
    <t>33,5 x 27,5 x 6,2 cm</t>
  </si>
  <si>
    <t>3186</t>
  </si>
  <si>
    <t>Prato decorativo com figuras greco-romanas</t>
  </si>
  <si>
    <t>52,0 (d) x 5,0 cm</t>
  </si>
  <si>
    <t>1506 C</t>
  </si>
  <si>
    <t>Datação-Ano</t>
  </si>
  <si>
    <t>17--</t>
  </si>
  <si>
    <t>18--</t>
  </si>
  <si>
    <t>19--</t>
  </si>
  <si>
    <t>Técnica</t>
  </si>
  <si>
    <t>Material</t>
  </si>
  <si>
    <t>Comprimento</t>
  </si>
  <si>
    <t>Altura</t>
  </si>
  <si>
    <t>Profundidade</t>
  </si>
  <si>
    <t>Diâmetro</t>
  </si>
  <si>
    <t>12 cm</t>
  </si>
  <si>
    <t>1,2cm</t>
  </si>
  <si>
    <t>4,2cm</t>
  </si>
  <si>
    <t>12,2cm</t>
  </si>
  <si>
    <t>10,8cm</t>
  </si>
  <si>
    <t>6,2cm</t>
  </si>
  <si>
    <t>52cm</t>
  </si>
  <si>
    <t>5cm</t>
  </si>
  <si>
    <t>707cm</t>
  </si>
  <si>
    <t>10,9 cm</t>
  </si>
  <si>
    <t>18,0 cm</t>
  </si>
  <si>
    <t>8,3 cm</t>
  </si>
  <si>
    <t>17,0 cm</t>
  </si>
  <si>
    <t>215,0 cm</t>
  </si>
  <si>
    <t>264,0cm</t>
  </si>
  <si>
    <t>353,0 cm</t>
  </si>
  <si>
    <t>182,0cm</t>
  </si>
  <si>
    <t>56,0 cm</t>
  </si>
  <si>
    <t>63,0 cm</t>
  </si>
  <si>
    <t>65,0 cm</t>
  </si>
  <si>
    <t>84,5 cm</t>
  </si>
  <si>
    <t>46,0 cm</t>
  </si>
  <si>
    <t>48,0 cm</t>
  </si>
  <si>
    <t>8,4 cm</t>
  </si>
  <si>
    <t>2,8 cm</t>
  </si>
  <si>
    <t>31,4 cm</t>
  </si>
  <si>
    <t>15,5 cm</t>
  </si>
  <si>
    <t>10,3 cm</t>
  </si>
  <si>
    <t>32,2 cm</t>
  </si>
  <si>
    <t>18,4 cm</t>
  </si>
  <si>
    <t>35,5 cm</t>
  </si>
  <si>
    <t>26,5 cm</t>
  </si>
  <si>
    <t>4,3 cm</t>
  </si>
  <si>
    <t>8,5 cm</t>
  </si>
  <si>
    <t>12,8 cm</t>
  </si>
  <si>
    <t>13,0 cm</t>
  </si>
  <si>
    <t>19,3 cm</t>
  </si>
  <si>
    <t>14,2 cm</t>
  </si>
  <si>
    <t>24,3 cm</t>
  </si>
  <si>
    <t>20,6 cm</t>
  </si>
  <si>
    <t>25,6 cm</t>
  </si>
  <si>
    <t>21,0 cm</t>
  </si>
  <si>
    <t>6,6 cm</t>
  </si>
  <si>
    <t>7,2 cm</t>
  </si>
  <si>
    <t>8,1 cm</t>
  </si>
  <si>
    <t>7,6 cm</t>
  </si>
  <si>
    <t>8,7 cm</t>
  </si>
  <si>
    <t>2,3 cm</t>
  </si>
  <si>
    <t>3,4 cm</t>
  </si>
  <si>
    <t>4,0 cm</t>
  </si>
  <si>
    <t>12,2 cm</t>
  </si>
  <si>
    <t>7,7 cm</t>
  </si>
  <si>
    <t>11,7 cm</t>
  </si>
  <si>
    <t>29,3 cm</t>
  </si>
  <si>
    <t>21,3 cm</t>
  </si>
  <si>
    <t>8,2 cm</t>
  </si>
  <si>
    <t>33,5 cm</t>
  </si>
  <si>
    <t>27,5 cm</t>
  </si>
  <si>
    <t>5,9 cm</t>
  </si>
  <si>
    <t>7,5 cm</t>
  </si>
  <si>
    <t>5,6 cm</t>
  </si>
  <si>
    <t>2,7 cm</t>
  </si>
  <si>
    <t>6,0 cm</t>
  </si>
  <si>
    <t>6,2 cm</t>
  </si>
  <si>
    <t>5,8 cm</t>
  </si>
  <si>
    <t>4,2 cm</t>
  </si>
  <si>
    <t>4,6 cm</t>
  </si>
  <si>
    <t>2,6 cm</t>
  </si>
  <si>
    <t>4,1 cm</t>
  </si>
  <si>
    <t>5,5 cm</t>
  </si>
  <si>
    <t>9,4 cm</t>
  </si>
  <si>
    <t>6,5 cm</t>
  </si>
  <si>
    <t>6,4 cm</t>
  </si>
  <si>
    <t>mattec_103</t>
  </si>
  <si>
    <t>mattec_193</t>
  </si>
  <si>
    <t>mattec_42</t>
  </si>
  <si>
    <t>mattec_275</t>
  </si>
  <si>
    <t>mattec_18</t>
  </si>
  <si>
    <t>mattec_291</t>
  </si>
  <si>
    <t>mattec_106</t>
  </si>
  <si>
    <t>mattec_29</t>
  </si>
  <si>
    <t>mattec_252</t>
  </si>
  <si>
    <t>mattec_154</t>
  </si>
  <si>
    <t>mattec_285</t>
  </si>
  <si>
    <t>mattec_175</t>
  </si>
  <si>
    <t>mattec_243</t>
  </si>
  <si>
    <t>mattec_286</t>
  </si>
  <si>
    <t>mattec_197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</si>
</sst>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5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/>
  </cellStyleXfs>
  <cellXfs count="4">
    <xf numFmtId="0" fontId="0" fillId="0" borderId="0" xfId="0"/>
    <xf numFmtId="0" fontId="4" fillId="0" borderId="0" xfId="5"/>
    <xf numFmtId="0" fontId="3" fillId="0" borderId="0" xfId="5" applyFont="1"/>
    <xf numFmtId="0" fontId="0" fillId="0" borderId="0" xfId="5" applyFont="1"/>
  </cellXfs>
  <cellStyles count="6">
    <cellStyle name="Heading" xfId="1" xr:uid="{00000000-0005-0000-0000-000000000000}"/>
    <cellStyle name="Heading1" xfId="2" xr:uid="{00000000-0005-0000-0000-000001000000}"/>
    <cellStyle name="Normal" xfId="0" builtinId="0" customBuiltin="1"/>
    <cellStyle name="Normal 2" xfId="5" xr:uid="{B99F6BC1-E67D-4110-B74B-D85F7CFAA3C3}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topLeftCell="C1" workbookViewId="0">
      <selection activeCell="H2" sqref="H2:H46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10.7109375" bestFit="1" customWidth="1"/>
    <col min="11" max="11" width="18.710937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33.42578125" bestFit="1" customWidth="1"/>
    <col min="18" max="18" width="12.5703125" bestFit="1" customWidth="1"/>
    <col min="19" max="19" width="10.42578125" bestFit="1" customWidth="1"/>
    <col min="20" max="20" width="13.42578125" bestFit="1" customWidth="1"/>
    <col min="21" max="21" width="9" customWidth="1"/>
    <col min="22" max="22" width="13.28515625" bestFit="1" customWidth="1"/>
    <col min="23" max="1026" width="9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156</v>
      </c>
      <c r="G1" t="s">
        <v>5</v>
      </c>
      <c r="H1" t="s">
        <v>6</v>
      </c>
      <c r="I1" t="s">
        <v>160</v>
      </c>
      <c r="J1" t="s">
        <v>161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s="1" t="s">
        <v>162</v>
      </c>
      <c r="U1" s="1" t="s">
        <v>163</v>
      </c>
      <c r="V1" s="1" t="s">
        <v>164</v>
      </c>
      <c r="W1" s="1" t="s">
        <v>165</v>
      </c>
      <c r="X1" s="1" t="s">
        <v>162</v>
      </c>
      <c r="Y1" s="1" t="s">
        <v>163</v>
      </c>
      <c r="Z1" s="1"/>
      <c r="AA1" s="1"/>
      <c r="AB1" s="1"/>
      <c r="AC1" s="1"/>
    </row>
    <row r="2" spans="1:29" x14ac:dyDescent="0.25">
      <c r="A2">
        <v>1350</v>
      </c>
      <c r="B2" t="s">
        <v>29</v>
      </c>
      <c r="C2" t="s">
        <v>30</v>
      </c>
      <c r="D2" t="s">
        <v>31</v>
      </c>
      <c r="E2" t="s">
        <v>32</v>
      </c>
      <c r="F2" t="s">
        <v>157</v>
      </c>
      <c r="H2" t="s">
        <v>239</v>
      </c>
      <c r="K2" t="s">
        <v>33</v>
      </c>
      <c r="L2" t="s">
        <v>16</v>
      </c>
      <c r="M2" t="s">
        <v>17</v>
      </c>
      <c r="N2" t="s">
        <v>27</v>
      </c>
      <c r="O2" t="s">
        <v>22</v>
      </c>
      <c r="Q2" t="s">
        <v>19</v>
      </c>
      <c r="R2" t="s">
        <v>20</v>
      </c>
      <c r="T2" s="2" t="str">
        <f>IFERROR(LEFT(K2,SEARCH("x",K2)-1),"")&amp;"cm"</f>
        <v>10,9 cm</v>
      </c>
      <c r="U2" s="2" t="str">
        <f>MID(K2,LEN(T2)+1,5)&amp;"cm"</f>
        <v>18,0 cm</v>
      </c>
      <c r="V2" s="3" t="s">
        <v>166</v>
      </c>
      <c r="W2" s="2"/>
      <c r="X2" s="1" t="s">
        <v>175</v>
      </c>
      <c r="Y2" s="1" t="s">
        <v>176</v>
      </c>
      <c r="Z2" s="1"/>
      <c r="AA2" s="1"/>
      <c r="AB2" s="1"/>
      <c r="AC2" s="1"/>
    </row>
    <row r="3" spans="1:29" x14ac:dyDescent="0.25">
      <c r="A3">
        <v>1434</v>
      </c>
      <c r="B3" t="s">
        <v>34</v>
      </c>
      <c r="C3" t="s">
        <v>30</v>
      </c>
      <c r="D3" t="s">
        <v>31</v>
      </c>
      <c r="E3" t="s">
        <v>35</v>
      </c>
      <c r="F3" t="s">
        <v>158</v>
      </c>
      <c r="H3" t="s">
        <v>240</v>
      </c>
      <c r="K3" t="s">
        <v>36</v>
      </c>
      <c r="L3" t="s">
        <v>16</v>
      </c>
      <c r="M3" t="s">
        <v>17</v>
      </c>
      <c r="N3" t="s">
        <v>28</v>
      </c>
      <c r="O3" t="s">
        <v>18</v>
      </c>
      <c r="Q3" t="s">
        <v>19</v>
      </c>
      <c r="R3" t="s">
        <v>20</v>
      </c>
      <c r="T3" s="2" t="str">
        <f t="shared" ref="T3:T45" si="0">IFERROR(LEFT(K3,SEARCH("x",K3)-1),"")&amp;"cm"</f>
        <v>8,3 cm</v>
      </c>
      <c r="U3" s="2" t="str">
        <f t="shared" ref="U3:U45" si="1">MID(K3,LEN(T3)+1,5)&amp;"cm"</f>
        <v>6,5 xcm</v>
      </c>
      <c r="V3" t="s">
        <v>167</v>
      </c>
      <c r="X3" t="s">
        <v>177</v>
      </c>
      <c r="Y3" t="s">
        <v>237</v>
      </c>
    </row>
    <row r="4" spans="1:29" x14ac:dyDescent="0.25">
      <c r="A4">
        <v>1428</v>
      </c>
      <c r="B4" t="s">
        <v>37</v>
      </c>
      <c r="C4" t="s">
        <v>30</v>
      </c>
      <c r="D4" t="s">
        <v>31</v>
      </c>
      <c r="E4" t="s">
        <v>38</v>
      </c>
      <c r="F4" t="s">
        <v>158</v>
      </c>
      <c r="H4" t="s">
        <v>241</v>
      </c>
      <c r="K4" t="s">
        <v>39</v>
      </c>
      <c r="L4" t="s">
        <v>16</v>
      </c>
      <c r="M4" t="s">
        <v>17</v>
      </c>
      <c r="N4" t="s">
        <v>27</v>
      </c>
      <c r="O4" t="s">
        <v>22</v>
      </c>
      <c r="Q4" t="s">
        <v>19</v>
      </c>
      <c r="R4" t="s">
        <v>20</v>
      </c>
      <c r="T4" s="2" t="str">
        <f t="shared" si="0"/>
        <v>17,0 cm</v>
      </c>
      <c r="U4" s="2" t="str">
        <f t="shared" si="1"/>
        <v>12,0 cm</v>
      </c>
      <c r="X4" t="s">
        <v>178</v>
      </c>
      <c r="Y4" t="s">
        <v>25</v>
      </c>
    </row>
    <row r="5" spans="1:29" x14ac:dyDescent="0.25">
      <c r="A5">
        <v>1504</v>
      </c>
      <c r="B5" t="s">
        <v>41</v>
      </c>
      <c r="C5" t="s">
        <v>30</v>
      </c>
      <c r="D5" t="s">
        <v>31</v>
      </c>
      <c r="E5" t="s">
        <v>42</v>
      </c>
      <c r="H5" t="s">
        <v>242</v>
      </c>
      <c r="K5" t="s">
        <v>43</v>
      </c>
      <c r="L5" t="s">
        <v>16</v>
      </c>
      <c r="M5" t="s">
        <v>17</v>
      </c>
      <c r="N5" t="s">
        <v>40</v>
      </c>
      <c r="O5" t="s">
        <v>18</v>
      </c>
      <c r="Q5" t="s">
        <v>19</v>
      </c>
      <c r="R5" t="s">
        <v>20</v>
      </c>
      <c r="T5" s="2" t="str">
        <f t="shared" si="0"/>
        <v>215,0 cm</v>
      </c>
      <c r="U5" s="2" t="str">
        <f t="shared" si="1"/>
        <v>264,0cm</v>
      </c>
      <c r="X5" t="s">
        <v>179</v>
      </c>
      <c r="Y5" t="s">
        <v>180</v>
      </c>
    </row>
    <row r="6" spans="1:29" x14ac:dyDescent="0.25">
      <c r="A6">
        <v>1506</v>
      </c>
      <c r="B6" t="s">
        <v>44</v>
      </c>
      <c r="C6" t="s">
        <v>30</v>
      </c>
      <c r="D6" t="s">
        <v>31</v>
      </c>
      <c r="E6" t="s">
        <v>45</v>
      </c>
      <c r="H6" t="s">
        <v>243</v>
      </c>
      <c r="K6" t="s">
        <v>46</v>
      </c>
      <c r="L6" t="s">
        <v>16</v>
      </c>
      <c r="M6" t="s">
        <v>17</v>
      </c>
      <c r="N6" t="s">
        <v>40</v>
      </c>
      <c r="O6" t="s">
        <v>18</v>
      </c>
      <c r="Q6" t="s">
        <v>19</v>
      </c>
      <c r="R6" t="s">
        <v>20</v>
      </c>
      <c r="T6" s="2" t="str">
        <f t="shared" si="0"/>
        <v>353,0 cm</v>
      </c>
      <c r="U6" s="2" t="str">
        <f t="shared" si="1"/>
        <v>182,0cm</v>
      </c>
      <c r="X6" t="s">
        <v>181</v>
      </c>
      <c r="Y6" t="s">
        <v>182</v>
      </c>
    </row>
    <row r="7" spans="1:29" x14ac:dyDescent="0.25">
      <c r="A7">
        <v>1509</v>
      </c>
      <c r="B7" t="s">
        <v>47</v>
      </c>
      <c r="C7" t="s">
        <v>30</v>
      </c>
      <c r="D7" t="s">
        <v>31</v>
      </c>
      <c r="E7" t="s">
        <v>48</v>
      </c>
      <c r="F7" t="s">
        <v>158</v>
      </c>
      <c r="H7" t="s">
        <v>244</v>
      </c>
      <c r="K7" t="s">
        <v>49</v>
      </c>
      <c r="L7" t="s">
        <v>16</v>
      </c>
      <c r="M7" t="s">
        <v>17</v>
      </c>
      <c r="N7" t="s">
        <v>40</v>
      </c>
      <c r="O7" t="s">
        <v>21</v>
      </c>
      <c r="Q7" t="s">
        <v>19</v>
      </c>
      <c r="R7" t="s">
        <v>20</v>
      </c>
      <c r="T7" s="2" t="str">
        <f t="shared" si="0"/>
        <v>56,0 cm</v>
      </c>
      <c r="U7" s="2" t="str">
        <f t="shared" si="1"/>
        <v>63,0 cm</v>
      </c>
      <c r="X7" t="s">
        <v>183</v>
      </c>
      <c r="Y7" t="s">
        <v>184</v>
      </c>
    </row>
    <row r="8" spans="1:29" x14ac:dyDescent="0.25">
      <c r="A8">
        <v>1508</v>
      </c>
      <c r="B8" t="s">
        <v>50</v>
      </c>
      <c r="C8" t="s">
        <v>30</v>
      </c>
      <c r="D8" t="s">
        <v>31</v>
      </c>
      <c r="E8" t="s">
        <v>48</v>
      </c>
      <c r="F8" t="s">
        <v>158</v>
      </c>
      <c r="H8" t="s">
        <v>245</v>
      </c>
      <c r="K8" t="s">
        <v>51</v>
      </c>
      <c r="L8" t="s">
        <v>16</v>
      </c>
      <c r="M8" t="s">
        <v>17</v>
      </c>
      <c r="N8" t="s">
        <v>40</v>
      </c>
      <c r="O8" t="s">
        <v>21</v>
      </c>
      <c r="Q8" t="s">
        <v>19</v>
      </c>
      <c r="R8" t="s">
        <v>20</v>
      </c>
      <c r="T8" s="2" t="str">
        <f t="shared" si="0"/>
        <v>65,0 cm</v>
      </c>
      <c r="U8" s="2" t="str">
        <f t="shared" si="1"/>
        <v>84,5 cm</v>
      </c>
      <c r="X8" t="s">
        <v>185</v>
      </c>
      <c r="Y8" t="s">
        <v>186</v>
      </c>
    </row>
    <row r="9" spans="1:29" x14ac:dyDescent="0.25">
      <c r="A9">
        <v>1493</v>
      </c>
      <c r="B9" t="s">
        <v>52</v>
      </c>
      <c r="C9" t="s">
        <v>30</v>
      </c>
      <c r="D9" t="s">
        <v>31</v>
      </c>
      <c r="E9" t="s">
        <v>53</v>
      </c>
      <c r="H9" t="s">
        <v>246</v>
      </c>
      <c r="K9" t="s">
        <v>54</v>
      </c>
      <c r="L9" t="s">
        <v>16</v>
      </c>
      <c r="M9" t="s">
        <v>17</v>
      </c>
      <c r="N9" t="s">
        <v>40</v>
      </c>
      <c r="O9" t="s">
        <v>21</v>
      </c>
      <c r="Q9" t="s">
        <v>19</v>
      </c>
      <c r="R9" t="s">
        <v>20</v>
      </c>
      <c r="T9" s="2" t="str">
        <f t="shared" si="0"/>
        <v>46,0 cm</v>
      </c>
      <c r="U9" s="2" t="str">
        <f t="shared" si="1"/>
        <v>48,0 cm</v>
      </c>
      <c r="X9" t="s">
        <v>187</v>
      </c>
      <c r="Y9" t="s">
        <v>188</v>
      </c>
    </row>
    <row r="10" spans="1:29" x14ac:dyDescent="0.25">
      <c r="A10">
        <v>1506</v>
      </c>
      <c r="B10" t="s">
        <v>55</v>
      </c>
      <c r="C10" t="s">
        <v>30</v>
      </c>
      <c r="D10" t="s">
        <v>31</v>
      </c>
      <c r="E10" t="s">
        <v>56</v>
      </c>
      <c r="H10" t="s">
        <v>243</v>
      </c>
      <c r="K10" t="s">
        <v>57</v>
      </c>
      <c r="L10" t="s">
        <v>16</v>
      </c>
      <c r="M10" t="s">
        <v>17</v>
      </c>
      <c r="N10" t="s">
        <v>40</v>
      </c>
      <c r="O10" t="s">
        <v>18</v>
      </c>
      <c r="Q10" t="s">
        <v>19</v>
      </c>
      <c r="R10" t="s">
        <v>20</v>
      </c>
      <c r="T10" s="3" t="s">
        <v>174</v>
      </c>
      <c r="U10" s="2"/>
      <c r="X10" t="s">
        <v>174</v>
      </c>
    </row>
    <row r="11" spans="1:29" x14ac:dyDescent="0.25">
      <c r="A11">
        <v>1296</v>
      </c>
      <c r="B11" t="s">
        <v>59</v>
      </c>
      <c r="C11" t="s">
        <v>30</v>
      </c>
      <c r="D11" t="s">
        <v>31</v>
      </c>
      <c r="E11" t="s">
        <v>60</v>
      </c>
      <c r="H11" t="s">
        <v>247</v>
      </c>
      <c r="K11" t="s">
        <v>61</v>
      </c>
      <c r="L11" t="s">
        <v>16</v>
      </c>
      <c r="M11" t="s">
        <v>17</v>
      </c>
      <c r="N11" t="s">
        <v>24</v>
      </c>
      <c r="O11" t="s">
        <v>22</v>
      </c>
      <c r="Q11" t="s">
        <v>19</v>
      </c>
      <c r="R11" t="s">
        <v>20</v>
      </c>
      <c r="T11" s="2" t="str">
        <f t="shared" si="0"/>
        <v>8,4 cm</v>
      </c>
      <c r="U11" s="2" t="str">
        <f t="shared" si="1"/>
        <v>2,7 ccm</v>
      </c>
      <c r="X11" t="s">
        <v>189</v>
      </c>
      <c r="Y11" t="s">
        <v>227</v>
      </c>
    </row>
    <row r="12" spans="1:29" x14ac:dyDescent="0.25">
      <c r="A12">
        <v>1407</v>
      </c>
      <c r="B12" t="s">
        <v>63</v>
      </c>
      <c r="C12" t="s">
        <v>30</v>
      </c>
      <c r="D12" t="s">
        <v>31</v>
      </c>
      <c r="E12" t="s">
        <v>64</v>
      </c>
      <c r="H12" t="s">
        <v>248</v>
      </c>
      <c r="K12" t="s">
        <v>65</v>
      </c>
      <c r="L12" t="s">
        <v>16</v>
      </c>
      <c r="M12" t="s">
        <v>17</v>
      </c>
      <c r="N12" t="s">
        <v>27</v>
      </c>
      <c r="O12" t="s">
        <v>18</v>
      </c>
      <c r="Q12" t="s">
        <v>19</v>
      </c>
      <c r="R12" t="s">
        <v>20</v>
      </c>
      <c r="T12" s="2" t="str">
        <f t="shared" si="0"/>
        <v>2,8 cm</v>
      </c>
      <c r="U12" s="2" t="str">
        <f t="shared" si="1"/>
        <v>6,4 xcm</v>
      </c>
      <c r="V12" t="s">
        <v>168</v>
      </c>
      <c r="X12" t="s">
        <v>190</v>
      </c>
      <c r="Y12" t="s">
        <v>238</v>
      </c>
    </row>
    <row r="13" spans="1:29" x14ac:dyDescent="0.25">
      <c r="A13">
        <v>1343</v>
      </c>
      <c r="B13" t="s">
        <v>66</v>
      </c>
      <c r="C13" t="s">
        <v>30</v>
      </c>
      <c r="D13" t="s">
        <v>31</v>
      </c>
      <c r="E13" t="s">
        <v>67</v>
      </c>
      <c r="H13" t="s">
        <v>239</v>
      </c>
      <c r="K13" t="s">
        <v>68</v>
      </c>
      <c r="L13" t="s">
        <v>16</v>
      </c>
      <c r="M13" t="s">
        <v>17</v>
      </c>
      <c r="N13" t="s">
        <v>23</v>
      </c>
      <c r="O13" t="s">
        <v>22</v>
      </c>
      <c r="Q13" t="s">
        <v>19</v>
      </c>
      <c r="R13" t="s">
        <v>20</v>
      </c>
      <c r="T13" s="2" t="str">
        <f t="shared" si="0"/>
        <v>31,4 cm</v>
      </c>
      <c r="U13" s="2" t="str">
        <f t="shared" si="1"/>
        <v>15,5 cm</v>
      </c>
      <c r="X13" t="s">
        <v>191</v>
      </c>
      <c r="Y13" t="s">
        <v>192</v>
      </c>
    </row>
    <row r="14" spans="1:29" x14ac:dyDescent="0.25">
      <c r="A14">
        <v>1288</v>
      </c>
      <c r="B14" t="s">
        <v>69</v>
      </c>
      <c r="C14" t="s">
        <v>30</v>
      </c>
      <c r="D14" t="s">
        <v>31</v>
      </c>
      <c r="E14" t="s">
        <v>70</v>
      </c>
      <c r="H14" t="s">
        <v>239</v>
      </c>
      <c r="K14" t="s">
        <v>71</v>
      </c>
      <c r="L14" t="s">
        <v>16</v>
      </c>
      <c r="M14" t="s">
        <v>17</v>
      </c>
      <c r="N14" t="s">
        <v>24</v>
      </c>
      <c r="O14" t="s">
        <v>18</v>
      </c>
      <c r="Q14" t="s">
        <v>72</v>
      </c>
      <c r="T14" s="2" t="str">
        <f t="shared" si="0"/>
        <v>8,4 cm</v>
      </c>
      <c r="U14" s="2" t="str">
        <f t="shared" si="1"/>
        <v>10,3 cm</v>
      </c>
      <c r="X14" t="s">
        <v>189</v>
      </c>
      <c r="Y14" t="s">
        <v>193</v>
      </c>
    </row>
    <row r="15" spans="1:29" x14ac:dyDescent="0.25">
      <c r="A15">
        <v>1288</v>
      </c>
      <c r="B15" t="s">
        <v>73</v>
      </c>
      <c r="C15" t="s">
        <v>30</v>
      </c>
      <c r="D15" t="s">
        <v>31</v>
      </c>
      <c r="E15" t="s">
        <v>70</v>
      </c>
      <c r="H15" t="s">
        <v>239</v>
      </c>
      <c r="K15" t="s">
        <v>71</v>
      </c>
      <c r="L15" t="s">
        <v>16</v>
      </c>
      <c r="M15" t="s">
        <v>17</v>
      </c>
      <c r="N15" t="s">
        <v>24</v>
      </c>
      <c r="O15" t="s">
        <v>18</v>
      </c>
      <c r="Q15" t="s">
        <v>72</v>
      </c>
      <c r="T15" s="2" t="str">
        <f t="shared" si="0"/>
        <v>8,4 cm</v>
      </c>
      <c r="U15" s="2" t="str">
        <f t="shared" si="1"/>
        <v>10,3 cm</v>
      </c>
      <c r="X15" t="s">
        <v>189</v>
      </c>
      <c r="Y15" t="s">
        <v>193</v>
      </c>
    </row>
    <row r="16" spans="1:29" x14ac:dyDescent="0.25">
      <c r="A16">
        <v>2136</v>
      </c>
      <c r="B16" t="s">
        <v>74</v>
      </c>
      <c r="C16" t="s">
        <v>30</v>
      </c>
      <c r="D16" t="s">
        <v>31</v>
      </c>
      <c r="E16" t="s">
        <v>75</v>
      </c>
      <c r="H16" t="s">
        <v>239</v>
      </c>
      <c r="K16" t="s">
        <v>76</v>
      </c>
      <c r="L16" t="s">
        <v>16</v>
      </c>
      <c r="M16" t="s">
        <v>17</v>
      </c>
      <c r="N16" t="s">
        <v>23</v>
      </c>
      <c r="O16" t="s">
        <v>18</v>
      </c>
      <c r="Q16" t="s">
        <v>19</v>
      </c>
      <c r="R16" t="s">
        <v>20</v>
      </c>
      <c r="T16" s="2" t="str">
        <f t="shared" si="0"/>
        <v>32,2 cm</v>
      </c>
      <c r="U16" s="2" t="str">
        <f t="shared" si="1"/>
        <v>18,4 cm</v>
      </c>
      <c r="X16" t="s">
        <v>194</v>
      </c>
      <c r="Y16" t="s">
        <v>195</v>
      </c>
    </row>
    <row r="17" spans="1:25" x14ac:dyDescent="0.25">
      <c r="A17">
        <v>2134</v>
      </c>
      <c r="B17" t="s">
        <v>77</v>
      </c>
      <c r="C17" t="s">
        <v>30</v>
      </c>
      <c r="D17" t="s">
        <v>31</v>
      </c>
      <c r="E17" t="s">
        <v>78</v>
      </c>
      <c r="H17" t="s">
        <v>239</v>
      </c>
      <c r="K17" t="s">
        <v>79</v>
      </c>
      <c r="L17" t="s">
        <v>16</v>
      </c>
      <c r="M17" t="s">
        <v>17</v>
      </c>
      <c r="N17" t="s">
        <v>23</v>
      </c>
      <c r="O17" t="s">
        <v>22</v>
      </c>
      <c r="Q17" t="s">
        <v>19</v>
      </c>
      <c r="R17" t="s">
        <v>20</v>
      </c>
      <c r="T17" s="2" t="str">
        <f t="shared" si="0"/>
        <v>35,5 cm</v>
      </c>
      <c r="U17" s="2" t="str">
        <f t="shared" si="1"/>
        <v>26,5 cm</v>
      </c>
      <c r="X17" t="s">
        <v>196</v>
      </c>
      <c r="Y17" t="s">
        <v>197</v>
      </c>
    </row>
    <row r="18" spans="1:25" x14ac:dyDescent="0.25">
      <c r="A18">
        <v>1349</v>
      </c>
      <c r="B18" t="s">
        <v>80</v>
      </c>
      <c r="C18" t="s">
        <v>30</v>
      </c>
      <c r="D18" t="s">
        <v>31</v>
      </c>
      <c r="E18" t="s">
        <v>81</v>
      </c>
      <c r="F18" t="s">
        <v>158</v>
      </c>
      <c r="H18" t="s">
        <v>239</v>
      </c>
      <c r="K18" t="s">
        <v>82</v>
      </c>
      <c r="L18" t="s">
        <v>16</v>
      </c>
      <c r="M18" t="s">
        <v>17</v>
      </c>
      <c r="N18" t="s">
        <v>28</v>
      </c>
      <c r="O18" t="s">
        <v>22</v>
      </c>
      <c r="Q18" t="s">
        <v>19</v>
      </c>
      <c r="R18" t="s">
        <v>20</v>
      </c>
      <c r="T18" s="2" t="str">
        <f t="shared" si="0"/>
        <v>4,3 cm</v>
      </c>
      <c r="U18" s="2" t="str">
        <f t="shared" si="1"/>
        <v>2,3 ccm</v>
      </c>
      <c r="X18" t="s">
        <v>198</v>
      </c>
      <c r="Y18" t="s">
        <v>213</v>
      </c>
    </row>
    <row r="19" spans="1:25" x14ac:dyDescent="0.25">
      <c r="A19">
        <v>1349</v>
      </c>
      <c r="B19" t="s">
        <v>83</v>
      </c>
      <c r="C19" t="s">
        <v>30</v>
      </c>
      <c r="D19" t="s">
        <v>31</v>
      </c>
      <c r="E19" t="s">
        <v>81</v>
      </c>
      <c r="F19" t="s">
        <v>158</v>
      </c>
      <c r="H19" t="s">
        <v>239</v>
      </c>
      <c r="K19" t="s">
        <v>82</v>
      </c>
      <c r="L19" t="s">
        <v>16</v>
      </c>
      <c r="M19" t="s">
        <v>17</v>
      </c>
      <c r="N19" t="s">
        <v>28</v>
      </c>
      <c r="O19" t="s">
        <v>18</v>
      </c>
      <c r="Q19" t="s">
        <v>19</v>
      </c>
      <c r="R19" t="s">
        <v>20</v>
      </c>
      <c r="T19" s="2" t="str">
        <f t="shared" si="0"/>
        <v>4,3 cm</v>
      </c>
      <c r="U19" s="2" t="str">
        <f t="shared" si="1"/>
        <v>2,3 ccm</v>
      </c>
      <c r="X19" t="s">
        <v>198</v>
      </c>
      <c r="Y19" t="s">
        <v>213</v>
      </c>
    </row>
    <row r="20" spans="1:25" x14ac:dyDescent="0.25">
      <c r="A20">
        <v>1294</v>
      </c>
      <c r="B20" t="s">
        <v>85</v>
      </c>
      <c r="C20" t="s">
        <v>30</v>
      </c>
      <c r="D20" t="s">
        <v>31</v>
      </c>
      <c r="E20" t="s">
        <v>86</v>
      </c>
      <c r="H20" t="s">
        <v>247</v>
      </c>
      <c r="K20" t="s">
        <v>87</v>
      </c>
      <c r="L20" t="s">
        <v>16</v>
      </c>
      <c r="M20" t="s">
        <v>17</v>
      </c>
      <c r="N20" t="s">
        <v>24</v>
      </c>
      <c r="O20" t="s">
        <v>18</v>
      </c>
      <c r="Q20" t="s">
        <v>62</v>
      </c>
      <c r="T20" s="2" t="str">
        <f t="shared" si="0"/>
        <v>8,5 cm</v>
      </c>
      <c r="U20" s="2" t="str">
        <f t="shared" si="1"/>
        <v>6,0 ccm</v>
      </c>
      <c r="X20" t="s">
        <v>199</v>
      </c>
      <c r="Y20" t="s">
        <v>228</v>
      </c>
    </row>
    <row r="21" spans="1:25" x14ac:dyDescent="0.25">
      <c r="A21">
        <v>1293</v>
      </c>
      <c r="B21" t="s">
        <v>88</v>
      </c>
      <c r="C21" t="s">
        <v>30</v>
      </c>
      <c r="D21" t="s">
        <v>31</v>
      </c>
      <c r="E21" t="s">
        <v>89</v>
      </c>
      <c r="H21" t="s">
        <v>247</v>
      </c>
      <c r="K21" t="s">
        <v>90</v>
      </c>
      <c r="L21" t="s">
        <v>16</v>
      </c>
      <c r="M21" t="s">
        <v>17</v>
      </c>
      <c r="N21" t="s">
        <v>24</v>
      </c>
      <c r="O21" t="s">
        <v>22</v>
      </c>
      <c r="Q21" t="s">
        <v>62</v>
      </c>
      <c r="T21" s="2" t="str">
        <f t="shared" si="0"/>
        <v>12,8 cm</v>
      </c>
      <c r="U21" s="2" t="str">
        <f t="shared" si="1"/>
        <v>6,2 ccm</v>
      </c>
      <c r="X21" t="s">
        <v>200</v>
      </c>
      <c r="Y21" t="s">
        <v>229</v>
      </c>
    </row>
    <row r="22" spans="1:25" x14ac:dyDescent="0.25">
      <c r="A22">
        <v>1293</v>
      </c>
      <c r="B22" t="s">
        <v>91</v>
      </c>
      <c r="C22" t="s">
        <v>30</v>
      </c>
      <c r="D22" t="s">
        <v>31</v>
      </c>
      <c r="E22" t="s">
        <v>89</v>
      </c>
      <c r="H22" t="s">
        <v>247</v>
      </c>
      <c r="K22" t="s">
        <v>92</v>
      </c>
      <c r="L22" t="s">
        <v>16</v>
      </c>
      <c r="M22" t="s">
        <v>17</v>
      </c>
      <c r="N22" t="s">
        <v>24</v>
      </c>
      <c r="O22" t="s">
        <v>22</v>
      </c>
      <c r="Q22" t="s">
        <v>62</v>
      </c>
      <c r="T22" s="2" t="str">
        <f t="shared" si="0"/>
        <v>13,0 cm</v>
      </c>
      <c r="U22" s="2" t="str">
        <f t="shared" si="1"/>
        <v>6,0 ccm</v>
      </c>
      <c r="X22" t="s">
        <v>201</v>
      </c>
      <c r="Y22" t="s">
        <v>228</v>
      </c>
    </row>
    <row r="23" spans="1:25" x14ac:dyDescent="0.25">
      <c r="A23">
        <v>1339</v>
      </c>
      <c r="B23" t="s">
        <v>93</v>
      </c>
      <c r="C23" t="s">
        <v>30</v>
      </c>
      <c r="D23" t="s">
        <v>31</v>
      </c>
      <c r="E23" t="s">
        <v>89</v>
      </c>
      <c r="H23" t="s">
        <v>247</v>
      </c>
      <c r="K23" t="s">
        <v>94</v>
      </c>
      <c r="L23" t="s">
        <v>16</v>
      </c>
      <c r="M23" t="s">
        <v>17</v>
      </c>
      <c r="N23" t="s">
        <v>24</v>
      </c>
      <c r="O23" t="s">
        <v>22</v>
      </c>
      <c r="Q23" t="s">
        <v>95</v>
      </c>
      <c r="T23" s="2" t="str">
        <f t="shared" si="0"/>
        <v>19,3 cm</v>
      </c>
      <c r="U23" s="2" t="str">
        <f t="shared" si="1"/>
        <v>5,8 ccm</v>
      </c>
      <c r="X23" t="s">
        <v>202</v>
      </c>
      <c r="Y23" t="s">
        <v>230</v>
      </c>
    </row>
    <row r="24" spans="1:25" x14ac:dyDescent="0.25">
      <c r="A24">
        <v>1295</v>
      </c>
      <c r="B24" t="s">
        <v>96</v>
      </c>
      <c r="C24" t="s">
        <v>30</v>
      </c>
      <c r="D24" t="s">
        <v>31</v>
      </c>
      <c r="E24" t="s">
        <v>97</v>
      </c>
      <c r="H24" t="s">
        <v>247</v>
      </c>
      <c r="K24" t="s">
        <v>98</v>
      </c>
      <c r="L24" t="s">
        <v>16</v>
      </c>
      <c r="M24" t="s">
        <v>17</v>
      </c>
      <c r="N24" t="s">
        <v>24</v>
      </c>
      <c r="O24" t="s">
        <v>22</v>
      </c>
      <c r="Q24" t="s">
        <v>62</v>
      </c>
      <c r="T24" s="2" t="str">
        <f t="shared" si="0"/>
        <v>15,4 cm</v>
      </c>
      <c r="U24" s="2" t="str">
        <f t="shared" si="1"/>
        <v>7,5 ccm</v>
      </c>
      <c r="X24" t="s">
        <v>58</v>
      </c>
      <c r="Y24" t="s">
        <v>225</v>
      </c>
    </row>
    <row r="25" spans="1:25" x14ac:dyDescent="0.25">
      <c r="A25">
        <v>1292</v>
      </c>
      <c r="B25" t="s">
        <v>99</v>
      </c>
      <c r="C25" t="s">
        <v>30</v>
      </c>
      <c r="D25" t="s">
        <v>31</v>
      </c>
      <c r="E25" t="s">
        <v>100</v>
      </c>
      <c r="H25" t="s">
        <v>247</v>
      </c>
      <c r="K25" t="s">
        <v>101</v>
      </c>
      <c r="L25" t="s">
        <v>16</v>
      </c>
      <c r="M25" t="s">
        <v>17</v>
      </c>
      <c r="N25" t="s">
        <v>24</v>
      </c>
      <c r="O25" t="s">
        <v>18</v>
      </c>
      <c r="Q25" t="s">
        <v>102</v>
      </c>
      <c r="T25" s="2" t="str">
        <f t="shared" si="0"/>
        <v>14,2 cm</v>
      </c>
      <c r="U25" s="2" t="str">
        <f t="shared" si="1"/>
        <v>8,7 ccm</v>
      </c>
      <c r="X25" t="s">
        <v>203</v>
      </c>
      <c r="Y25" t="s">
        <v>212</v>
      </c>
    </row>
    <row r="26" spans="1:25" x14ac:dyDescent="0.25">
      <c r="A26">
        <v>1341</v>
      </c>
      <c r="B26" t="s">
        <v>103</v>
      </c>
      <c r="C26" t="s">
        <v>30</v>
      </c>
      <c r="D26" t="s">
        <v>31</v>
      </c>
      <c r="E26" t="s">
        <v>104</v>
      </c>
      <c r="H26" t="s">
        <v>247</v>
      </c>
      <c r="K26" t="s">
        <v>105</v>
      </c>
      <c r="L26" t="s">
        <v>16</v>
      </c>
      <c r="M26" t="s">
        <v>17</v>
      </c>
      <c r="N26" t="s">
        <v>23</v>
      </c>
      <c r="O26" t="s">
        <v>22</v>
      </c>
      <c r="Q26" t="s">
        <v>62</v>
      </c>
      <c r="T26" s="2" t="str">
        <f t="shared" si="0"/>
        <v>24,3 cm</v>
      </c>
      <c r="U26" s="2" t="str">
        <f t="shared" si="1"/>
        <v>20,6 cm</v>
      </c>
      <c r="X26" t="s">
        <v>204</v>
      </c>
      <c r="Y26" t="s">
        <v>205</v>
      </c>
    </row>
    <row r="27" spans="1:25" x14ac:dyDescent="0.25">
      <c r="A27">
        <v>1342</v>
      </c>
      <c r="B27" t="s">
        <v>106</v>
      </c>
      <c r="C27" t="s">
        <v>30</v>
      </c>
      <c r="D27" t="s">
        <v>31</v>
      </c>
      <c r="E27" t="s">
        <v>107</v>
      </c>
      <c r="H27" t="s">
        <v>247</v>
      </c>
      <c r="K27" t="s">
        <v>108</v>
      </c>
      <c r="L27" t="s">
        <v>16</v>
      </c>
      <c r="M27" t="s">
        <v>17</v>
      </c>
      <c r="N27" t="s">
        <v>23</v>
      </c>
      <c r="O27" t="s">
        <v>22</v>
      </c>
      <c r="Q27" t="s">
        <v>62</v>
      </c>
      <c r="T27" s="2" t="str">
        <f t="shared" si="0"/>
        <v>25,6 cm</v>
      </c>
      <c r="U27" s="2" t="str">
        <f t="shared" si="1"/>
        <v>21,0 cm</v>
      </c>
      <c r="X27" t="s">
        <v>206</v>
      </c>
      <c r="Y27" t="s">
        <v>207</v>
      </c>
    </row>
    <row r="28" spans="1:25" x14ac:dyDescent="0.25">
      <c r="A28">
        <v>1308</v>
      </c>
      <c r="B28" t="s">
        <v>109</v>
      </c>
      <c r="C28" t="s">
        <v>30</v>
      </c>
      <c r="D28" t="s">
        <v>31</v>
      </c>
      <c r="E28" t="s">
        <v>110</v>
      </c>
      <c r="H28" t="s">
        <v>247</v>
      </c>
      <c r="K28" t="s">
        <v>111</v>
      </c>
      <c r="L28" t="s">
        <v>16</v>
      </c>
      <c r="M28" t="s">
        <v>17</v>
      </c>
      <c r="N28" t="s">
        <v>24</v>
      </c>
      <c r="O28" t="s">
        <v>22</v>
      </c>
      <c r="Q28" t="s">
        <v>62</v>
      </c>
      <c r="T28" s="2" t="str">
        <f t="shared" si="0"/>
        <v>6,6 cm</v>
      </c>
      <c r="U28" s="2" t="str">
        <f t="shared" si="1"/>
        <v>4,2 ccm</v>
      </c>
      <c r="X28" t="s">
        <v>208</v>
      </c>
      <c r="Y28" t="s">
        <v>231</v>
      </c>
    </row>
    <row r="29" spans="1:25" x14ac:dyDescent="0.25">
      <c r="A29">
        <v>1309</v>
      </c>
      <c r="B29" t="s">
        <v>112</v>
      </c>
      <c r="C29" t="s">
        <v>30</v>
      </c>
      <c r="D29" t="s">
        <v>31</v>
      </c>
      <c r="E29" t="s">
        <v>110</v>
      </c>
      <c r="H29" t="s">
        <v>247</v>
      </c>
      <c r="K29" t="s">
        <v>113</v>
      </c>
      <c r="L29" t="s">
        <v>16</v>
      </c>
      <c r="M29" t="s">
        <v>17</v>
      </c>
      <c r="N29" t="s">
        <v>24</v>
      </c>
      <c r="O29" t="s">
        <v>22</v>
      </c>
      <c r="Q29" t="s">
        <v>62</v>
      </c>
      <c r="T29" s="2" t="str">
        <f t="shared" si="0"/>
        <v>7,2 cm</v>
      </c>
      <c r="U29" s="2" t="str">
        <f t="shared" si="1"/>
        <v>4,2 ccm</v>
      </c>
      <c r="X29" t="s">
        <v>209</v>
      </c>
      <c r="Y29" t="s">
        <v>231</v>
      </c>
    </row>
    <row r="30" spans="1:25" x14ac:dyDescent="0.25">
      <c r="A30">
        <v>1296</v>
      </c>
      <c r="B30" t="s">
        <v>114</v>
      </c>
      <c r="C30" t="s">
        <v>30</v>
      </c>
      <c r="D30" t="s">
        <v>31</v>
      </c>
      <c r="E30" t="s">
        <v>110</v>
      </c>
      <c r="H30" t="s">
        <v>247</v>
      </c>
      <c r="K30" t="s">
        <v>115</v>
      </c>
      <c r="L30" t="s">
        <v>16</v>
      </c>
      <c r="M30" t="s">
        <v>17</v>
      </c>
      <c r="N30" t="s">
        <v>24</v>
      </c>
      <c r="O30" t="s">
        <v>22</v>
      </c>
      <c r="Q30" t="s">
        <v>19</v>
      </c>
      <c r="R30" t="s">
        <v>20</v>
      </c>
      <c r="T30" s="2" t="str">
        <f t="shared" si="0"/>
        <v>8,1 cm</v>
      </c>
      <c r="U30" s="2" t="str">
        <f t="shared" si="1"/>
        <v>2,7 ccm</v>
      </c>
      <c r="X30" t="s">
        <v>210</v>
      </c>
      <c r="Y30" t="s">
        <v>227</v>
      </c>
    </row>
    <row r="31" spans="1:25" x14ac:dyDescent="0.25">
      <c r="A31">
        <v>1307</v>
      </c>
      <c r="B31" t="s">
        <v>116</v>
      </c>
      <c r="C31" t="s">
        <v>30</v>
      </c>
      <c r="D31" t="s">
        <v>31</v>
      </c>
      <c r="E31" t="s">
        <v>110</v>
      </c>
      <c r="H31" t="s">
        <v>247</v>
      </c>
      <c r="K31" t="s">
        <v>117</v>
      </c>
      <c r="L31" t="s">
        <v>16</v>
      </c>
      <c r="M31" t="s">
        <v>17</v>
      </c>
      <c r="N31" t="s">
        <v>24</v>
      </c>
      <c r="O31" t="s">
        <v>22</v>
      </c>
      <c r="Q31" t="s">
        <v>62</v>
      </c>
      <c r="T31" s="2" t="str">
        <f t="shared" si="0"/>
        <v>8,0 cm</v>
      </c>
      <c r="U31" s="2" t="str">
        <f t="shared" si="1"/>
        <v>4,2 ccm</v>
      </c>
      <c r="X31" t="s">
        <v>84</v>
      </c>
      <c r="Y31" t="s">
        <v>231</v>
      </c>
    </row>
    <row r="32" spans="1:25" x14ac:dyDescent="0.25">
      <c r="A32">
        <v>1306</v>
      </c>
      <c r="B32" t="s">
        <v>118</v>
      </c>
      <c r="C32" t="s">
        <v>30</v>
      </c>
      <c r="D32" t="s">
        <v>31</v>
      </c>
      <c r="E32" t="s">
        <v>110</v>
      </c>
      <c r="H32" t="s">
        <v>247</v>
      </c>
      <c r="K32" t="s">
        <v>119</v>
      </c>
      <c r="L32" t="s">
        <v>16</v>
      </c>
      <c r="M32" t="s">
        <v>17</v>
      </c>
      <c r="N32" t="s">
        <v>24</v>
      </c>
      <c r="O32" t="s">
        <v>22</v>
      </c>
      <c r="Q32" t="s">
        <v>62</v>
      </c>
      <c r="T32" s="2" t="str">
        <f t="shared" si="0"/>
        <v>8,0 cm</v>
      </c>
      <c r="U32" s="2" t="str">
        <f t="shared" si="1"/>
        <v>4,6 ccm</v>
      </c>
      <c r="X32" t="s">
        <v>84</v>
      </c>
      <c r="Y32" t="s">
        <v>232</v>
      </c>
    </row>
    <row r="33" spans="1:25" x14ac:dyDescent="0.25">
      <c r="A33">
        <v>1296</v>
      </c>
      <c r="B33" t="s">
        <v>120</v>
      </c>
      <c r="C33" t="s">
        <v>30</v>
      </c>
      <c r="D33" t="s">
        <v>31</v>
      </c>
      <c r="E33" t="s">
        <v>110</v>
      </c>
      <c r="H33" t="s">
        <v>247</v>
      </c>
      <c r="K33" t="s">
        <v>121</v>
      </c>
      <c r="L33" t="s">
        <v>16</v>
      </c>
      <c r="M33" t="s">
        <v>17</v>
      </c>
      <c r="N33" t="s">
        <v>24</v>
      </c>
      <c r="O33" t="s">
        <v>22</v>
      </c>
      <c r="Q33" t="s">
        <v>19</v>
      </c>
      <c r="R33" t="s">
        <v>20</v>
      </c>
      <c r="T33" s="2" t="str">
        <f t="shared" si="0"/>
        <v>7,6 cm</v>
      </c>
      <c r="U33" s="2" t="str">
        <f t="shared" si="1"/>
        <v>2,6 ccm</v>
      </c>
      <c r="X33" t="s">
        <v>211</v>
      </c>
      <c r="Y33" t="s">
        <v>233</v>
      </c>
    </row>
    <row r="34" spans="1:25" x14ac:dyDescent="0.25">
      <c r="A34">
        <v>1532</v>
      </c>
      <c r="B34" t="s">
        <v>122</v>
      </c>
      <c r="C34" t="s">
        <v>30</v>
      </c>
      <c r="D34" t="s">
        <v>31</v>
      </c>
      <c r="E34" t="s">
        <v>123</v>
      </c>
      <c r="H34" t="s">
        <v>249</v>
      </c>
      <c r="K34" t="s">
        <v>124</v>
      </c>
      <c r="L34" t="s">
        <v>16</v>
      </c>
      <c r="M34" t="s">
        <v>17</v>
      </c>
      <c r="N34" t="s">
        <v>27</v>
      </c>
      <c r="O34" t="s">
        <v>22</v>
      </c>
      <c r="Q34" t="s">
        <v>19</v>
      </c>
      <c r="R34" t="s">
        <v>20</v>
      </c>
      <c r="T34" s="2" t="str">
        <f t="shared" si="0"/>
        <v>8,7 cm</v>
      </c>
      <c r="U34" s="2" t="str">
        <f t="shared" si="1"/>
        <v>8,2 ccm</v>
      </c>
      <c r="X34" t="s">
        <v>212</v>
      </c>
      <c r="Y34" t="s">
        <v>221</v>
      </c>
    </row>
    <row r="35" spans="1:25" x14ac:dyDescent="0.25">
      <c r="A35">
        <v>1531</v>
      </c>
      <c r="B35" t="s">
        <v>126</v>
      </c>
      <c r="C35" t="s">
        <v>30</v>
      </c>
      <c r="D35" t="s">
        <v>31</v>
      </c>
      <c r="E35" t="s">
        <v>127</v>
      </c>
      <c r="H35" t="s">
        <v>249</v>
      </c>
      <c r="K35" t="s">
        <v>128</v>
      </c>
      <c r="L35" t="s">
        <v>16</v>
      </c>
      <c r="M35" t="s">
        <v>17</v>
      </c>
      <c r="N35" t="s">
        <v>28</v>
      </c>
      <c r="O35" t="s">
        <v>22</v>
      </c>
      <c r="Q35" t="s">
        <v>19</v>
      </c>
      <c r="R35" t="s">
        <v>20</v>
      </c>
      <c r="T35" s="2" t="str">
        <f t="shared" si="0"/>
        <v>2,3 cm</v>
      </c>
      <c r="U35" s="2" t="str">
        <f t="shared" si="1"/>
        <v>4,1 ccm</v>
      </c>
      <c r="X35" t="s">
        <v>213</v>
      </c>
      <c r="Y35" t="s">
        <v>234</v>
      </c>
    </row>
    <row r="36" spans="1:25" x14ac:dyDescent="0.25">
      <c r="A36">
        <v>1533</v>
      </c>
      <c r="B36" t="s">
        <v>129</v>
      </c>
      <c r="C36" t="s">
        <v>30</v>
      </c>
      <c r="D36" t="s">
        <v>31</v>
      </c>
      <c r="E36" t="s">
        <v>127</v>
      </c>
      <c r="H36" t="s">
        <v>248</v>
      </c>
      <c r="K36" t="s">
        <v>130</v>
      </c>
      <c r="L36" t="s">
        <v>16</v>
      </c>
      <c r="M36" t="s">
        <v>17</v>
      </c>
      <c r="N36" t="s">
        <v>28</v>
      </c>
      <c r="O36" t="s">
        <v>22</v>
      </c>
      <c r="Q36" t="s">
        <v>19</v>
      </c>
      <c r="R36" t="s">
        <v>20</v>
      </c>
      <c r="T36" s="2" t="str">
        <f t="shared" si="0"/>
        <v>2,8 cm</v>
      </c>
      <c r="U36" s="2" t="str">
        <f t="shared" si="1"/>
        <v>5,5 ccm</v>
      </c>
      <c r="X36" t="s">
        <v>190</v>
      </c>
      <c r="Y36" t="s">
        <v>235</v>
      </c>
    </row>
    <row r="37" spans="1:25" x14ac:dyDescent="0.25">
      <c r="A37">
        <v>1525</v>
      </c>
      <c r="B37" t="s">
        <v>131</v>
      </c>
      <c r="C37" t="s">
        <v>30</v>
      </c>
      <c r="D37" t="s">
        <v>31</v>
      </c>
      <c r="E37" t="s">
        <v>123</v>
      </c>
      <c r="H37" t="s">
        <v>250</v>
      </c>
      <c r="K37" t="s">
        <v>132</v>
      </c>
      <c r="L37" t="s">
        <v>16</v>
      </c>
      <c r="M37" t="s">
        <v>17</v>
      </c>
      <c r="N37" t="s">
        <v>27</v>
      </c>
      <c r="O37" t="s">
        <v>21</v>
      </c>
      <c r="Q37" t="s">
        <v>19</v>
      </c>
      <c r="R37" t="s">
        <v>20</v>
      </c>
      <c r="T37" s="2" t="str">
        <f t="shared" si="0"/>
        <v>3,4 cm</v>
      </c>
      <c r="U37" s="2" t="str">
        <f t="shared" si="1"/>
        <v>9,4 ccm</v>
      </c>
      <c r="X37" t="s">
        <v>214</v>
      </c>
      <c r="Y37" t="s">
        <v>236</v>
      </c>
    </row>
    <row r="38" spans="1:25" x14ac:dyDescent="0.25">
      <c r="A38">
        <v>1530</v>
      </c>
      <c r="B38" t="s">
        <v>133</v>
      </c>
      <c r="C38" t="s">
        <v>30</v>
      </c>
      <c r="D38" t="s">
        <v>31</v>
      </c>
      <c r="E38" t="s">
        <v>127</v>
      </c>
      <c r="H38" t="s">
        <v>249</v>
      </c>
      <c r="K38" t="s">
        <v>134</v>
      </c>
      <c r="L38" t="s">
        <v>16</v>
      </c>
      <c r="M38" t="s">
        <v>17</v>
      </c>
      <c r="N38" t="s">
        <v>27</v>
      </c>
      <c r="O38" t="s">
        <v>18</v>
      </c>
      <c r="Q38" t="s">
        <v>19</v>
      </c>
      <c r="R38" t="s">
        <v>20</v>
      </c>
      <c r="T38" s="2" t="str">
        <f t="shared" si="0"/>
        <v>4,0 cm</v>
      </c>
      <c r="U38" s="2" t="str">
        <f t="shared" si="1"/>
        <v>12,2 cm</v>
      </c>
      <c r="X38" t="s">
        <v>215</v>
      </c>
      <c r="Y38" t="s">
        <v>216</v>
      </c>
    </row>
    <row r="39" spans="1:25" x14ac:dyDescent="0.25">
      <c r="A39">
        <v>1534</v>
      </c>
      <c r="B39" t="s">
        <v>135</v>
      </c>
      <c r="C39" t="s">
        <v>30</v>
      </c>
      <c r="D39" t="s">
        <v>31</v>
      </c>
      <c r="E39" t="s">
        <v>127</v>
      </c>
      <c r="H39" t="s">
        <v>250</v>
      </c>
      <c r="K39" t="s">
        <v>136</v>
      </c>
      <c r="L39" t="s">
        <v>16</v>
      </c>
      <c r="M39" t="s">
        <v>17</v>
      </c>
      <c r="N39" t="s">
        <v>28</v>
      </c>
      <c r="O39" t="s">
        <v>18</v>
      </c>
      <c r="Q39" t="s">
        <v>19</v>
      </c>
      <c r="R39" t="s">
        <v>20</v>
      </c>
      <c r="T39" s="2" t="str">
        <f t="shared" si="0"/>
        <v>7,7 cm</v>
      </c>
      <c r="U39" s="2" t="str">
        <f t="shared" si="1"/>
        <v>5,6 xcm</v>
      </c>
      <c r="V39" t="s">
        <v>169</v>
      </c>
      <c r="X39" t="s">
        <v>217</v>
      </c>
      <c r="Y39" t="s">
        <v>226</v>
      </c>
    </row>
    <row r="40" spans="1:25" x14ac:dyDescent="0.25">
      <c r="A40">
        <v>1535</v>
      </c>
      <c r="B40" t="s">
        <v>137</v>
      </c>
      <c r="C40" t="s">
        <v>30</v>
      </c>
      <c r="D40" t="s">
        <v>31</v>
      </c>
      <c r="E40" t="s">
        <v>138</v>
      </c>
      <c r="H40" t="s">
        <v>249</v>
      </c>
      <c r="K40" t="s">
        <v>139</v>
      </c>
      <c r="L40" t="s">
        <v>16</v>
      </c>
      <c r="M40" t="s">
        <v>17</v>
      </c>
      <c r="N40" t="s">
        <v>24</v>
      </c>
      <c r="O40" t="s">
        <v>22</v>
      </c>
      <c r="Q40" t="s">
        <v>19</v>
      </c>
      <c r="R40" t="s">
        <v>20</v>
      </c>
      <c r="T40" s="2" t="str">
        <f t="shared" si="0"/>
        <v>10,0 cm</v>
      </c>
      <c r="U40" s="2" t="str">
        <f t="shared" si="1"/>
        <v>11,7 cm</v>
      </c>
      <c r="X40" t="s">
        <v>125</v>
      </c>
      <c r="Y40" t="s">
        <v>218</v>
      </c>
    </row>
    <row r="41" spans="1:25" x14ac:dyDescent="0.25">
      <c r="A41">
        <v>1540</v>
      </c>
      <c r="B41" t="s">
        <v>140</v>
      </c>
      <c r="C41" t="s">
        <v>30</v>
      </c>
      <c r="D41" t="s">
        <v>31</v>
      </c>
      <c r="E41" t="s">
        <v>141</v>
      </c>
      <c r="H41" t="s">
        <v>249</v>
      </c>
      <c r="K41" t="s">
        <v>142</v>
      </c>
      <c r="L41" t="s">
        <v>16</v>
      </c>
      <c r="M41" t="s">
        <v>17</v>
      </c>
      <c r="N41" t="s">
        <v>27</v>
      </c>
      <c r="O41" t="s">
        <v>18</v>
      </c>
      <c r="Q41" t="s">
        <v>19</v>
      </c>
      <c r="R41" t="s">
        <v>20</v>
      </c>
      <c r="T41" s="2" t="str">
        <f t="shared" si="0"/>
        <v>29,3 cm</v>
      </c>
      <c r="U41" s="2" t="str">
        <f t="shared" si="1"/>
        <v>7,5 ccm</v>
      </c>
      <c r="X41" t="s">
        <v>219</v>
      </c>
      <c r="Y41" t="s">
        <v>225</v>
      </c>
    </row>
    <row r="42" spans="1:25" x14ac:dyDescent="0.25">
      <c r="A42">
        <v>1421</v>
      </c>
      <c r="B42" t="s">
        <v>143</v>
      </c>
      <c r="C42" t="s">
        <v>30</v>
      </c>
      <c r="D42" t="s">
        <v>31</v>
      </c>
      <c r="E42" t="s">
        <v>144</v>
      </c>
      <c r="H42" t="s">
        <v>248</v>
      </c>
      <c r="K42" t="s">
        <v>145</v>
      </c>
      <c r="L42" t="s">
        <v>16</v>
      </c>
      <c r="M42" t="s">
        <v>17</v>
      </c>
      <c r="N42" t="s">
        <v>28</v>
      </c>
      <c r="O42" t="s">
        <v>18</v>
      </c>
      <c r="Q42" t="s">
        <v>19</v>
      </c>
      <c r="R42" t="s">
        <v>20</v>
      </c>
      <c r="T42" s="2" t="str">
        <f t="shared" si="0"/>
        <v>21,3 cm</v>
      </c>
      <c r="U42" s="2" t="str">
        <f t="shared" si="1"/>
        <v>8,0 xcm</v>
      </c>
      <c r="V42" t="s">
        <v>170</v>
      </c>
      <c r="X42" t="s">
        <v>220</v>
      </c>
      <c r="Y42" t="s">
        <v>84</v>
      </c>
    </row>
    <row r="43" spans="1:25" x14ac:dyDescent="0.25">
      <c r="A43">
        <v>1424</v>
      </c>
      <c r="B43" t="s">
        <v>146</v>
      </c>
      <c r="C43" t="s">
        <v>30</v>
      </c>
      <c r="D43" t="s">
        <v>31</v>
      </c>
      <c r="E43" t="s">
        <v>147</v>
      </c>
      <c r="F43" t="s">
        <v>159</v>
      </c>
      <c r="H43" t="s">
        <v>251</v>
      </c>
      <c r="K43" t="s">
        <v>148</v>
      </c>
      <c r="L43" t="s">
        <v>16</v>
      </c>
      <c r="M43" t="s">
        <v>17</v>
      </c>
      <c r="N43" t="s">
        <v>28</v>
      </c>
      <c r="O43" t="s">
        <v>22</v>
      </c>
      <c r="Q43" t="s">
        <v>19</v>
      </c>
      <c r="R43" t="s">
        <v>20</v>
      </c>
      <c r="T43" s="2" t="str">
        <f t="shared" si="0"/>
        <v>8,2 cm</v>
      </c>
      <c r="U43" s="2" t="str">
        <f t="shared" si="1"/>
        <v>5,9 ccm</v>
      </c>
      <c r="X43" t="s">
        <v>221</v>
      </c>
      <c r="Y43" t="s">
        <v>224</v>
      </c>
    </row>
    <row r="44" spans="1:25" x14ac:dyDescent="0.25">
      <c r="A44">
        <v>1265</v>
      </c>
      <c r="B44" t="s">
        <v>149</v>
      </c>
      <c r="C44" t="s">
        <v>30</v>
      </c>
      <c r="D44" t="s">
        <v>31</v>
      </c>
      <c r="E44" t="s">
        <v>150</v>
      </c>
      <c r="F44" t="s">
        <v>157</v>
      </c>
      <c r="H44" t="s">
        <v>252</v>
      </c>
      <c r="K44" t="s">
        <v>151</v>
      </c>
      <c r="L44" t="s">
        <v>16</v>
      </c>
      <c r="M44" t="s">
        <v>17</v>
      </c>
      <c r="N44" t="s">
        <v>27</v>
      </c>
      <c r="O44" t="s">
        <v>22</v>
      </c>
      <c r="Q44" t="s">
        <v>19</v>
      </c>
      <c r="R44" t="s">
        <v>20</v>
      </c>
      <c r="T44" s="2" t="str">
        <f t="shared" si="0"/>
        <v>33,5 cm</v>
      </c>
      <c r="U44" s="2" t="str">
        <f t="shared" si="1"/>
        <v>27,5 cm</v>
      </c>
      <c r="V44" t="s">
        <v>171</v>
      </c>
      <c r="X44" t="s">
        <v>222</v>
      </c>
      <c r="Y44" t="s">
        <v>223</v>
      </c>
    </row>
    <row r="45" spans="1:25" x14ac:dyDescent="0.25">
      <c r="A45">
        <v>3186</v>
      </c>
      <c r="B45" t="s">
        <v>152</v>
      </c>
      <c r="C45" t="s">
        <v>30</v>
      </c>
      <c r="D45" t="s">
        <v>31</v>
      </c>
      <c r="E45" t="s">
        <v>153</v>
      </c>
      <c r="H45" t="s">
        <v>253</v>
      </c>
      <c r="K45" t="s">
        <v>154</v>
      </c>
      <c r="L45" t="s">
        <v>16</v>
      </c>
      <c r="M45" t="s">
        <v>17</v>
      </c>
      <c r="N45" t="s">
        <v>26</v>
      </c>
      <c r="O45" t="s">
        <v>18</v>
      </c>
      <c r="Q45" t="s">
        <v>19</v>
      </c>
      <c r="R45" t="s">
        <v>20</v>
      </c>
      <c r="T45" s="2" t="str">
        <f t="shared" si="0"/>
        <v>52,0 (d) cm</v>
      </c>
      <c r="U45" s="2" t="str">
        <f t="shared" si="1"/>
        <v>5,0 ccm</v>
      </c>
      <c r="V45" t="s">
        <v>173</v>
      </c>
      <c r="W45" t="s">
        <v>172</v>
      </c>
    </row>
    <row r="46" spans="1:25" x14ac:dyDescent="0.25">
      <c r="A46">
        <v>1506</v>
      </c>
      <c r="B46" t="s">
        <v>155</v>
      </c>
      <c r="C46" t="s">
        <v>30</v>
      </c>
      <c r="D46" t="s">
        <v>31</v>
      </c>
      <c r="E46" t="s">
        <v>56</v>
      </c>
      <c r="H46" t="s">
        <v>243</v>
      </c>
      <c r="K46" t="s">
        <v>57</v>
      </c>
      <c r="L46" t="s">
        <v>16</v>
      </c>
      <c r="M46" t="s">
        <v>17</v>
      </c>
      <c r="N46" t="s">
        <v>40</v>
      </c>
      <c r="O46" t="s">
        <v>18</v>
      </c>
      <c r="Q46" t="s">
        <v>19</v>
      </c>
      <c r="R46" t="s">
        <v>20</v>
      </c>
      <c r="T46" s="3" t="s">
        <v>174</v>
      </c>
      <c r="U46" s="2"/>
      <c r="X46" t="s">
        <v>174</v>
      </c>
    </row>
  </sheetData>
  <autoFilter ref="A1:S46" xr:uid="{E32BB74F-775C-4C9B-9E4D-B746F5155E0F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2019-06-24T01:10:58Z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