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projeto\acervo separado\"/>
    </mc:Choice>
  </mc:AlternateContent>
  <xr:revisionPtr revIDLastSave="0" documentId="13_ncr:1_{3F9E9B9A-87F6-4022-8D97-3C0B84A8EB9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cervo" sheetId="1" r:id="rId1"/>
  </sheets>
  <definedNames>
    <definedName name="_xlnm._FilterDatabase" localSheetId="0" hidden="1">Acervo!$A$1:$S$7</definedName>
    <definedName name="acervo_be" localSheetId="0">Acervo!$A$1:$S$7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5" i="1" l="1"/>
  <c r="T3" i="1"/>
  <c r="U3" i="1" s="1"/>
  <c r="T4" i="1"/>
  <c r="U4" i="1" s="1"/>
  <c r="T5" i="1"/>
  <c r="T6" i="1"/>
  <c r="U6" i="1" s="1"/>
  <c r="T7" i="1"/>
  <c r="U7" i="1" s="1"/>
  <c r="T2" i="1"/>
  <c r="U2" i="1" s="1"/>
</calcChain>
</file>

<file path=xl/sharedStrings.xml><?xml version="1.0" encoding="utf-8"?>
<sst xmlns="http://schemas.openxmlformats.org/spreadsheetml/2006/main" count="113" uniqueCount="71">
  <si>
    <t>Ordem de Registro</t>
  </si>
  <si>
    <t>Registro</t>
  </si>
  <si>
    <t>Classe</t>
  </si>
  <si>
    <t>Subclasse</t>
  </si>
  <si>
    <t>Título</t>
  </si>
  <si>
    <t>Datação_Ano</t>
  </si>
  <si>
    <t>local</t>
  </si>
  <si>
    <t>Técnica_Material</t>
  </si>
  <si>
    <t>Dimensões</t>
  </si>
  <si>
    <t>Ano_aquisição</t>
  </si>
  <si>
    <t>Modo_aquisição</t>
  </si>
  <si>
    <t>Localização</t>
  </si>
  <si>
    <t>Conservação</t>
  </si>
  <si>
    <t>Movimentação</t>
  </si>
  <si>
    <t>Autor</t>
  </si>
  <si>
    <t>Assinatura</t>
  </si>
  <si>
    <t>Imagem</t>
  </si>
  <si>
    <t>1979</t>
  </si>
  <si>
    <t>Incorporação</t>
  </si>
  <si>
    <t>Não identificada</t>
  </si>
  <si>
    <t xml:space="preserve"> s/a</t>
  </si>
  <si>
    <t>Ruim</t>
  </si>
  <si>
    <t>Bom</t>
  </si>
  <si>
    <t>Caça/Guerra</t>
  </si>
  <si>
    <t>S6 V4C</t>
  </si>
  <si>
    <t>1486</t>
  </si>
  <si>
    <t>Arma</t>
  </si>
  <si>
    <t>Espingarda (miniatura)</t>
  </si>
  <si>
    <t>13,0 x 1,0 cm</t>
  </si>
  <si>
    <t>1490</t>
  </si>
  <si>
    <t>16,5 x 0,7 cm</t>
  </si>
  <si>
    <t>1484</t>
  </si>
  <si>
    <t>Espingarda (cenas de batalha)</t>
  </si>
  <si>
    <t>7,5 x 62,7 x 5,8 cm</t>
  </si>
  <si>
    <t>S6 V4D</t>
  </si>
  <si>
    <t>1488 A</t>
  </si>
  <si>
    <t>Pistola (miniatura)</t>
  </si>
  <si>
    <t>3,0 x 4,7 cm</t>
  </si>
  <si>
    <t>S6 V4 C</t>
  </si>
  <si>
    <t>1488 B</t>
  </si>
  <si>
    <t>Estojo de pistola (miniatura)</t>
  </si>
  <si>
    <t>5,0 x 6,5 cm</t>
  </si>
  <si>
    <t>1485</t>
  </si>
  <si>
    <t>Pistola de pederneira</t>
  </si>
  <si>
    <t>3,3 x 19,3 cm</t>
  </si>
  <si>
    <t>5,0 cm</t>
  </si>
  <si>
    <t>16--</t>
  </si>
  <si>
    <t>18--</t>
  </si>
  <si>
    <t>17--</t>
  </si>
  <si>
    <t>Técnica</t>
  </si>
  <si>
    <t>Material</t>
  </si>
  <si>
    <t>Comprimento</t>
  </si>
  <si>
    <t>Altura</t>
  </si>
  <si>
    <t>Profundidade</t>
  </si>
  <si>
    <t>5,8cm</t>
  </si>
  <si>
    <t>13,0 cm</t>
  </si>
  <si>
    <t>16,5 cm</t>
  </si>
  <si>
    <t>7,5 cm</t>
  </si>
  <si>
    <t>62,7 cm</t>
  </si>
  <si>
    <t>3,0 cm</t>
  </si>
  <si>
    <t>3,3 cm</t>
  </si>
  <si>
    <t>19,3 cm</t>
  </si>
  <si>
    <t>1,0 cm</t>
  </si>
  <si>
    <t>0,7 cm</t>
  </si>
  <si>
    <t>4,7 cm</t>
  </si>
  <si>
    <t>6,5 cm</t>
  </si>
  <si>
    <t>mattec_160</t>
  </si>
  <si>
    <t>mattec_132</t>
  </si>
  <si>
    <t>mattec_186</t>
  </si>
  <si>
    <t>mattec_78</t>
  </si>
  <si>
    <t>mattec_283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</si>
</sst>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&quot; &quot;#,##0.00;[Red]&quot;-&quot;[$R$-416]&quot; &quot;#,##0.00"/>
  </numFmts>
  <fonts count="3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topLeftCell="E1" workbookViewId="0">
      <selection activeCell="H2" sqref="H2:H7"/>
    </sheetView>
  </sheetViews>
  <sheetFormatPr defaultRowHeight="15" x14ac:dyDescent="0.25"/>
  <cols>
    <col min="1" max="1" width="21" customWidth="1"/>
    <col min="2" max="2" width="11" customWidth="1"/>
    <col min="3" max="3" width="45.42578125" customWidth="1"/>
    <col min="4" max="4" width="36.140625" customWidth="1"/>
    <col min="5" max="5" width="84.85546875" customWidth="1"/>
    <col min="6" max="6" width="15.42578125" customWidth="1"/>
    <col min="7" max="7" width="28" customWidth="1"/>
    <col min="8" max="8" width="52.140625" customWidth="1"/>
    <col min="9" max="9" width="15.5703125" customWidth="1"/>
    <col min="10" max="10" width="10.7109375" bestFit="1" customWidth="1"/>
    <col min="11" max="11" width="55.5703125" customWidth="1"/>
    <col min="12" max="12" width="17" customWidth="1"/>
    <col min="13" max="13" width="18.7109375" customWidth="1"/>
    <col min="14" max="14" width="13.7109375" customWidth="1"/>
    <col min="15" max="15" width="15" customWidth="1"/>
    <col min="16" max="16" width="16.5703125" bestFit="1" customWidth="1"/>
    <col min="17" max="17" width="15.7109375" bestFit="1" customWidth="1"/>
    <col min="18" max="18" width="23" customWidth="1"/>
    <col min="19" max="19" width="10.42578125" bestFit="1" customWidth="1"/>
    <col min="20" max="1026" width="9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49</v>
      </c>
      <c r="J1" t="s">
        <v>50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51</v>
      </c>
      <c r="U1" t="s">
        <v>52</v>
      </c>
      <c r="V1" t="s">
        <v>53</v>
      </c>
      <c r="W1" t="s">
        <v>51</v>
      </c>
      <c r="X1" t="s">
        <v>52</v>
      </c>
    </row>
    <row r="2" spans="1:24" x14ac:dyDescent="0.25">
      <c r="A2">
        <v>1486</v>
      </c>
      <c r="B2" t="s">
        <v>25</v>
      </c>
      <c r="C2" t="s">
        <v>23</v>
      </c>
      <c r="D2" t="s">
        <v>26</v>
      </c>
      <c r="E2" t="s">
        <v>27</v>
      </c>
      <c r="H2" t="s">
        <v>66</v>
      </c>
      <c r="K2" t="s">
        <v>28</v>
      </c>
      <c r="L2" t="s">
        <v>17</v>
      </c>
      <c r="M2" t="s">
        <v>18</v>
      </c>
      <c r="N2" t="s">
        <v>24</v>
      </c>
      <c r="O2" t="s">
        <v>22</v>
      </c>
      <c r="Q2" t="s">
        <v>19</v>
      </c>
      <c r="R2" t="s">
        <v>20</v>
      </c>
      <c r="T2" t="str">
        <f>IFERROR(LEFT(K2,SEARCH("x",K2)-1),"")&amp;"cm"</f>
        <v>13,0 cm</v>
      </c>
      <c r="U2" t="str">
        <f>MID(K2,LEN(T2)+1,5)&amp;"cm"</f>
        <v>1,0 ccm</v>
      </c>
      <c r="W2" t="s">
        <v>55</v>
      </c>
      <c r="X2" t="s">
        <v>62</v>
      </c>
    </row>
    <row r="3" spans="1:24" x14ac:dyDescent="0.25">
      <c r="A3">
        <v>1490</v>
      </c>
      <c r="B3" t="s">
        <v>29</v>
      </c>
      <c r="C3" t="s">
        <v>23</v>
      </c>
      <c r="D3" t="s">
        <v>26</v>
      </c>
      <c r="E3" t="s">
        <v>27</v>
      </c>
      <c r="H3" t="s">
        <v>66</v>
      </c>
      <c r="K3" t="s">
        <v>30</v>
      </c>
      <c r="L3" t="s">
        <v>17</v>
      </c>
      <c r="M3" t="s">
        <v>18</v>
      </c>
      <c r="N3" t="s">
        <v>24</v>
      </c>
      <c r="O3" t="s">
        <v>22</v>
      </c>
      <c r="Q3" t="s">
        <v>19</v>
      </c>
      <c r="R3" t="s">
        <v>20</v>
      </c>
      <c r="T3" t="str">
        <f t="shared" ref="T3:T7" si="0">IFERROR(LEFT(K3,SEARCH("x",K3)-1),"")&amp;"cm"</f>
        <v>16,5 cm</v>
      </c>
      <c r="U3" t="str">
        <f t="shared" ref="U3:U7" si="1">MID(K3,LEN(T3)+1,5)&amp;"cm"</f>
        <v>0,7 ccm</v>
      </c>
      <c r="W3" t="s">
        <v>56</v>
      </c>
      <c r="X3" t="s">
        <v>63</v>
      </c>
    </row>
    <row r="4" spans="1:24" x14ac:dyDescent="0.25">
      <c r="A4">
        <v>1484</v>
      </c>
      <c r="B4" t="s">
        <v>31</v>
      </c>
      <c r="C4" t="s">
        <v>23</v>
      </c>
      <c r="D4" t="s">
        <v>26</v>
      </c>
      <c r="E4" t="s">
        <v>32</v>
      </c>
      <c r="F4" t="s">
        <v>46</v>
      </c>
      <c r="H4" t="s">
        <v>67</v>
      </c>
      <c r="K4" t="s">
        <v>33</v>
      </c>
      <c r="L4" t="s">
        <v>17</v>
      </c>
      <c r="M4" t="s">
        <v>18</v>
      </c>
      <c r="N4" t="s">
        <v>34</v>
      </c>
      <c r="O4" t="s">
        <v>22</v>
      </c>
      <c r="Q4" t="s">
        <v>19</v>
      </c>
      <c r="R4" t="s">
        <v>20</v>
      </c>
      <c r="T4" t="str">
        <f t="shared" si="0"/>
        <v>7,5 cm</v>
      </c>
      <c r="U4" t="str">
        <f t="shared" si="1"/>
        <v>62,7 cm</v>
      </c>
      <c r="V4" t="s">
        <v>54</v>
      </c>
      <c r="W4" t="s">
        <v>57</v>
      </c>
      <c r="X4" t="s">
        <v>58</v>
      </c>
    </row>
    <row r="5" spans="1:24" x14ac:dyDescent="0.25">
      <c r="A5">
        <v>1488</v>
      </c>
      <c r="B5" t="s">
        <v>35</v>
      </c>
      <c r="C5" t="s">
        <v>23</v>
      </c>
      <c r="D5" t="s">
        <v>26</v>
      </c>
      <c r="E5" t="s">
        <v>36</v>
      </c>
      <c r="F5" t="s">
        <v>47</v>
      </c>
      <c r="H5" t="s">
        <v>68</v>
      </c>
      <c r="K5" t="s">
        <v>37</v>
      </c>
      <c r="L5" t="s">
        <v>17</v>
      </c>
      <c r="M5" t="s">
        <v>18</v>
      </c>
      <c r="N5" t="s">
        <v>38</v>
      </c>
      <c r="O5" t="s">
        <v>22</v>
      </c>
      <c r="Q5" t="s">
        <v>19</v>
      </c>
      <c r="R5" t="s">
        <v>20</v>
      </c>
      <c r="T5" t="str">
        <f t="shared" si="0"/>
        <v>3,0 cm</v>
      </c>
      <c r="U5" t="str">
        <f t="shared" si="1"/>
        <v>4,7 ccm</v>
      </c>
      <c r="W5" t="s">
        <v>59</v>
      </c>
      <c r="X5" t="s">
        <v>64</v>
      </c>
    </row>
    <row r="6" spans="1:24" x14ac:dyDescent="0.25">
      <c r="A6">
        <v>1488</v>
      </c>
      <c r="B6" t="s">
        <v>39</v>
      </c>
      <c r="C6" t="s">
        <v>23</v>
      </c>
      <c r="D6" t="s">
        <v>26</v>
      </c>
      <c r="E6" t="s">
        <v>40</v>
      </c>
      <c r="F6" t="s">
        <v>47</v>
      </c>
      <c r="H6" t="s">
        <v>69</v>
      </c>
      <c r="K6" t="s">
        <v>41</v>
      </c>
      <c r="L6" t="s">
        <v>17</v>
      </c>
      <c r="M6" t="s">
        <v>18</v>
      </c>
      <c r="N6" t="s">
        <v>38</v>
      </c>
      <c r="O6" t="s">
        <v>21</v>
      </c>
      <c r="Q6" t="s">
        <v>19</v>
      </c>
      <c r="R6" t="s">
        <v>20</v>
      </c>
      <c r="T6" t="str">
        <f t="shared" si="0"/>
        <v>5,0 cm</v>
      </c>
      <c r="U6" t="str">
        <f t="shared" si="1"/>
        <v>6,5 ccm</v>
      </c>
      <c r="W6" t="s">
        <v>45</v>
      </c>
      <c r="X6" t="s">
        <v>65</v>
      </c>
    </row>
    <row r="7" spans="1:24" x14ac:dyDescent="0.25">
      <c r="A7">
        <v>1485</v>
      </c>
      <c r="B7" t="s">
        <v>42</v>
      </c>
      <c r="C7" t="s">
        <v>23</v>
      </c>
      <c r="D7" t="s">
        <v>26</v>
      </c>
      <c r="E7" t="s">
        <v>43</v>
      </c>
      <c r="F7" t="s">
        <v>48</v>
      </c>
      <c r="H7" t="s">
        <v>70</v>
      </c>
      <c r="K7" t="s">
        <v>44</v>
      </c>
      <c r="L7" t="s">
        <v>17</v>
      </c>
      <c r="M7" t="s">
        <v>18</v>
      </c>
      <c r="N7" t="s">
        <v>34</v>
      </c>
      <c r="O7" t="s">
        <v>22</v>
      </c>
      <c r="Q7" t="s">
        <v>19</v>
      </c>
      <c r="R7" t="s">
        <v>20</v>
      </c>
      <c r="T7" t="str">
        <f t="shared" si="0"/>
        <v>3,3 cm</v>
      </c>
      <c r="U7" t="str">
        <f t="shared" si="1"/>
        <v>19,3 cm</v>
      </c>
      <c r="W7" t="s">
        <v>60</v>
      </c>
      <c r="X7" t="s">
        <v>61</v>
      </c>
    </row>
  </sheetData>
  <autoFilter ref="A1:S7" xr:uid="{92261D52-65DB-4ACE-802E-8F55B3848335}"/>
  <pageMargins left="0.51181102362204722" right="0.51181102362204722" top="1.1811023622047245" bottom="1.1811023622047245" header="0.78740157480314954" footer="0.78740157480314954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Acervo</vt:lpstr>
      <vt:lpstr>Acervo!acervo_be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Dennis Stuart McAllan</cp:lastModifiedBy>
  <cp:revision>1</cp:revision>
  <dcterms:created xsi:type="dcterms:W3CDTF">2016-01-11T16:09:29Z</dcterms:created>
  <dcterms:modified xsi:type="dcterms:W3CDTF">2019-06-24T01:11:27Z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