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esktop\projeto\acervo separado\"/>
    </mc:Choice>
  </mc:AlternateContent>
  <xr:revisionPtr revIDLastSave="0" documentId="13_ncr:1_{88C80BFE-E8C3-474F-8A21-14FCCEE1EB5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cervo" sheetId="1" r:id="rId1"/>
  </sheets>
  <definedNames>
    <definedName name="_xlnm._FilterDatabase" localSheetId="0" hidden="1">Acervo!$A$1:$Q$24</definedName>
    <definedName name="acervo_be" localSheetId="0">Acervo!$A$1:$Q$24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" i="1" l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" i="1"/>
  <c r="S2" i="1" s="1"/>
</calcChain>
</file>

<file path=xl/sharedStrings.xml><?xml version="1.0" encoding="utf-8"?>
<sst xmlns="http://schemas.openxmlformats.org/spreadsheetml/2006/main" count="356" uniqueCount="156">
  <si>
    <t>Ordem de Registro</t>
  </si>
  <si>
    <t>Registro</t>
  </si>
  <si>
    <t>Classe</t>
  </si>
  <si>
    <t>Subclasse</t>
  </si>
  <si>
    <t>Título</t>
  </si>
  <si>
    <t>Datação_Ano</t>
  </si>
  <si>
    <t>local</t>
  </si>
  <si>
    <t>Técnica_Material</t>
  </si>
  <si>
    <t>Dimensões</t>
  </si>
  <si>
    <t>Ano_aquisição</t>
  </si>
  <si>
    <t>Modo_aquisição</t>
  </si>
  <si>
    <t>Localização</t>
  </si>
  <si>
    <t>Conservação</t>
  </si>
  <si>
    <t>Movimentação</t>
  </si>
  <si>
    <t>Autor</t>
  </si>
  <si>
    <t>Assinatura</t>
  </si>
  <si>
    <t>Imagem</t>
  </si>
  <si>
    <t>Comunicação</t>
  </si>
  <si>
    <t>1979</t>
  </si>
  <si>
    <t>Incorporação</t>
  </si>
  <si>
    <t>Regular</t>
  </si>
  <si>
    <t>Não identificada</t>
  </si>
  <si>
    <t xml:space="preserve"> s/a</t>
  </si>
  <si>
    <t>Ruim</t>
  </si>
  <si>
    <t>Bom</t>
  </si>
  <si>
    <t>s/a</t>
  </si>
  <si>
    <t>S6 EST</t>
  </si>
  <si>
    <t>"?"</t>
  </si>
  <si>
    <t>1271</t>
  </si>
  <si>
    <t>Equipamento de comunicação escrita</t>
  </si>
  <si>
    <t>Peso de papel (coelho)</t>
  </si>
  <si>
    <t>9,7 x 8,3 cm</t>
  </si>
  <si>
    <t>RT ARM2</t>
  </si>
  <si>
    <t>Paris</t>
  </si>
  <si>
    <t>RT C</t>
  </si>
  <si>
    <t>S6 V4A</t>
  </si>
  <si>
    <t>S6 V4B</t>
  </si>
  <si>
    <t>1380</t>
  </si>
  <si>
    <t>Peso de papel (coluna truncada)</t>
  </si>
  <si>
    <t>5,8 x 4,8 cm</t>
  </si>
  <si>
    <t>1481 A</t>
  </si>
  <si>
    <t>Pedra de sinete  (cabeça masculina de perfil com chapéu)</t>
  </si>
  <si>
    <t>2,2 x 1,8 cm</t>
  </si>
  <si>
    <t>1481 B</t>
  </si>
  <si>
    <t>Pedra de sinete  (monograma encimado por figura de leão)</t>
  </si>
  <si>
    <t>2,3 x 1,9 cm</t>
  </si>
  <si>
    <t>1482</t>
  </si>
  <si>
    <t>Pedra de sinete  (cabeça masculina de perfil)</t>
  </si>
  <si>
    <t>6,4 x 2,9 cm</t>
  </si>
  <si>
    <t>1479</t>
  </si>
  <si>
    <t>Sinete (brasão)</t>
  </si>
  <si>
    <t>3,2 x 2,3 cm</t>
  </si>
  <si>
    <t>1478</t>
  </si>
  <si>
    <t>4,5 x 3,6 cm</t>
  </si>
  <si>
    <t>1480</t>
  </si>
  <si>
    <t>Sinete (guerreiro romano e símbolos do zodíaco)</t>
  </si>
  <si>
    <t>8,7 x 2,8 cm</t>
  </si>
  <si>
    <t>1477</t>
  </si>
  <si>
    <t>Sinete</t>
  </si>
  <si>
    <t>2,5 x 2,3 cm</t>
  </si>
  <si>
    <t>1365</t>
  </si>
  <si>
    <t>Peso de papel (Basílica de Saint Genevieve-Montmartre)</t>
  </si>
  <si>
    <t>3,1 cm</t>
  </si>
  <si>
    <t>1366</t>
  </si>
  <si>
    <t>Peso de papel (Pavilhão Brichton)</t>
  </si>
  <si>
    <t>2,0 cm</t>
  </si>
  <si>
    <t>1440</t>
  </si>
  <si>
    <t>Peso de papel (maçã)</t>
  </si>
  <si>
    <t>6,8 x 4,8 cm</t>
  </si>
  <si>
    <t>1429 A</t>
  </si>
  <si>
    <t>Tinteiro</t>
  </si>
  <si>
    <t>30,0 x 21,6 cm</t>
  </si>
  <si>
    <t>1429 B</t>
  </si>
  <si>
    <t>Porta-tinta (vermelho)</t>
  </si>
  <si>
    <t>7,3 x 6,2 cm</t>
  </si>
  <si>
    <t>1367</t>
  </si>
  <si>
    <t>Peso de papel (Vaticano)</t>
  </si>
  <si>
    <t>9,0 x 13,5 cm</t>
  </si>
  <si>
    <t>1368</t>
  </si>
  <si>
    <t>11,5 x 15,5 cm</t>
  </si>
  <si>
    <t>1361</t>
  </si>
  <si>
    <t>Porta-penas (elefante)</t>
  </si>
  <si>
    <t>6,0 x 9,2 cm</t>
  </si>
  <si>
    <t>6,0 cm</t>
  </si>
  <si>
    <t>10,0 cm</t>
  </si>
  <si>
    <t>1433</t>
  </si>
  <si>
    <t>Porta-cartões</t>
  </si>
  <si>
    <t>8,7 x 6,1 x 1,0 cm</t>
  </si>
  <si>
    <t>1399 A</t>
  </si>
  <si>
    <t>Porta-penas</t>
  </si>
  <si>
    <t>10,0 x 5,8 cm</t>
  </si>
  <si>
    <t>1399 B</t>
  </si>
  <si>
    <t>1400</t>
  </si>
  <si>
    <t>10,1 x 6,0 cm</t>
  </si>
  <si>
    <t>1429 C</t>
  </si>
  <si>
    <t>GAB DIR EBA</t>
  </si>
  <si>
    <t>3697</t>
  </si>
  <si>
    <t>Tinteiro escrivaninha ("le penseur")</t>
  </si>
  <si>
    <t>36,5 x 54,0 x 26,0 cm</t>
  </si>
  <si>
    <t>PICAULT, E. ("?")</t>
  </si>
  <si>
    <t>19--</t>
  </si>
  <si>
    <t>189-</t>
  </si>
  <si>
    <t>18--</t>
  </si>
  <si>
    <t>17--</t>
  </si>
  <si>
    <t>Comprimento</t>
  </si>
  <si>
    <t>Altura</t>
  </si>
  <si>
    <t>Profundidade</t>
  </si>
  <si>
    <t>2 cm</t>
  </si>
  <si>
    <t>1 cm</t>
  </si>
  <si>
    <t>26 cm</t>
  </si>
  <si>
    <t>9,7 cm</t>
  </si>
  <si>
    <t>8,3 cm</t>
  </si>
  <si>
    <t>5,8 cm</t>
  </si>
  <si>
    <t>4,8 cm</t>
  </si>
  <si>
    <t>2,2 cm</t>
  </si>
  <si>
    <t>1,8 cm</t>
  </si>
  <si>
    <t>2,3 cm</t>
  </si>
  <si>
    <t>1,9 cm</t>
  </si>
  <si>
    <t>6,4 cm</t>
  </si>
  <si>
    <t>2,9 cm</t>
  </si>
  <si>
    <t>3,2 cm</t>
  </si>
  <si>
    <t>4,5 cm</t>
  </si>
  <si>
    <t>3,6 cm</t>
  </si>
  <si>
    <t>8,7 cm</t>
  </si>
  <si>
    <t>2,8 cm</t>
  </si>
  <si>
    <t>2,5 cm</t>
  </si>
  <si>
    <t>6,8 cm</t>
  </si>
  <si>
    <t>30,0 cm</t>
  </si>
  <si>
    <t>21,6cm</t>
  </si>
  <si>
    <t>7,3 cm</t>
  </si>
  <si>
    <t>6,2 cm</t>
  </si>
  <si>
    <t>9,0 cm</t>
  </si>
  <si>
    <t>13,5cm</t>
  </si>
  <si>
    <t>11,5 cm</t>
  </si>
  <si>
    <t>15,5cm</t>
  </si>
  <si>
    <t>9,2 cm</t>
  </si>
  <si>
    <t>6,1 cm</t>
  </si>
  <si>
    <t>10,1 cm</t>
  </si>
  <si>
    <t>36,5 cm</t>
  </si>
  <si>
    <t>54,0cm</t>
  </si>
  <si>
    <t>mattec_71</t>
  </si>
  <si>
    <t>mattec_184</t>
  </si>
  <si>
    <t>mattec_116</t>
  </si>
  <si>
    <t>mattec_117</t>
  </si>
  <si>
    <t>mattec_38</t>
  </si>
  <si>
    <t>mattec_115</t>
  </si>
  <si>
    <t>mattec_118</t>
  </si>
  <si>
    <t>mattec_133</t>
  </si>
  <si>
    <t>mattec_303</t>
  </si>
  <si>
    <t>mattec_201</t>
  </si>
  <si>
    <t>mattec_202</t>
  </si>
  <si>
    <t>mattec_253</t>
  </si>
  <si>
    <t>mattec_255</t>
  </si>
  <si>
    <t>mattec_287</t>
  </si>
  <si>
    <t>mattec_24</t>
  </si>
  <si>
    <t>mattec_41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</si>
</sst>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&quot; &quot;#,##0.00;[Red]&quot;-&quot;[$R$-416]&quot; &quot;#,##0.00"/>
  </numFmts>
  <fonts count="5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4" fillId="0" borderId="0"/>
  </cellStyleXfs>
  <cellXfs count="4">
    <xf numFmtId="0" fontId="0" fillId="0" borderId="0" xfId="0"/>
    <xf numFmtId="0" fontId="4" fillId="0" borderId="0" xfId="5"/>
    <xf numFmtId="0" fontId="3" fillId="0" borderId="0" xfId="5" applyFont="1"/>
    <xf numFmtId="0" fontId="0" fillId="0" borderId="0" xfId="5" applyFont="1"/>
  </cellXfs>
  <cellStyles count="6">
    <cellStyle name="Heading" xfId="1" xr:uid="{00000000-0005-0000-0000-000000000000}"/>
    <cellStyle name="Heading1" xfId="2" xr:uid="{00000000-0005-0000-0000-000001000000}"/>
    <cellStyle name="Normal" xfId="0" builtinId="0" customBuiltin="1"/>
    <cellStyle name="Normal 2" xfId="5" xr:uid="{3923DDCD-F4FC-4780-8EA0-74F52781E763}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tabSelected="1" workbookViewId="0">
      <selection activeCell="H2" sqref="H2:H24"/>
    </sheetView>
  </sheetViews>
  <sheetFormatPr defaultRowHeight="15" x14ac:dyDescent="0.25"/>
  <cols>
    <col min="1" max="1" width="21" customWidth="1"/>
    <col min="2" max="2" width="11" customWidth="1"/>
    <col min="3" max="3" width="12.7109375" bestFit="1" customWidth="1"/>
    <col min="4" max="4" width="36.140625" customWidth="1"/>
    <col min="5" max="5" width="54.28515625" bestFit="1" customWidth="1"/>
    <col min="6" max="6" width="15.42578125" customWidth="1"/>
    <col min="7" max="7" width="28" customWidth="1"/>
    <col min="8" max="8" width="52.140625" customWidth="1"/>
    <col min="9" max="9" width="18.7109375" bestFit="1" customWidth="1"/>
    <col min="10" max="10" width="17" customWidth="1"/>
    <col min="11" max="11" width="18.7109375" customWidth="1"/>
    <col min="12" max="12" width="13.7109375" customWidth="1"/>
    <col min="13" max="13" width="15" customWidth="1"/>
    <col min="14" max="14" width="16.5703125" bestFit="1" customWidth="1"/>
    <col min="15" max="15" width="15.7109375" bestFit="1" customWidth="1"/>
    <col min="16" max="16" width="23" customWidth="1"/>
    <col min="17" max="17" width="10.42578125" bestFit="1" customWidth="1"/>
    <col min="18" max="1024" width="9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104</v>
      </c>
      <c r="S1" s="1" t="s">
        <v>105</v>
      </c>
      <c r="T1" t="s">
        <v>106</v>
      </c>
      <c r="U1" t="s">
        <v>104</v>
      </c>
      <c r="V1" t="s">
        <v>105</v>
      </c>
    </row>
    <row r="2" spans="1:22" x14ac:dyDescent="0.25">
      <c r="A2">
        <v>1271</v>
      </c>
      <c r="B2" t="s">
        <v>28</v>
      </c>
      <c r="C2" t="s">
        <v>17</v>
      </c>
      <c r="D2" t="s">
        <v>29</v>
      </c>
      <c r="E2" t="s">
        <v>30</v>
      </c>
      <c r="F2" t="s">
        <v>100</v>
      </c>
      <c r="H2" t="s">
        <v>140</v>
      </c>
      <c r="I2" t="s">
        <v>31</v>
      </c>
      <c r="J2" t="s">
        <v>18</v>
      </c>
      <c r="K2" t="s">
        <v>19</v>
      </c>
      <c r="L2" t="s">
        <v>32</v>
      </c>
      <c r="M2" t="s">
        <v>23</v>
      </c>
      <c r="O2" t="s">
        <v>21</v>
      </c>
      <c r="P2" t="s">
        <v>25</v>
      </c>
      <c r="R2" s="2" t="str">
        <f t="shared" ref="R2:R10" si="0">IFERROR(LEFT(I2,SEARCH("x",I2)-1),"")&amp;"cm"</f>
        <v>9,7 cm</v>
      </c>
      <c r="S2" s="2" t="str">
        <f t="shared" ref="S2:S10" si="1">MID(I2,LEN(R2)+1,4)&amp;"cm"</f>
        <v>8,3 cm</v>
      </c>
      <c r="U2" t="s">
        <v>110</v>
      </c>
      <c r="V2" t="s">
        <v>111</v>
      </c>
    </row>
    <row r="3" spans="1:22" x14ac:dyDescent="0.25">
      <c r="A3">
        <v>1380</v>
      </c>
      <c r="B3" t="s">
        <v>37</v>
      </c>
      <c r="C3" t="s">
        <v>17</v>
      </c>
      <c r="D3" t="s">
        <v>29</v>
      </c>
      <c r="E3" t="s">
        <v>38</v>
      </c>
      <c r="H3" t="s">
        <v>141</v>
      </c>
      <c r="I3" t="s">
        <v>39</v>
      </c>
      <c r="J3" t="s">
        <v>18</v>
      </c>
      <c r="K3" t="s">
        <v>19</v>
      </c>
      <c r="L3" t="s">
        <v>34</v>
      </c>
      <c r="M3" t="s">
        <v>24</v>
      </c>
      <c r="O3" t="s">
        <v>21</v>
      </c>
      <c r="P3" t="s">
        <v>25</v>
      </c>
      <c r="R3" s="2" t="str">
        <f t="shared" si="0"/>
        <v>5,8 cm</v>
      </c>
      <c r="S3" s="2" t="str">
        <f t="shared" si="1"/>
        <v>4,8 cm</v>
      </c>
      <c r="U3" t="s">
        <v>112</v>
      </c>
      <c r="V3" t="s">
        <v>113</v>
      </c>
    </row>
    <row r="4" spans="1:22" x14ac:dyDescent="0.25">
      <c r="A4">
        <v>1481</v>
      </c>
      <c r="B4" t="s">
        <v>40</v>
      </c>
      <c r="C4" t="s">
        <v>17</v>
      </c>
      <c r="D4" t="s">
        <v>29</v>
      </c>
      <c r="E4" t="s">
        <v>41</v>
      </c>
      <c r="H4" t="s">
        <v>142</v>
      </c>
      <c r="I4" t="s">
        <v>42</v>
      </c>
      <c r="J4" t="s">
        <v>18</v>
      </c>
      <c r="K4" t="s">
        <v>19</v>
      </c>
      <c r="L4" t="s">
        <v>34</v>
      </c>
      <c r="M4" t="s">
        <v>20</v>
      </c>
      <c r="O4" t="s">
        <v>21</v>
      </c>
      <c r="P4" t="s">
        <v>25</v>
      </c>
      <c r="R4" s="2" t="str">
        <f t="shared" si="0"/>
        <v>2,2 cm</v>
      </c>
      <c r="S4" s="2" t="str">
        <f t="shared" si="1"/>
        <v>1,8 cm</v>
      </c>
      <c r="U4" t="s">
        <v>114</v>
      </c>
      <c r="V4" t="s">
        <v>115</v>
      </c>
    </row>
    <row r="5" spans="1:22" x14ac:dyDescent="0.25">
      <c r="A5">
        <v>1481</v>
      </c>
      <c r="B5" t="s">
        <v>43</v>
      </c>
      <c r="C5" t="s">
        <v>17</v>
      </c>
      <c r="D5" t="s">
        <v>29</v>
      </c>
      <c r="E5" t="s">
        <v>44</v>
      </c>
      <c r="H5" t="s">
        <v>142</v>
      </c>
      <c r="I5" t="s">
        <v>45</v>
      </c>
      <c r="J5" t="s">
        <v>18</v>
      </c>
      <c r="K5" t="s">
        <v>19</v>
      </c>
      <c r="L5" t="s">
        <v>34</v>
      </c>
      <c r="M5" t="s">
        <v>20</v>
      </c>
      <c r="O5" t="s">
        <v>21</v>
      </c>
      <c r="P5" t="s">
        <v>25</v>
      </c>
      <c r="R5" s="2" t="str">
        <f t="shared" si="0"/>
        <v>2,3 cm</v>
      </c>
      <c r="S5" s="2" t="str">
        <f t="shared" si="1"/>
        <v>1,9 cm</v>
      </c>
      <c r="U5" t="s">
        <v>116</v>
      </c>
      <c r="V5" t="s">
        <v>117</v>
      </c>
    </row>
    <row r="6" spans="1:22" x14ac:dyDescent="0.25">
      <c r="A6">
        <v>1482</v>
      </c>
      <c r="B6" t="s">
        <v>46</v>
      </c>
      <c r="C6" t="s">
        <v>17</v>
      </c>
      <c r="D6" t="s">
        <v>29</v>
      </c>
      <c r="E6" t="s">
        <v>47</v>
      </c>
      <c r="H6" t="s">
        <v>143</v>
      </c>
      <c r="I6" t="s">
        <v>48</v>
      </c>
      <c r="J6" t="s">
        <v>18</v>
      </c>
      <c r="K6" t="s">
        <v>19</v>
      </c>
      <c r="L6" t="s">
        <v>34</v>
      </c>
      <c r="M6" t="s">
        <v>24</v>
      </c>
      <c r="O6" t="s">
        <v>21</v>
      </c>
      <c r="P6" t="s">
        <v>25</v>
      </c>
      <c r="R6" s="2" t="str">
        <f t="shared" si="0"/>
        <v>6,4 cm</v>
      </c>
      <c r="S6" s="2" t="str">
        <f t="shared" si="1"/>
        <v>2,9 cm</v>
      </c>
      <c r="U6" t="s">
        <v>118</v>
      </c>
      <c r="V6" t="s">
        <v>119</v>
      </c>
    </row>
    <row r="7" spans="1:22" x14ac:dyDescent="0.25">
      <c r="A7">
        <v>1479</v>
      </c>
      <c r="B7" t="s">
        <v>49</v>
      </c>
      <c r="C7" t="s">
        <v>17</v>
      </c>
      <c r="D7" t="s">
        <v>29</v>
      </c>
      <c r="E7" t="s">
        <v>50</v>
      </c>
      <c r="H7" t="s">
        <v>144</v>
      </c>
      <c r="I7" t="s">
        <v>51</v>
      </c>
      <c r="J7" t="s">
        <v>18</v>
      </c>
      <c r="K7" t="s">
        <v>19</v>
      </c>
      <c r="L7" t="s">
        <v>34</v>
      </c>
      <c r="M7" t="s">
        <v>24</v>
      </c>
      <c r="O7" t="s">
        <v>21</v>
      </c>
      <c r="P7" t="s">
        <v>25</v>
      </c>
      <c r="R7" s="2" t="str">
        <f t="shared" si="0"/>
        <v>3,2 cm</v>
      </c>
      <c r="S7" s="2" t="str">
        <f t="shared" si="1"/>
        <v>2,3 cm</v>
      </c>
      <c r="U7" t="s">
        <v>120</v>
      </c>
      <c r="V7" t="s">
        <v>116</v>
      </c>
    </row>
    <row r="8" spans="1:22" x14ac:dyDescent="0.25">
      <c r="A8">
        <v>1478</v>
      </c>
      <c r="B8" t="s">
        <v>52</v>
      </c>
      <c r="C8" t="s">
        <v>17</v>
      </c>
      <c r="D8" t="s">
        <v>29</v>
      </c>
      <c r="E8" t="s">
        <v>50</v>
      </c>
      <c r="H8" t="s">
        <v>145</v>
      </c>
      <c r="I8" t="s">
        <v>53</v>
      </c>
      <c r="J8" t="s">
        <v>18</v>
      </c>
      <c r="K8" t="s">
        <v>19</v>
      </c>
      <c r="L8" t="s">
        <v>34</v>
      </c>
      <c r="M8" t="s">
        <v>24</v>
      </c>
      <c r="O8" t="s">
        <v>21</v>
      </c>
      <c r="P8" t="s">
        <v>22</v>
      </c>
      <c r="R8" s="2" t="str">
        <f t="shared" si="0"/>
        <v>4,5 cm</v>
      </c>
      <c r="S8" s="2" t="str">
        <f t="shared" si="1"/>
        <v>3,6 cm</v>
      </c>
      <c r="U8" t="s">
        <v>121</v>
      </c>
      <c r="V8" t="s">
        <v>122</v>
      </c>
    </row>
    <row r="9" spans="1:22" x14ac:dyDescent="0.25">
      <c r="A9">
        <v>1480</v>
      </c>
      <c r="B9" t="s">
        <v>54</v>
      </c>
      <c r="C9" t="s">
        <v>17</v>
      </c>
      <c r="D9" t="s">
        <v>29</v>
      </c>
      <c r="E9" t="s">
        <v>55</v>
      </c>
      <c r="H9" t="s">
        <v>146</v>
      </c>
      <c r="I9" t="s">
        <v>56</v>
      </c>
      <c r="J9" t="s">
        <v>18</v>
      </c>
      <c r="K9" t="s">
        <v>19</v>
      </c>
      <c r="L9" t="s">
        <v>34</v>
      </c>
      <c r="M9" t="s">
        <v>24</v>
      </c>
      <c r="O9" t="s">
        <v>21</v>
      </c>
      <c r="P9" t="s">
        <v>25</v>
      </c>
      <c r="R9" s="2" t="str">
        <f t="shared" si="0"/>
        <v>8,7 cm</v>
      </c>
      <c r="S9" s="2" t="str">
        <f t="shared" si="1"/>
        <v>2,8 cm</v>
      </c>
      <c r="U9" t="s">
        <v>123</v>
      </c>
      <c r="V9" t="s">
        <v>124</v>
      </c>
    </row>
    <row r="10" spans="1:22" x14ac:dyDescent="0.25">
      <c r="A10">
        <v>1477</v>
      </c>
      <c r="B10" t="s">
        <v>57</v>
      </c>
      <c r="C10" t="s">
        <v>17</v>
      </c>
      <c r="D10" t="s">
        <v>29</v>
      </c>
      <c r="E10" t="s">
        <v>58</v>
      </c>
      <c r="H10" t="s">
        <v>144</v>
      </c>
      <c r="I10" t="s">
        <v>59</v>
      </c>
      <c r="J10" t="s">
        <v>18</v>
      </c>
      <c r="K10" t="s">
        <v>19</v>
      </c>
      <c r="L10" t="s">
        <v>34</v>
      </c>
      <c r="M10" t="s">
        <v>20</v>
      </c>
      <c r="O10" t="s">
        <v>21</v>
      </c>
      <c r="P10" t="s">
        <v>25</v>
      </c>
      <c r="R10" s="2" t="str">
        <f t="shared" si="0"/>
        <v>2,5 cm</v>
      </c>
      <c r="S10" s="2" t="str">
        <f t="shared" si="1"/>
        <v>2,3 cm</v>
      </c>
      <c r="U10" t="s">
        <v>125</v>
      </c>
      <c r="V10" t="s">
        <v>116</v>
      </c>
    </row>
    <row r="11" spans="1:22" x14ac:dyDescent="0.25">
      <c r="A11">
        <v>1365</v>
      </c>
      <c r="B11" t="s">
        <v>60</v>
      </c>
      <c r="C11" t="s">
        <v>17</v>
      </c>
      <c r="D11" t="s">
        <v>29</v>
      </c>
      <c r="E11" t="s">
        <v>61</v>
      </c>
      <c r="F11" t="s">
        <v>101</v>
      </c>
      <c r="H11" t="s">
        <v>147</v>
      </c>
      <c r="I11" t="s">
        <v>62</v>
      </c>
      <c r="J11" t="s">
        <v>18</v>
      </c>
      <c r="K11" t="s">
        <v>19</v>
      </c>
      <c r="L11" t="s">
        <v>35</v>
      </c>
      <c r="M11" t="s">
        <v>24</v>
      </c>
      <c r="O11" t="s">
        <v>21</v>
      </c>
      <c r="P11" t="s">
        <v>25</v>
      </c>
      <c r="R11" s="3" t="s">
        <v>62</v>
      </c>
      <c r="S11" s="2"/>
      <c r="U11" t="s">
        <v>62</v>
      </c>
    </row>
    <row r="12" spans="1:22" x14ac:dyDescent="0.25">
      <c r="A12">
        <v>1366</v>
      </c>
      <c r="B12" t="s">
        <v>63</v>
      </c>
      <c r="C12" t="s">
        <v>17</v>
      </c>
      <c r="D12" t="s">
        <v>29</v>
      </c>
      <c r="E12" t="s">
        <v>64</v>
      </c>
      <c r="F12" t="s">
        <v>102</v>
      </c>
      <c r="H12" t="s">
        <v>147</v>
      </c>
      <c r="I12" t="s">
        <v>65</v>
      </c>
      <c r="J12" t="s">
        <v>18</v>
      </c>
      <c r="K12" t="s">
        <v>19</v>
      </c>
      <c r="L12" t="s">
        <v>36</v>
      </c>
      <c r="M12" t="s">
        <v>24</v>
      </c>
      <c r="O12" t="s">
        <v>21</v>
      </c>
      <c r="P12" t="s">
        <v>25</v>
      </c>
      <c r="R12" s="3" t="s">
        <v>107</v>
      </c>
      <c r="S12" s="2"/>
      <c r="U12" t="s">
        <v>107</v>
      </c>
    </row>
    <row r="13" spans="1:22" x14ac:dyDescent="0.25">
      <c r="A13">
        <v>1440</v>
      </c>
      <c r="B13" t="s">
        <v>66</v>
      </c>
      <c r="C13" t="s">
        <v>17</v>
      </c>
      <c r="D13" t="s">
        <v>29</v>
      </c>
      <c r="E13" t="s">
        <v>67</v>
      </c>
      <c r="H13" t="s">
        <v>148</v>
      </c>
      <c r="I13" t="s">
        <v>68</v>
      </c>
      <c r="J13" t="s">
        <v>18</v>
      </c>
      <c r="K13" t="s">
        <v>19</v>
      </c>
      <c r="L13" t="s">
        <v>34</v>
      </c>
      <c r="M13" t="s">
        <v>24</v>
      </c>
      <c r="O13" t="s">
        <v>21</v>
      </c>
      <c r="P13" t="s">
        <v>25</v>
      </c>
      <c r="R13" s="2" t="str">
        <f t="shared" ref="R13:R24" si="2">IFERROR(LEFT(I13,SEARCH("x",I13)-1),"")&amp;"cm"</f>
        <v>6,8 cm</v>
      </c>
      <c r="S13" s="2" t="str">
        <f t="shared" ref="S13:S24" si="3">MID(I13,LEN(R13)+1,4)&amp;"cm"</f>
        <v>4,8 cm</v>
      </c>
      <c r="U13" t="s">
        <v>126</v>
      </c>
      <c r="V13" t="s">
        <v>113</v>
      </c>
    </row>
    <row r="14" spans="1:22" x14ac:dyDescent="0.25">
      <c r="A14">
        <v>1429</v>
      </c>
      <c r="B14" t="s">
        <v>69</v>
      </c>
      <c r="C14" t="s">
        <v>17</v>
      </c>
      <c r="D14" t="s">
        <v>29</v>
      </c>
      <c r="E14" t="s">
        <v>70</v>
      </c>
      <c r="F14" t="s">
        <v>102</v>
      </c>
      <c r="H14" t="s">
        <v>144</v>
      </c>
      <c r="I14" t="s">
        <v>71</v>
      </c>
      <c r="J14" t="s">
        <v>18</v>
      </c>
      <c r="K14" t="s">
        <v>19</v>
      </c>
      <c r="L14" t="s">
        <v>32</v>
      </c>
      <c r="M14" t="s">
        <v>20</v>
      </c>
      <c r="O14" t="s">
        <v>21</v>
      </c>
      <c r="P14" t="s">
        <v>25</v>
      </c>
      <c r="R14" s="2" t="str">
        <f t="shared" si="2"/>
        <v>30,0 cm</v>
      </c>
      <c r="S14" s="2" t="str">
        <f t="shared" si="3"/>
        <v>21,6cm</v>
      </c>
      <c r="U14" t="s">
        <v>127</v>
      </c>
      <c r="V14" t="s">
        <v>128</v>
      </c>
    </row>
    <row r="15" spans="1:22" x14ac:dyDescent="0.25">
      <c r="A15">
        <v>1429</v>
      </c>
      <c r="B15" t="s">
        <v>72</v>
      </c>
      <c r="C15" t="s">
        <v>17</v>
      </c>
      <c r="D15" t="s">
        <v>29</v>
      </c>
      <c r="E15" t="s">
        <v>73</v>
      </c>
      <c r="F15" t="s">
        <v>102</v>
      </c>
      <c r="H15" t="s">
        <v>148</v>
      </c>
      <c r="I15" t="s">
        <v>74</v>
      </c>
      <c r="J15" t="s">
        <v>18</v>
      </c>
      <c r="K15" t="s">
        <v>19</v>
      </c>
      <c r="L15" t="s">
        <v>32</v>
      </c>
      <c r="M15" t="s">
        <v>20</v>
      </c>
      <c r="O15" t="s">
        <v>21</v>
      </c>
      <c r="P15" t="s">
        <v>22</v>
      </c>
      <c r="R15" s="2" t="str">
        <f t="shared" si="2"/>
        <v>7,3 cm</v>
      </c>
      <c r="S15" s="2" t="str">
        <f t="shared" si="3"/>
        <v>6,2 cm</v>
      </c>
      <c r="U15" t="s">
        <v>129</v>
      </c>
      <c r="V15" t="s">
        <v>130</v>
      </c>
    </row>
    <row r="16" spans="1:22" x14ac:dyDescent="0.25">
      <c r="A16">
        <v>1367</v>
      </c>
      <c r="B16" t="s">
        <v>75</v>
      </c>
      <c r="C16" t="s">
        <v>17</v>
      </c>
      <c r="D16" t="s">
        <v>29</v>
      </c>
      <c r="E16" t="s">
        <v>76</v>
      </c>
      <c r="H16" t="s">
        <v>149</v>
      </c>
      <c r="I16" t="s">
        <v>77</v>
      </c>
      <c r="J16" t="s">
        <v>18</v>
      </c>
      <c r="K16" t="s">
        <v>19</v>
      </c>
      <c r="L16" t="s">
        <v>35</v>
      </c>
      <c r="M16" t="s">
        <v>24</v>
      </c>
      <c r="O16" t="s">
        <v>21</v>
      </c>
      <c r="P16" t="s">
        <v>25</v>
      </c>
      <c r="R16" s="2" t="str">
        <f t="shared" si="2"/>
        <v>9,0 cm</v>
      </c>
      <c r="S16" s="2" t="str">
        <f t="shared" si="3"/>
        <v>13,5cm</v>
      </c>
      <c r="U16" t="s">
        <v>131</v>
      </c>
      <c r="V16" t="s">
        <v>132</v>
      </c>
    </row>
    <row r="17" spans="1:22" x14ac:dyDescent="0.25">
      <c r="A17">
        <v>1368</v>
      </c>
      <c r="B17" t="s">
        <v>78</v>
      </c>
      <c r="C17" t="s">
        <v>17</v>
      </c>
      <c r="D17" t="s">
        <v>29</v>
      </c>
      <c r="E17" t="s">
        <v>76</v>
      </c>
      <c r="F17" t="s">
        <v>103</v>
      </c>
      <c r="H17" t="s">
        <v>150</v>
      </c>
      <c r="I17" t="s">
        <v>79</v>
      </c>
      <c r="J17" t="s">
        <v>18</v>
      </c>
      <c r="K17" t="s">
        <v>19</v>
      </c>
      <c r="L17" t="s">
        <v>35</v>
      </c>
      <c r="M17" t="s">
        <v>24</v>
      </c>
      <c r="O17" t="s">
        <v>21</v>
      </c>
      <c r="P17" t="s">
        <v>25</v>
      </c>
      <c r="R17" s="2" t="str">
        <f t="shared" si="2"/>
        <v>11,5 cm</v>
      </c>
      <c r="S17" s="2" t="str">
        <f t="shared" si="3"/>
        <v>15,5cm</v>
      </c>
      <c r="U17" t="s">
        <v>133</v>
      </c>
      <c r="V17" t="s">
        <v>134</v>
      </c>
    </row>
    <row r="18" spans="1:22" x14ac:dyDescent="0.25">
      <c r="A18">
        <v>1361</v>
      </c>
      <c r="B18" t="s">
        <v>80</v>
      </c>
      <c r="C18" t="s">
        <v>17</v>
      </c>
      <c r="D18" t="s">
        <v>29</v>
      </c>
      <c r="E18" t="s">
        <v>81</v>
      </c>
      <c r="F18" t="s">
        <v>102</v>
      </c>
      <c r="H18" t="s">
        <v>151</v>
      </c>
      <c r="I18" t="s">
        <v>82</v>
      </c>
      <c r="J18" t="s">
        <v>18</v>
      </c>
      <c r="K18" t="s">
        <v>19</v>
      </c>
      <c r="L18" t="s">
        <v>34</v>
      </c>
      <c r="M18" t="s">
        <v>24</v>
      </c>
      <c r="O18" t="s">
        <v>21</v>
      </c>
      <c r="P18" t="s">
        <v>25</v>
      </c>
      <c r="R18" s="2" t="str">
        <f t="shared" si="2"/>
        <v>6,0 cm</v>
      </c>
      <c r="S18" s="2" t="str">
        <f t="shared" si="3"/>
        <v>9,2 cm</v>
      </c>
      <c r="U18" t="s">
        <v>83</v>
      </c>
      <c r="V18" t="s">
        <v>135</v>
      </c>
    </row>
    <row r="19" spans="1:22" x14ac:dyDescent="0.25">
      <c r="A19">
        <v>1433</v>
      </c>
      <c r="B19" t="s">
        <v>85</v>
      </c>
      <c r="C19" t="s">
        <v>17</v>
      </c>
      <c r="D19" t="s">
        <v>29</v>
      </c>
      <c r="E19" t="s">
        <v>86</v>
      </c>
      <c r="F19" t="s">
        <v>102</v>
      </c>
      <c r="H19" t="s">
        <v>152</v>
      </c>
      <c r="I19" t="s">
        <v>87</v>
      </c>
      <c r="J19" t="s">
        <v>18</v>
      </c>
      <c r="K19" t="s">
        <v>19</v>
      </c>
      <c r="L19" t="s">
        <v>34</v>
      </c>
      <c r="M19" t="s">
        <v>24</v>
      </c>
      <c r="O19" t="s">
        <v>21</v>
      </c>
      <c r="P19" t="s">
        <v>25</v>
      </c>
      <c r="R19" s="2" t="str">
        <f t="shared" si="2"/>
        <v>8,7 cm</v>
      </c>
      <c r="S19" s="2" t="str">
        <f t="shared" si="3"/>
        <v>6,1 cm</v>
      </c>
      <c r="T19" t="s">
        <v>108</v>
      </c>
      <c r="U19" t="s">
        <v>123</v>
      </c>
      <c r="V19" t="s">
        <v>136</v>
      </c>
    </row>
    <row r="20" spans="1:22" x14ac:dyDescent="0.25">
      <c r="A20">
        <v>1399</v>
      </c>
      <c r="B20" t="s">
        <v>88</v>
      </c>
      <c r="C20" t="s">
        <v>17</v>
      </c>
      <c r="D20" t="s">
        <v>29</v>
      </c>
      <c r="E20" t="s">
        <v>89</v>
      </c>
      <c r="H20" t="s">
        <v>153</v>
      </c>
      <c r="I20" t="s">
        <v>90</v>
      </c>
      <c r="J20" t="s">
        <v>18</v>
      </c>
      <c r="K20" t="s">
        <v>19</v>
      </c>
      <c r="L20" t="s">
        <v>26</v>
      </c>
      <c r="M20" t="s">
        <v>24</v>
      </c>
      <c r="O20" t="s">
        <v>21</v>
      </c>
      <c r="P20" t="s">
        <v>25</v>
      </c>
      <c r="R20" s="2" t="str">
        <f t="shared" si="2"/>
        <v>10,0 cm</v>
      </c>
      <c r="S20" s="2" t="str">
        <f t="shared" si="3"/>
        <v>5,8 cm</v>
      </c>
      <c r="U20" t="s">
        <v>84</v>
      </c>
      <c r="V20" t="s">
        <v>112</v>
      </c>
    </row>
    <row r="21" spans="1:22" x14ac:dyDescent="0.25">
      <c r="A21">
        <v>1399</v>
      </c>
      <c r="B21" t="s">
        <v>91</v>
      </c>
      <c r="C21" t="s">
        <v>17</v>
      </c>
      <c r="D21" t="s">
        <v>29</v>
      </c>
      <c r="E21" t="s">
        <v>89</v>
      </c>
      <c r="H21" t="s">
        <v>153</v>
      </c>
      <c r="I21" t="s">
        <v>90</v>
      </c>
      <c r="J21" t="s">
        <v>18</v>
      </c>
      <c r="K21" t="s">
        <v>19</v>
      </c>
      <c r="L21" t="s">
        <v>26</v>
      </c>
      <c r="M21" t="s">
        <v>24</v>
      </c>
      <c r="O21" t="s">
        <v>21</v>
      </c>
      <c r="P21" t="s">
        <v>25</v>
      </c>
      <c r="R21" s="2" t="str">
        <f t="shared" si="2"/>
        <v>10,0 cm</v>
      </c>
      <c r="S21" s="2" t="str">
        <f t="shared" si="3"/>
        <v>5,8 cm</v>
      </c>
      <c r="U21" t="s">
        <v>84</v>
      </c>
      <c r="V21" t="s">
        <v>112</v>
      </c>
    </row>
    <row r="22" spans="1:22" x14ac:dyDescent="0.25">
      <c r="A22">
        <v>1400</v>
      </c>
      <c r="B22" t="s">
        <v>92</v>
      </c>
      <c r="C22" t="s">
        <v>17</v>
      </c>
      <c r="D22" t="s">
        <v>29</v>
      </c>
      <c r="E22" t="s">
        <v>89</v>
      </c>
      <c r="H22" t="s">
        <v>154</v>
      </c>
      <c r="I22" t="s">
        <v>93</v>
      </c>
      <c r="J22" t="s">
        <v>18</v>
      </c>
      <c r="K22" t="s">
        <v>19</v>
      </c>
      <c r="L22" t="s">
        <v>26</v>
      </c>
      <c r="M22" t="s">
        <v>24</v>
      </c>
      <c r="O22" t="s">
        <v>21</v>
      </c>
      <c r="P22" t="s">
        <v>25</v>
      </c>
      <c r="R22" s="2" t="str">
        <f t="shared" si="2"/>
        <v>10,1 cm</v>
      </c>
      <c r="S22" s="2" t="str">
        <f t="shared" si="3"/>
        <v>6,0 cm</v>
      </c>
      <c r="U22" t="s">
        <v>137</v>
      </c>
      <c r="V22" t="s">
        <v>83</v>
      </c>
    </row>
    <row r="23" spans="1:22" x14ac:dyDescent="0.25">
      <c r="A23">
        <v>1429</v>
      </c>
      <c r="B23" t="s">
        <v>94</v>
      </c>
      <c r="C23" t="s">
        <v>17</v>
      </c>
      <c r="D23" t="s">
        <v>29</v>
      </c>
      <c r="E23" t="s">
        <v>73</v>
      </c>
      <c r="F23" t="s">
        <v>102</v>
      </c>
      <c r="H23" t="s">
        <v>148</v>
      </c>
      <c r="I23" t="s">
        <v>74</v>
      </c>
      <c r="J23" t="s">
        <v>18</v>
      </c>
      <c r="K23" t="s">
        <v>19</v>
      </c>
      <c r="L23" t="s">
        <v>32</v>
      </c>
      <c r="M23" t="s">
        <v>20</v>
      </c>
      <c r="O23" t="s">
        <v>21</v>
      </c>
      <c r="P23" t="s">
        <v>25</v>
      </c>
      <c r="R23" s="2" t="str">
        <f t="shared" si="2"/>
        <v>7,3 cm</v>
      </c>
      <c r="S23" s="2" t="str">
        <f t="shared" si="3"/>
        <v>6,2 cm</v>
      </c>
      <c r="U23" t="s">
        <v>129</v>
      </c>
      <c r="V23" t="s">
        <v>130</v>
      </c>
    </row>
    <row r="24" spans="1:22" x14ac:dyDescent="0.25">
      <c r="A24">
        <v>3697</v>
      </c>
      <c r="B24" t="s">
        <v>96</v>
      </c>
      <c r="C24" t="s">
        <v>17</v>
      </c>
      <c r="D24" t="s">
        <v>29</v>
      </c>
      <c r="E24" t="s">
        <v>97</v>
      </c>
      <c r="G24" t="s">
        <v>33</v>
      </c>
      <c r="H24" t="s">
        <v>155</v>
      </c>
      <c r="I24" t="s">
        <v>98</v>
      </c>
      <c r="J24" t="s">
        <v>18</v>
      </c>
      <c r="K24" t="s">
        <v>19</v>
      </c>
      <c r="L24" t="s">
        <v>95</v>
      </c>
      <c r="M24" t="s">
        <v>20</v>
      </c>
      <c r="O24" t="s">
        <v>99</v>
      </c>
      <c r="P24" t="s">
        <v>27</v>
      </c>
      <c r="R24" s="2" t="str">
        <f t="shared" si="2"/>
        <v>36,5 cm</v>
      </c>
      <c r="S24" s="2" t="str">
        <f t="shared" si="3"/>
        <v>54,0cm</v>
      </c>
      <c r="T24" t="s">
        <v>109</v>
      </c>
      <c r="U24" t="s">
        <v>138</v>
      </c>
      <c r="V24" t="s">
        <v>139</v>
      </c>
    </row>
  </sheetData>
  <autoFilter ref="A1:Q24" xr:uid="{163530AB-C6AE-46B6-BA30-F4D9C2EE3815}"/>
  <pageMargins left="0.51181102362204722" right="0.51181102362204722" top="1.1811023622047245" bottom="1.1811023622047245" header="0.78740157480314954" footer="0.78740157480314954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Acervo</vt:lpstr>
      <vt:lpstr>Acervo!acervo_be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Dennis Stuart McAllan</cp:lastModifiedBy>
  <cp:revision>1</cp:revision>
  <dcterms:created xsi:type="dcterms:W3CDTF">2016-01-11T16:09:29Z</dcterms:created>
  <dcterms:modified xsi:type="dcterms:W3CDTF">2019-06-24T01:19:49Z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