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acervo separado\"/>
    </mc:Choice>
  </mc:AlternateContent>
  <xr:revisionPtr revIDLastSave="0" documentId="10_ncr:8100000_{9F0A3E53-EA25-4EB1-9258-07F88352FB4C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Acervo!$A$1:$S$8</definedName>
    <definedName name="acervo_be" localSheetId="0">Acervo!$A$1:$S$8</definedName>
  </definedNames>
  <calcPr calcId="162913" iterateDelta="1E-4"/>
</workbook>
</file>

<file path=xl/calcChain.xml><?xml version="1.0" encoding="utf-8"?>
<calcChain xmlns="http://schemas.openxmlformats.org/spreadsheetml/2006/main">
  <c r="T3" i="1" l="1"/>
  <c r="U3" i="1" s="1"/>
  <c r="T4" i="1"/>
  <c r="U4" i="1" s="1"/>
  <c r="T5" i="1"/>
  <c r="U5" i="1" s="1"/>
  <c r="T6" i="1"/>
  <c r="U6" i="1" s="1"/>
  <c r="T7" i="1"/>
  <c r="U7" i="1" s="1"/>
  <c r="T8" i="1"/>
  <c r="U8" i="1" s="1"/>
  <c r="T2" i="1"/>
  <c r="U2" i="1" s="1"/>
</calcChain>
</file>

<file path=xl/sharedStrings.xml><?xml version="1.0" encoding="utf-8"?>
<sst xmlns="http://schemas.openxmlformats.org/spreadsheetml/2006/main" count="127" uniqueCount="64">
  <si>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</si>
  <si>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</si>
  <si>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</si>
  <si>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</si>
  <si>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</si>
  <si>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</si>
  <si>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</si>
  <si>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</si>
  <si>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</si>
  <si>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</si>
  <si>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</si>
  <si>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</si>
  <si>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</si>
  <si>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</si>
  <si>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</si>
  <si>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</si>
  <si>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</si>
  <si>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</si>
  <si>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</si>
  <si>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</si>
  <si>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</si>
  <si>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</si>
  <si>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Bom</t>
  </si>
  <si>
    <t>Marfim</t>
  </si>
  <si>
    <t>1489 E</t>
  </si>
  <si>
    <t>Caça/Guerra</t>
  </si>
  <si>
    <t>Acessório de armaria</t>
  </si>
  <si>
    <t>Polvarinho (miniatura)</t>
  </si>
  <si>
    <t>2,0 x 0,6 cm</t>
  </si>
  <si>
    <t>S6 V4C</t>
  </si>
  <si>
    <t>1489 C</t>
  </si>
  <si>
    <t>Pinça (miniatura)</t>
  </si>
  <si>
    <t>Metal</t>
  </si>
  <si>
    <t>2,2 x 0,8 cm</t>
  </si>
  <si>
    <t>1487</t>
  </si>
  <si>
    <t>Pederneira  (fecharia)</t>
  </si>
  <si>
    <t>8,0 x 12,5 cm</t>
  </si>
  <si>
    <t>1489 F</t>
  </si>
  <si>
    <t>Estojo para pistolas de duelo (miniatura)</t>
  </si>
  <si>
    <t>Madeira, metal e veludo</t>
  </si>
  <si>
    <t>5,0 x 8,0 cm</t>
  </si>
  <si>
    <t>1489 A</t>
  </si>
  <si>
    <t>Pistola de duelo (miniatura)</t>
  </si>
  <si>
    <t>Aço e bronze dourado</t>
  </si>
  <si>
    <t>4,3 x 4,3 cm</t>
  </si>
  <si>
    <t>1489 B</t>
  </si>
  <si>
    <t>1489 D</t>
  </si>
  <si>
    <t>Estojo para espoleta (miniatura)</t>
  </si>
  <si>
    <t>1,3 x 1,0 cm</t>
  </si>
  <si>
    <t>5,0 cm</t>
  </si>
  <si>
    <t>2,0 cm</t>
  </si>
  <si>
    <t>8,0 cm</t>
  </si>
  <si>
    <t>Técnica</t>
  </si>
  <si>
    <t>Material</t>
  </si>
  <si>
    <t>18--</t>
  </si>
  <si>
    <t>Comprimento</t>
  </si>
  <si>
    <t>Altura</t>
  </si>
  <si>
    <t>2,2 cm</t>
  </si>
  <si>
    <t>12,5 cm</t>
  </si>
  <si>
    <t>4,3 cm</t>
  </si>
  <si>
    <t>1,3 cm</t>
  </si>
  <si>
    <t>0,6 cm</t>
  </si>
  <si>
    <t>0,8 cm</t>
  </si>
  <si>
    <t>1,0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</si>
</sst>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0" borderId="0"/>
  </cellStyleXfs>
  <cellXfs count="2">
    <xf numFmtId="0" fontId="0" fillId="0" borderId="0" xfId="0"/>
    <xf numFmtId="0" fontId="3" fillId="0" borderId="0" xfId="5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D6442A4A-BBD1-4E34-8037-1F17B48E2878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topLeftCell="M1" workbookViewId="0">
      <selection activeCell="U6" sqref="U6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18.42578125" customWidth="1"/>
    <col min="10" max="10" width="16" customWidth="1"/>
    <col min="11" max="11" width="55.5703125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8.28515625" customWidth="1"/>
    <col min="17" max="17" width="22.42578125" customWidth="1"/>
    <col min="18" max="18" width="23" customWidth="1"/>
    <col min="19" max="19" width="15.7109375" customWidth="1"/>
    <col min="20" max="1020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</v>
      </c>
      <c r="J1" t="s">
        <v>53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1" t="s">
        <v>55</v>
      </c>
      <c r="U1" s="1" t="s">
        <v>56</v>
      </c>
      <c r="V1" s="1" t="s">
        <v>55</v>
      </c>
      <c r="W1" s="1" t="s">
        <v>56</v>
      </c>
    </row>
    <row r="2" spans="1:23" x14ac:dyDescent="0.25">
      <c r="A2">
        <v>1489</v>
      </c>
      <c r="B2" t="s">
        <v>24</v>
      </c>
      <c r="C2" t="s">
        <v>25</v>
      </c>
      <c r="D2" t="s">
        <v>26</v>
      </c>
      <c r="E2" t="s">
        <v>27</v>
      </c>
      <c r="F2" t="s">
        <v>54</v>
      </c>
      <c r="H2" t="s">
        <v>23</v>
      </c>
      <c r="K2" t="s">
        <v>28</v>
      </c>
      <c r="L2" t="s">
        <v>17</v>
      </c>
      <c r="M2" t="s">
        <v>18</v>
      </c>
      <c r="N2" t="s">
        <v>29</v>
      </c>
      <c r="O2" t="s">
        <v>22</v>
      </c>
      <c r="Q2" t="s">
        <v>20</v>
      </c>
      <c r="R2" t="s">
        <v>21</v>
      </c>
      <c r="T2" t="str">
        <f>IFERROR(LEFT(K2,SEARCH("x",K2)-1),"")&amp;"cm"</f>
        <v>2,0 cm</v>
      </c>
      <c r="U2" t="str">
        <f>MID(K2,LEN(T2)+1,5)&amp;"cm"</f>
        <v>0,6 ccm</v>
      </c>
      <c r="V2" t="s">
        <v>50</v>
      </c>
      <c r="W2" t="s">
        <v>61</v>
      </c>
    </row>
    <row r="3" spans="1:23" x14ac:dyDescent="0.25">
      <c r="A3">
        <v>1489</v>
      </c>
      <c r="B3" t="s">
        <v>30</v>
      </c>
      <c r="C3" t="s">
        <v>25</v>
      </c>
      <c r="D3" t="s">
        <v>26</v>
      </c>
      <c r="E3" t="s">
        <v>31</v>
      </c>
      <c r="F3" t="s">
        <v>54</v>
      </c>
      <c r="H3" t="s">
        <v>32</v>
      </c>
      <c r="K3" t="s">
        <v>33</v>
      </c>
      <c r="L3" t="s">
        <v>17</v>
      </c>
      <c r="M3" t="s">
        <v>18</v>
      </c>
      <c r="N3" t="s">
        <v>29</v>
      </c>
      <c r="O3" t="s">
        <v>22</v>
      </c>
      <c r="Q3" t="s">
        <v>20</v>
      </c>
      <c r="R3" t="s">
        <v>21</v>
      </c>
      <c r="T3" t="str">
        <f t="shared" ref="T3:T8" si="0">IFERROR(LEFT(K3,SEARCH("x",K3)-1),"")&amp;"cm"</f>
        <v>2,2 cm</v>
      </c>
      <c r="U3" t="str">
        <f t="shared" ref="U3:U8" si="1">MID(K3,LEN(T3)+1,5)&amp;"cm"</f>
        <v>0,8 ccm</v>
      </c>
      <c r="V3" t="s">
        <v>57</v>
      </c>
      <c r="W3" t="s">
        <v>62</v>
      </c>
    </row>
    <row r="4" spans="1:23" x14ac:dyDescent="0.25">
      <c r="A4">
        <v>1487</v>
      </c>
      <c r="B4" t="s">
        <v>34</v>
      </c>
      <c r="C4" t="s">
        <v>25</v>
      </c>
      <c r="D4" t="s">
        <v>26</v>
      </c>
      <c r="E4" t="s">
        <v>35</v>
      </c>
      <c r="H4" t="s">
        <v>32</v>
      </c>
      <c r="K4" t="s">
        <v>36</v>
      </c>
      <c r="L4" t="s">
        <v>17</v>
      </c>
      <c r="M4" t="s">
        <v>18</v>
      </c>
      <c r="N4" t="s">
        <v>29</v>
      </c>
      <c r="O4" t="s">
        <v>19</v>
      </c>
      <c r="Q4" t="s">
        <v>20</v>
      </c>
      <c r="R4" t="s">
        <v>21</v>
      </c>
      <c r="T4" t="str">
        <f t="shared" si="0"/>
        <v>8,0 cm</v>
      </c>
      <c r="U4" t="str">
        <f t="shared" si="1"/>
        <v>12,5 cm</v>
      </c>
      <c r="V4" t="s">
        <v>51</v>
      </c>
      <c r="W4" t="s">
        <v>58</v>
      </c>
    </row>
    <row r="5" spans="1:23" x14ac:dyDescent="0.25">
      <c r="A5">
        <v>1489</v>
      </c>
      <c r="B5" t="s">
        <v>37</v>
      </c>
      <c r="C5" t="s">
        <v>25</v>
      </c>
      <c r="D5" t="s">
        <v>26</v>
      </c>
      <c r="E5" t="s">
        <v>38</v>
      </c>
      <c r="F5" t="s">
        <v>54</v>
      </c>
      <c r="H5" t="s">
        <v>39</v>
      </c>
      <c r="K5" t="s">
        <v>40</v>
      </c>
      <c r="L5" t="s">
        <v>17</v>
      </c>
      <c r="M5" t="s">
        <v>18</v>
      </c>
      <c r="N5" t="s">
        <v>29</v>
      </c>
      <c r="O5" t="s">
        <v>19</v>
      </c>
      <c r="Q5" t="s">
        <v>20</v>
      </c>
      <c r="R5" t="s">
        <v>21</v>
      </c>
      <c r="T5" t="str">
        <f t="shared" si="0"/>
        <v>5,0 cm</v>
      </c>
      <c r="U5" t="str">
        <f t="shared" si="1"/>
        <v>8,0 ccm</v>
      </c>
      <c r="V5" t="s">
        <v>49</v>
      </c>
      <c r="W5" t="s">
        <v>51</v>
      </c>
    </row>
    <row r="6" spans="1:23" x14ac:dyDescent="0.25">
      <c r="A6">
        <v>1489</v>
      </c>
      <c r="B6" t="s">
        <v>41</v>
      </c>
      <c r="C6" t="s">
        <v>25</v>
      </c>
      <c r="D6" t="s">
        <v>26</v>
      </c>
      <c r="E6" t="s">
        <v>42</v>
      </c>
      <c r="F6" t="s">
        <v>54</v>
      </c>
      <c r="H6" t="s">
        <v>43</v>
      </c>
      <c r="K6" t="s">
        <v>44</v>
      </c>
      <c r="L6" t="s">
        <v>17</v>
      </c>
      <c r="M6" t="s">
        <v>18</v>
      </c>
      <c r="N6" t="s">
        <v>29</v>
      </c>
      <c r="O6" t="s">
        <v>22</v>
      </c>
      <c r="Q6" t="s">
        <v>20</v>
      </c>
      <c r="R6" t="s">
        <v>21</v>
      </c>
      <c r="T6" t="str">
        <f t="shared" si="0"/>
        <v>4,3 cm</v>
      </c>
      <c r="U6" t="str">
        <f t="shared" si="1"/>
        <v>4,3 ccm</v>
      </c>
      <c r="V6" t="s">
        <v>59</v>
      </c>
      <c r="W6" t="s">
        <v>59</v>
      </c>
    </row>
    <row r="7" spans="1:23" x14ac:dyDescent="0.25">
      <c r="A7">
        <v>1489</v>
      </c>
      <c r="B7" t="s">
        <v>45</v>
      </c>
      <c r="C7" t="s">
        <v>25</v>
      </c>
      <c r="D7" t="s">
        <v>26</v>
      </c>
      <c r="E7" t="s">
        <v>42</v>
      </c>
      <c r="F7" t="s">
        <v>54</v>
      </c>
      <c r="H7" t="s">
        <v>43</v>
      </c>
      <c r="K7" t="s">
        <v>44</v>
      </c>
      <c r="L7" t="s">
        <v>17</v>
      </c>
      <c r="M7" t="s">
        <v>18</v>
      </c>
      <c r="N7" t="s">
        <v>29</v>
      </c>
      <c r="O7" t="s">
        <v>22</v>
      </c>
      <c r="Q7" t="s">
        <v>20</v>
      </c>
      <c r="R7" t="s">
        <v>21</v>
      </c>
      <c r="T7" t="str">
        <f t="shared" si="0"/>
        <v>4,3 cm</v>
      </c>
      <c r="U7" t="str">
        <f t="shared" si="1"/>
        <v>4,3 ccm</v>
      </c>
      <c r="V7" t="s">
        <v>59</v>
      </c>
      <c r="W7" t="s">
        <v>59</v>
      </c>
    </row>
    <row r="8" spans="1:23" x14ac:dyDescent="0.25">
      <c r="A8">
        <v>1489</v>
      </c>
      <c r="B8" t="s">
        <v>46</v>
      </c>
      <c r="C8" t="s">
        <v>25</v>
      </c>
      <c r="D8" t="s">
        <v>26</v>
      </c>
      <c r="E8" t="s">
        <v>47</v>
      </c>
      <c r="F8" t="s">
        <v>54</v>
      </c>
      <c r="H8" t="s">
        <v>23</v>
      </c>
      <c r="K8" t="s">
        <v>48</v>
      </c>
      <c r="L8" t="s">
        <v>17</v>
      </c>
      <c r="M8" t="s">
        <v>18</v>
      </c>
      <c r="N8" t="s">
        <v>29</v>
      </c>
      <c r="O8" t="s">
        <v>22</v>
      </c>
      <c r="Q8" t="s">
        <v>20</v>
      </c>
      <c r="R8" t="s">
        <v>21</v>
      </c>
      <c r="T8" t="str">
        <f t="shared" si="0"/>
        <v>1,3 cm</v>
      </c>
      <c r="U8" t="str">
        <f t="shared" si="1"/>
        <v>1,0 ccm</v>
      </c>
      <c r="V8" t="s">
        <v>60</v>
      </c>
      <c r="W8" t="s">
        <v>63</v>
      </c>
    </row>
  </sheetData>
  <autoFilter ref="A1:S8" xr:uid="{F112D166-04BE-4826-B429-3BECC67CC7DA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2018-09-06T00:38:12Z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