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davidcoomes/repos/hiv_syphilis_hbv_model/parameters/"/>
    </mc:Choice>
  </mc:AlternateContent>
  <xr:revisionPtr revIDLastSave="0" documentId="13_ncr:1_{0944AD2F-1AF5-414C-85D5-3C282E529639}" xr6:coauthVersionLast="47" xr6:coauthVersionMax="47" xr10:uidLastSave="{00000000-0000-0000-0000-000000000000}"/>
  <bookViews>
    <workbookView xWindow="-36400" yWindow="-540" windowWidth="27640" windowHeight="16940" xr2:uid="{754DE57E-8490-E64C-A72A-B0E2176D4FB0}"/>
  </bookViews>
  <sheets>
    <sheet name="pop_characteristics" sheetId="1" r:id="rId1"/>
    <sheet name="test_characteristics" sheetId="2" r:id="rId2"/>
    <sheet name="adult_model_character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G3" i="3"/>
</calcChain>
</file>

<file path=xl/sharedStrings.xml><?xml version="1.0" encoding="utf-8"?>
<sst xmlns="http://schemas.openxmlformats.org/spreadsheetml/2006/main" count="1710" uniqueCount="438">
  <si>
    <t>model</t>
  </si>
  <si>
    <t>country</t>
  </si>
  <si>
    <t>target_pop</t>
  </si>
  <si>
    <t>par_cat</t>
  </si>
  <si>
    <t>par_des</t>
  </si>
  <si>
    <t>var_name</t>
  </si>
  <si>
    <t>value</t>
  </si>
  <si>
    <t>value_lb</t>
  </si>
  <si>
    <t>value_ub</t>
  </si>
  <si>
    <t>year</t>
  </si>
  <si>
    <t>source</t>
  </si>
  <si>
    <t>notes</t>
  </si>
  <si>
    <t>Prioritization</t>
  </si>
  <si>
    <t>HIV_Syphilis_Dual_Preg</t>
  </si>
  <si>
    <t>South Africa</t>
  </si>
  <si>
    <t>Pregnant population</t>
  </si>
  <si>
    <t>Starting States</t>
  </si>
  <si>
    <t>Population (annual pregnancies)</t>
  </si>
  <si>
    <t>WHO syphilis estimation tool</t>
  </si>
  <si>
    <t>Prevalence of HIV among pregnant women</t>
  </si>
  <si>
    <t>hiv_prev</t>
  </si>
  <si>
    <t>CHAI</t>
  </si>
  <si>
    <t>Prevalence of syphilis amoung pregnant women</t>
  </si>
  <si>
    <t>syp_prev</t>
  </si>
  <si>
    <t>South Africa HIV Country Profile 2016, CHAI</t>
  </si>
  <si>
    <t>Probability of test acceptance, HIV</t>
  </si>
  <si>
    <t>test_accept</t>
  </si>
  <si>
    <t>Myer JAIDS 2015</t>
  </si>
  <si>
    <t>Proportion of women at onset of pregnancy who know HIV status</t>
  </si>
  <si>
    <t>hiv_status_known</t>
  </si>
  <si>
    <t>Incidence of Maternal HIV</t>
  </si>
  <si>
    <t>Proportional reduction in incidence due to PrEP</t>
  </si>
  <si>
    <t>red_prep</t>
  </si>
  <si>
    <t>Heffron (2017)</t>
  </si>
  <si>
    <t xml:space="preserve">Weekly incidence of HIV in early pregnancy (before first ANC). </t>
  </si>
  <si>
    <t>inc_preg_early</t>
  </si>
  <si>
    <t>Kinuthia AIDS 2015; Thomson JID 2018</t>
  </si>
  <si>
    <t>Weekly incidence of HIV in late pregnancy (after first ANC)</t>
  </si>
  <si>
    <t>inc_preg_late</t>
  </si>
  <si>
    <t>Thomson JID 2018</t>
  </si>
  <si>
    <t>Weekly incidence of HIV in early post-partum period (first 6 weeks)</t>
  </si>
  <si>
    <t>inc_pp_early</t>
  </si>
  <si>
    <t>Assumption</t>
  </si>
  <si>
    <t>Weekly incidence of HIV in mid post-partum period (6 weeks-6 months)</t>
  </si>
  <si>
    <t>inc_pp_mid</t>
  </si>
  <si>
    <t>Weekly incidence of HIV in late post-partum period (6-12 months)</t>
  </si>
  <si>
    <t>inc_pp_late</t>
  </si>
  <si>
    <t>Maternal Syphilis Incidence</t>
  </si>
  <si>
    <t>Syphilis incidence (annual)</t>
  </si>
  <si>
    <t>syp_inc</t>
  </si>
  <si>
    <t>Newman et al 2015</t>
  </si>
  <si>
    <t>Weekly probability of new syphilis infection</t>
  </si>
  <si>
    <t>syp_inc_wk</t>
  </si>
  <si>
    <t>8.46E-05</t>
  </si>
  <si>
    <t>Percent of Infections Live</t>
  </si>
  <si>
    <t>syp_pct_live</t>
  </si>
  <si>
    <t>Ham et al 2015</t>
  </si>
  <si>
    <t>ANC Timing</t>
  </si>
  <si>
    <t>Mean week of first ANC, base case</t>
  </si>
  <si>
    <t>weekofanc1</t>
  </si>
  <si>
    <t>South Africa DHS 2016</t>
  </si>
  <si>
    <t>Mean week of 2nd ANC, base case</t>
  </si>
  <si>
    <t>weekofanc2</t>
  </si>
  <si>
    <t>Mean week of delivery</t>
  </si>
  <si>
    <t>deliveryweek</t>
  </si>
  <si>
    <t>Testing Probabilities</t>
  </si>
  <si>
    <t>Attendance at first ANC visit</t>
  </si>
  <si>
    <t>att_firstANC</t>
  </si>
  <si>
    <t xml:space="preserve"> South Africa DHS 2016</t>
  </si>
  <si>
    <t>Attendance at ANC visit in late gestation</t>
  </si>
  <si>
    <t>att_lategest</t>
  </si>
  <si>
    <t>Delivery at facility</t>
  </si>
  <si>
    <t>att_delivery</t>
  </si>
  <si>
    <t>Attendance at 6 week post-partum visit</t>
  </si>
  <si>
    <t>att_6wk</t>
  </si>
  <si>
    <t>Attendance at 14 week post-partum visit</t>
  </si>
  <si>
    <t>att_14wk</t>
  </si>
  <si>
    <t>Attendance at 6 month post-partum visit</t>
  </si>
  <si>
    <t>att_6mo</t>
  </si>
  <si>
    <t>Attendance at 9 month post-partum visit</t>
  </si>
  <si>
    <t>att_9mo</t>
  </si>
  <si>
    <t>Probability of stockout, HIV test kit</t>
  </si>
  <si>
    <t>stockout</t>
  </si>
  <si>
    <t>Probability of receiving results, HIV</t>
  </si>
  <si>
    <t>p_results</t>
  </si>
  <si>
    <t>Syphilis test coverage</t>
  </si>
  <si>
    <t>testcoverage_syp</t>
  </si>
  <si>
    <t>Woldesenbet 2019</t>
  </si>
  <si>
    <t>Dual test coverage</t>
  </si>
  <si>
    <t>testcoverage_dual</t>
  </si>
  <si>
    <t>HIV Test Characteristics</t>
  </si>
  <si>
    <t>3rd gen: Sensitivity in Ag- stage</t>
  </si>
  <si>
    <t>sens_Ag-</t>
  </si>
  <si>
    <t>Assumed</t>
  </si>
  <si>
    <t>3rd gen: Sensitivity in Ag+/Ab- stage</t>
  </si>
  <si>
    <t>3rd gen: Sensitivity in Ab+ stage</t>
  </si>
  <si>
    <t>WHO, 2017</t>
  </si>
  <si>
    <t>https://www.who.int/diagnostics_laboratory/evaluations/pq-list/hiv-rdts/public_report/en/</t>
  </si>
  <si>
    <t>3rd gen: Sensitivity in early infection</t>
  </si>
  <si>
    <t xml:space="preserve">3rd gen: Specificity </t>
  </si>
  <si>
    <t>spec3</t>
  </si>
  <si>
    <t>Dual: Sensitivity in Ag+/Ab- stage</t>
  </si>
  <si>
    <t>dual.sens.hiv.a</t>
  </si>
  <si>
    <t>Dual: Sensitivity in Ab+ stage</t>
  </si>
  <si>
    <t>dual.sens.hiv.c</t>
  </si>
  <si>
    <t>Van Den Heuvel, 2019</t>
  </si>
  <si>
    <t>Dual: Sensitivity in early infection</t>
  </si>
  <si>
    <t>dual.sens.hiv.e</t>
  </si>
  <si>
    <t>Dual: Specificity (HIV)</t>
  </si>
  <si>
    <t>hiv.spec.dual</t>
  </si>
  <si>
    <t>WHO 2017</t>
  </si>
  <si>
    <t>Syphilis Test Characteristics</t>
  </si>
  <si>
    <t>RPR: Sensitivity</t>
  </si>
  <si>
    <t>rpr.sens</t>
  </si>
  <si>
    <t>WHO Report. Laboratory diagnosis of
sexually transmitted
infections, including human
immunodeficiency virus</t>
  </si>
  <si>
    <t>https://apps.who.int/iris/bitstream/handle/10665/85343/9789241505840_eng.pdf?sequence=1</t>
  </si>
  <si>
    <t>RPR: Specificity</t>
  </si>
  <si>
    <t>rpr.spec</t>
  </si>
  <si>
    <t>Owuse-Edusei (2011), Blandford (2007)</t>
  </si>
  <si>
    <t>https://www.ncbi.nlm.nih.gov/pubmed/17308502; https://www.ncbi.nlm.nih.gov/pubmed/20739911</t>
  </si>
  <si>
    <t>TPHA: Sensitivity</t>
  </si>
  <si>
    <t>tpha.sens</t>
  </si>
  <si>
    <t>TPHA: Specificity</t>
  </si>
  <si>
    <t>tpha.spec</t>
  </si>
  <si>
    <t>RPR + Conf. TPHA, Combined Sensitivity</t>
  </si>
  <si>
    <t>base.sens</t>
  </si>
  <si>
    <t>RPR + Conf. TPHA, Combined Specificity</t>
  </si>
  <si>
    <t>base.spec</t>
  </si>
  <si>
    <t>Dual: Sensitivity (syphilis)</t>
  </si>
  <si>
    <t>dual.sens.syp</t>
  </si>
  <si>
    <t>WHO PQDx Public Report:Alere HIV/Syphilis Duo</t>
  </si>
  <si>
    <t>https://www.who.int/diagnostics_laboratory/evaluations/170620_amended_final_pqpr_0179_012_00_v4.pdf?ua=1</t>
  </si>
  <si>
    <t>Dual: Specificity (syphilis)</t>
  </si>
  <si>
    <t>dual.spec.syp</t>
  </si>
  <si>
    <t>Treatment Parameters</t>
  </si>
  <si>
    <t xml:space="preserve">Probability of starting ART if test positive </t>
  </si>
  <si>
    <t>p_ART</t>
  </si>
  <si>
    <t>Kohler</t>
  </si>
  <si>
    <t>Probability of being viral load suppressed if on ART</t>
  </si>
  <si>
    <t>p_VL</t>
  </si>
  <si>
    <t>Brittian, JAIDS 2019</t>
  </si>
  <si>
    <t>Retention in ART 1 year post-partum</t>
  </si>
  <si>
    <t>ART_ret</t>
  </si>
  <si>
    <t>Haas (2017)</t>
  </si>
  <si>
    <t>Proportion retained on ART each week  (from power equation)</t>
  </si>
  <si>
    <t>ART_drop_factor</t>
  </si>
  <si>
    <t>Haas (2017) [calculated from]</t>
  </si>
  <si>
    <t>Syphilis Treatment Coverage</t>
  </si>
  <si>
    <t>p.syp.tx.base</t>
  </si>
  <si>
    <t>Syphilis Treatment Coverage, Dual</t>
  </si>
  <si>
    <t>p.syp.tx.dual</t>
  </si>
  <si>
    <t>Assumed proportion not receiving treatment decreases by 25% due to  decrease/elimination of LTFU</t>
  </si>
  <si>
    <t>Miscellaneous</t>
  </si>
  <si>
    <t>Duration of Ag- state</t>
  </si>
  <si>
    <t>transition_ag</t>
  </si>
  <si>
    <t>Duration of Ag+/Ab- state</t>
  </si>
  <si>
    <t>transition_ab</t>
  </si>
  <si>
    <t>Duration of Ab+ early infection (weeks)</t>
  </si>
  <si>
    <t>transition_r</t>
  </si>
  <si>
    <t>Duration of recent infection</t>
  </si>
  <si>
    <t>duration_of_recent_infection</t>
  </si>
  <si>
    <t>Calc</t>
  </si>
  <si>
    <t>Mortality</t>
  </si>
  <si>
    <t>Mortality, adult females</t>
  </si>
  <si>
    <t>mort_adult_female</t>
  </si>
  <si>
    <t>9.34E-05</t>
  </si>
  <si>
    <t>WHO life tables</t>
  </si>
  <si>
    <t>This is higher in maternal retesting model</t>
  </si>
  <si>
    <t>Mortality, maternal/perinatal</t>
  </si>
  <si>
    <t>mort_maternal</t>
  </si>
  <si>
    <t>World Bank 2015</t>
  </si>
  <si>
    <t>Incidence Rate of Infant Transmission</t>
  </si>
  <si>
    <t>in utero per week, established infection</t>
  </si>
  <si>
    <t>?utero_c</t>
  </si>
  <si>
    <t>Duri (2010) ; Lehman (2007)</t>
  </si>
  <si>
    <t>in utero per week, recent infection</t>
  </si>
  <si>
    <t>?utero_a</t>
  </si>
  <si>
    <t>Marinda (2011)</t>
  </si>
  <si>
    <t>at parturition and early PP, established infection</t>
  </si>
  <si>
    <t>?part_c</t>
  </si>
  <si>
    <t>Zijenah (2004)</t>
  </si>
  <si>
    <t>at parturition and early PP, recent infection</t>
  </si>
  <si>
    <t>?part_a</t>
  </si>
  <si>
    <t>per week of lactation, recent infection, exclusively breast fed (EBF), mid post-partum</t>
  </si>
  <si>
    <t>?m_ebf_a</t>
  </si>
  <si>
    <t>Liang (2009)</t>
  </si>
  <si>
    <t>per week of lactation, recent infection, exclusively breast fed (EBF), late post-partum</t>
  </si>
  <si>
    <t>?l_ebf_a</t>
  </si>
  <si>
    <t>per week of lactation, established infection, exclusively breast fed (EBF), mid post-partum</t>
  </si>
  <si>
    <t>?m_ebf_c</t>
  </si>
  <si>
    <t>Coovadia (2007)</t>
  </si>
  <si>
    <t>per week of lactation, established infection, exclusively breast fed (EBF), late post-partum</t>
  </si>
  <si>
    <t>?l_ebf_c</t>
  </si>
  <si>
    <t>Proportional Reduction in Incidence Rate of Infant Transmission</t>
  </si>
  <si>
    <t>due to infant prophylaxis with ARVs</t>
  </si>
  <si>
    <t>arvred_inf</t>
  </si>
  <si>
    <t>Kumwenda NEJM 2008</t>
  </si>
  <si>
    <t>due to viral load suppression</t>
  </si>
  <si>
    <t>Vred</t>
  </si>
  <si>
    <t>Kilewao 2009</t>
  </si>
  <si>
    <t>due to breast feeding avoidance</t>
  </si>
  <si>
    <t>nbfred</t>
  </si>
  <si>
    <t>Probability of infant modifiers</t>
  </si>
  <si>
    <t>that infant receives prophylaxis</t>
  </si>
  <si>
    <t>p_arvinf</t>
  </si>
  <si>
    <t>of breast feeding avoidance in early post-partum, HIV+</t>
  </si>
  <si>
    <t>p_nbfepp_pos</t>
  </si>
  <si>
    <t>of breast feeding avoidance in early post-partum, HIV-</t>
  </si>
  <si>
    <t>p_nbfepp_neg</t>
  </si>
  <si>
    <t>of breast feeding avoidance in mid post-partum, HIV+</t>
  </si>
  <si>
    <t>p_nbfmpp_pos</t>
  </si>
  <si>
    <t>of breast feeding avoidance in mid post-partum, HIV-</t>
  </si>
  <si>
    <t>p_nbfmpp_neg</t>
  </si>
  <si>
    <t>of breast feeding avoidance in late post-partum, HIV+</t>
  </si>
  <si>
    <t>p_nbflpp_pos</t>
  </si>
  <si>
    <t>of breast feeding avoidance in late post-partum, HIV-</t>
  </si>
  <si>
    <t>p_nbflpp_neg</t>
  </si>
  <si>
    <t>Syphilis outcomes</t>
  </si>
  <si>
    <t>No Syphilis, probability of Stillbirth</t>
  </si>
  <si>
    <t>nosyp.p.stillbirth</t>
  </si>
  <si>
    <t>Treated in Pregnancy (not late), probability of Stillbirth</t>
  </si>
  <si>
    <t>syp.tx.p.stillbirth</t>
  </si>
  <si>
    <t>WHO Congenital Syphilis Estimation Tool</t>
  </si>
  <si>
    <t>Treated in Pregnancy (not late), probability of Neonatal death</t>
  </si>
  <si>
    <t>syp.tx.p.death</t>
  </si>
  <si>
    <t>Treated in Pregnancy (not late), probability of Premature/low birth weight</t>
  </si>
  <si>
    <t>syp.tx.p.lbw</t>
  </si>
  <si>
    <t>Treated in Pregnancy (not late), probability of Congenital syphilis</t>
  </si>
  <si>
    <t>syp.tx.p.congsyp.symp</t>
  </si>
  <si>
    <t>Not treated/late treatment, probability of Stillbirth</t>
  </si>
  <si>
    <t>syp.notx.p.stillbirth</t>
  </si>
  <si>
    <t>Gomez, 2012</t>
  </si>
  <si>
    <t>Not treated/late treatment, probability of Neonatal death</t>
  </si>
  <si>
    <t>syp.notx.p.death</t>
  </si>
  <si>
    <t>Not treated/late treatment, probability of Premature/low birth weight</t>
  </si>
  <si>
    <t>syp.notx.p.lbw</t>
  </si>
  <si>
    <t>Not treated/late treatment, probability of Congenital syphilis case</t>
  </si>
  <si>
    <t>syp.notx.p.congsyp.symp</t>
  </si>
  <si>
    <t>Third Trimester Start (cutoff for "early treatment")</t>
  </si>
  <si>
    <t>early.preg.wks</t>
  </si>
  <si>
    <t>Infant Mortality</t>
  </si>
  <si>
    <t>Weekly probability of neonatal death (up to 6 weeks), HIV- or HIV+ on ART</t>
  </si>
  <si>
    <t>mort_n</t>
  </si>
  <si>
    <t>IHME GBD 2017</t>
  </si>
  <si>
    <t>Weekly probability of infant death (remainder of model period), HIV-, HIV+ on ART, Syphilis -</t>
  </si>
  <si>
    <t>mort_i</t>
  </si>
  <si>
    <t>Probability of survival to 1 year, HIV+ infants not on ART</t>
  </si>
  <si>
    <t>surv_hiv</t>
  </si>
  <si>
    <t>Newell, 2004</t>
  </si>
  <si>
    <t>Probability of survival to 1 year, HIV- infants or HIV+ infants on ART</t>
  </si>
  <si>
    <t>surv_nhiv</t>
  </si>
  <si>
    <t>Kenya 2014 DHS</t>
  </si>
  <si>
    <t>This should be 96% (in retesting model), from WHO</t>
  </si>
  <si>
    <t>DALYs</t>
  </si>
  <si>
    <t>Life expectancy at birth</t>
  </si>
  <si>
    <t>life_exp</t>
  </si>
  <si>
    <t>WHO, Life Tables - South Africa</t>
  </si>
  <si>
    <t>Life expectancy at 1 year</t>
  </si>
  <si>
    <t>life_exp1</t>
  </si>
  <si>
    <t>Life expectancy at birth, HIV+</t>
  </si>
  <si>
    <t>life_expHIV</t>
  </si>
  <si>
    <t>Dunning, 2017</t>
  </si>
  <si>
    <t>Disability Weight: LBW</t>
  </si>
  <si>
    <t>dw_lbw</t>
  </si>
  <si>
    <t>Bristow, 2016</t>
  </si>
  <si>
    <t>Disability Weight: Congenital Syphilis Infection</t>
  </si>
  <si>
    <t>dw_syp</t>
  </si>
  <si>
    <t>Disability weight: HIV: symptomatic, pre-AIDS</t>
  </si>
  <si>
    <t>dw_HIVnotx</t>
  </si>
  <si>
    <t>Salomon, 2015</t>
  </si>
  <si>
    <t>Disability weight: HIV/AIDS: receiving antiretroviral treatment</t>
  </si>
  <si>
    <t>dw_HIVtx</t>
  </si>
  <si>
    <t>Disability weight: AIDS: not receiving antiretroviral treatment</t>
  </si>
  <si>
    <t>dw_AIDSnotx</t>
  </si>
  <si>
    <t>Disability weight: HIV + Syphilis (HIV/AIDS: receiving antiretroviral treatment)</t>
  </si>
  <si>
    <t>dw_syp+HIVtx</t>
  </si>
  <si>
    <t>Calculation</t>
  </si>
  <si>
    <t>Disability weight: HIV + Syphilis (HIV: symptomatic, pre-AIDS)</t>
  </si>
  <si>
    <t>dw_syp+HIVnotx</t>
  </si>
  <si>
    <t>dw_syp+AIDSnotx</t>
  </si>
  <si>
    <t>Proportion of life with HIV, untreated</t>
  </si>
  <si>
    <t>propLE_HIV_notx</t>
  </si>
  <si>
    <t>Years with DW from cogenital syphilis</t>
  </si>
  <si>
    <t>years_congsyp</t>
  </si>
  <si>
    <t>Costs</t>
  </si>
  <si>
    <t>Cost of Dual Test Kit</t>
  </si>
  <si>
    <t>cost_dual</t>
  </si>
  <si>
    <t>Costing worksheet; in-country</t>
  </si>
  <si>
    <t>Cost of 3rd Generation Test Kit</t>
  </si>
  <si>
    <t>cost_3gen</t>
  </si>
  <si>
    <t>Additional costs for true positive screening tests, per HIV+ woman</t>
  </si>
  <si>
    <t>cost_TP</t>
  </si>
  <si>
    <t>Additional costs for false positive screening tests, per HIV- woman</t>
  </si>
  <si>
    <t>cost_FP</t>
  </si>
  <si>
    <t>Cost of maternal antiretroviral treatment per consenting confirmed positive woman, per week</t>
  </si>
  <si>
    <t>cost_matART</t>
  </si>
  <si>
    <t>Meyer Rath, 2019</t>
  </si>
  <si>
    <t>Cost of infant prophylaxis per consenting confirmed positive woman (overall, not per week)</t>
  </si>
  <si>
    <t>cost_infprop</t>
  </si>
  <si>
    <t>https://www.ncbi.nlm.nih.gov/pmc/articles/PMC5051528/</t>
  </si>
  <si>
    <t>Cost of maternal pre-exposure prophylaxis, per week</t>
  </si>
  <si>
    <t>cost_prep</t>
  </si>
  <si>
    <t>Roberts, 2019</t>
  </si>
  <si>
    <t>Cost of infant antiretroviral treatment per week, &lt;2 weeks</t>
  </si>
  <si>
    <t>cost_infART_under2wks</t>
  </si>
  <si>
    <t>Cost of infant antiretroviral treatment per week, 2 weeks-1 year</t>
  </si>
  <si>
    <t>cost_infART_over2wks</t>
  </si>
  <si>
    <t>Cost of RPR, per test</t>
  </si>
  <si>
    <t>cost_rpr</t>
  </si>
  <si>
    <t>Average cost TPHA</t>
  </si>
  <si>
    <t>cost_tpha</t>
  </si>
  <si>
    <t>Penicillin Cost</t>
  </si>
  <si>
    <t>cost_penicillin</t>
  </si>
  <si>
    <t>Cost of 10M units of IV benzyl penicillin G treatment (2017 USD)</t>
  </si>
  <si>
    <t>cost_iv_pen</t>
  </si>
  <si>
    <t>http://apps.who.int/medicinedocs/documents/s21982en/s21982en.pdf</t>
  </si>
  <si>
    <t xml:space="preserve">Inpatient bed-day </t>
  </si>
  <si>
    <t>cost_bed_day</t>
  </si>
  <si>
    <t>https://www.who.int/choice/cost-effectiveness/inputs/health_service/en/</t>
  </si>
  <si>
    <t>Total cost of congenital syphilis treatment</t>
  </si>
  <si>
    <t>cost_cong_tx</t>
  </si>
  <si>
    <t>Calculated</t>
  </si>
  <si>
    <t>Dicount rate</t>
  </si>
  <si>
    <t>Discount Rate</t>
  </si>
  <si>
    <t>disc_rate</t>
  </si>
  <si>
    <t>ART adherence</t>
  </si>
  <si>
    <t>Average ART adherence</t>
  </si>
  <si>
    <t>prob_ART_adh</t>
  </si>
  <si>
    <t>Kenya</t>
  </si>
  <si>
    <t>HIV_Syphilis_Dual_All</t>
  </si>
  <si>
    <t>General population</t>
  </si>
  <si>
    <t>Multiplex_Preg</t>
  </si>
  <si>
    <t>Multiplex_All</t>
  </si>
  <si>
    <t>HIV_Preg</t>
  </si>
  <si>
    <t>HIV_All</t>
  </si>
  <si>
    <t>Syphilis_Preg</t>
  </si>
  <si>
    <t>Syphilis_All</t>
  </si>
  <si>
    <t>HepB_Preg</t>
  </si>
  <si>
    <t>HepB_All</t>
  </si>
  <si>
    <t>All</t>
  </si>
  <si>
    <t>NA</t>
  </si>
  <si>
    <t>8.46118e-05</t>
  </si>
  <si>
    <t>arv_red</t>
  </si>
  <si>
    <t>inutero_established</t>
  </si>
  <si>
    <t>early_pp_established</t>
  </si>
  <si>
    <t>inutero_recent</t>
  </si>
  <si>
    <t>early_pp_recent</t>
  </si>
  <si>
    <t>mid_pp_recent</t>
  </si>
  <si>
    <t>mid_pp_established</t>
  </si>
  <si>
    <t>late_pp_recent</t>
  </si>
  <si>
    <t>late_pp_established</t>
  </si>
  <si>
    <t>nbf</t>
  </si>
  <si>
    <t>p_arv</t>
  </si>
  <si>
    <t>prob_nbf_pos_early_pp</t>
  </si>
  <si>
    <t>prob_nbf_neg_early_pp</t>
  </si>
  <si>
    <t>prob_nbf_pos_mid_pp</t>
  </si>
  <si>
    <t>prob_nbf_neg_mid_pp</t>
  </si>
  <si>
    <t>prob_nbf_pos_late_pp</t>
  </si>
  <si>
    <t>prob_nbf_neg_late_pp</t>
  </si>
  <si>
    <t>cost_true_pos_screening</t>
  </si>
  <si>
    <t>cost_false_pos_screening</t>
  </si>
  <si>
    <t>cost_maternal_ART</t>
  </si>
  <si>
    <t>cost_infant_prophylaxis</t>
  </si>
  <si>
    <t>cost_maternal_PrEP</t>
  </si>
  <si>
    <t>cost_infant_ART_first_2weeks</t>
  </si>
  <si>
    <t>cost_infant_ART_after_2weeks</t>
  </si>
  <si>
    <t>duration_infection</t>
  </si>
  <si>
    <t>population_size</t>
  </si>
  <si>
    <t>mort_adult_females</t>
  </si>
  <si>
    <t>mort_maternal_perinatal</t>
  </si>
  <si>
    <t>early_pp_visit</t>
  </si>
  <si>
    <t>pp_14weeks_visit</t>
  </si>
  <si>
    <t>pp_mid_visit</t>
  </si>
  <si>
    <t>pp_9months_visit</t>
  </si>
  <si>
    <t>end_of_model</t>
  </si>
  <si>
    <t>Week of early post-partum visit</t>
  </si>
  <si>
    <t>Week of 14 week pp visit</t>
  </si>
  <si>
    <t>Week of middle pp visit</t>
  </si>
  <si>
    <t>Week of late pp visit</t>
  </si>
  <si>
    <t>End of model</t>
  </si>
  <si>
    <t>Lifetable</t>
  </si>
  <si>
    <t>cum_mort_year1</t>
  </si>
  <si>
    <t>cum_mort_year2</t>
  </si>
  <si>
    <t>inf_ART_coverage</t>
  </si>
  <si>
    <t>avg_ART_adherence</t>
  </si>
  <si>
    <t>cond_mort_hiv_neg_1</t>
  </si>
  <si>
    <t>Cumulative mortality first year for HIV+ infants</t>
  </si>
  <si>
    <t>Cumulative mortality second year for HIV+ infants</t>
  </si>
  <si>
    <t>Infant ART coverage</t>
  </si>
  <si>
    <t>Conditional mortality for HIV- children &lt; 1 year</t>
  </si>
  <si>
    <t>Conditional mortality for HIV- children 1-4 years</t>
  </si>
  <si>
    <t>Conditional mortality for HIV- children 5-9 years</t>
  </si>
  <si>
    <t>Conditional mortality for HIV- children 10-14 years</t>
  </si>
  <si>
    <t>Conditional mortality for HIV- children 15-19 years</t>
  </si>
  <si>
    <t>cond_mort_hiv_neg_1_4</t>
  </si>
  <si>
    <t>cond_mort_hiv_neg_5_9</t>
  </si>
  <si>
    <t>cond_mort_hiv_neg_10_14</t>
  </si>
  <si>
    <t>cond_mort_hiv_neg_15_19</t>
  </si>
  <si>
    <t>rdt_sens_hiv_e</t>
  </si>
  <si>
    <t>rdt_sens_hiv_c</t>
  </si>
  <si>
    <t>rdt_sens_hiv_a</t>
  </si>
  <si>
    <t>Annual syphilis testing rate for non-pregnant women</t>
  </si>
  <si>
    <t>syph_test_prob</t>
  </si>
  <si>
    <t>hiv_inc</t>
  </si>
  <si>
    <t>UNAIDS</t>
  </si>
  <si>
    <t>https://www.unaids.org/en/regionscountries/countries/kenya</t>
  </si>
  <si>
    <t>Annual HIV incidence rate (adults aged 15-49)</t>
  </si>
  <si>
    <t>Annual HIV incidence rate (women aged 15-49)</t>
  </si>
  <si>
    <t>hiv_inc_female</t>
  </si>
  <si>
    <t>Annual HIV incidence rate (men aged 15-49)</t>
  </si>
  <si>
    <t>hiv_inc_male</t>
  </si>
  <si>
    <t>Calculated as weighted average of male and female incident infections on incidence rate</t>
  </si>
  <si>
    <t>pct_ART</t>
  </si>
  <si>
    <t>supp_vl</t>
  </si>
  <si>
    <t>% of PLWH on ART</t>
  </si>
  <si>
    <t>% of PLWH virally suppressed</t>
  </si>
  <si>
    <t>% of women living with HIV on ART</t>
  </si>
  <si>
    <t>pct_ART_female</t>
  </si>
  <si>
    <t>Adult screening rate</t>
  </si>
  <si>
    <t>adult_screen_hiv</t>
  </si>
  <si>
    <t>Maternal model</t>
  </si>
  <si>
    <t>General population model</t>
  </si>
  <si>
    <t>HIV_Syphilis_Dual</t>
  </si>
  <si>
    <t>adult_pop</t>
  </si>
  <si>
    <t>Adult population (adults aged 15-64)</t>
  </si>
  <si>
    <t>HIV prevalence</t>
  </si>
  <si>
    <t>hiv_prev_adult</t>
  </si>
  <si>
    <t>HIV incidence reduction due to ART use</t>
  </si>
  <si>
    <t>https://pmc.ncbi.nlm.nih.gov/articles/PMC5049503/</t>
  </si>
  <si>
    <t>hiv_red_ART</t>
  </si>
  <si>
    <t>Previous syphilis infection</t>
  </si>
  <si>
    <t>previous_syph_prev</t>
  </si>
  <si>
    <t>Probability of syphilis-HIV coinfection</t>
  </si>
  <si>
    <t>prob_syph_hiv_coinf</t>
  </si>
  <si>
    <t>This makes a huge difference</t>
  </si>
  <si>
    <t>Column1</t>
  </si>
  <si>
    <t>syp_trep_pos</t>
  </si>
  <si>
    <t>% of women that will test positive on treponemal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</si>
</sst>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19" fillId="0" borderId="0" xfId="42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C1C31-FF66-AE4A-B67E-A782BADCE7DE}" name="Table1" displayName="Table1" ref="A1:N237" totalsRowShown="0">
  <autoFilter ref="A1:N237" xr:uid="{F1BC1C31-FF66-AE4A-B67E-A782BADCE7DE}">
    <filterColumn colId="1">
      <filters>
        <filter val="Kenya"/>
      </filters>
    </filterColumn>
  </autoFilter>
  <tableColumns count="14">
    <tableColumn id="1" xr3:uid="{781A2F48-0367-3A4F-9524-E1731F2B464C}" name="model"/>
    <tableColumn id="2" xr3:uid="{EDF25141-D29A-7149-A813-80C72DD2D1E9}" name="country"/>
    <tableColumn id="3" xr3:uid="{A5236270-86D4-824A-AC26-5C7D89FB5512}" name="target_pop"/>
    <tableColumn id="4" xr3:uid="{C3016AB0-E74A-E34D-A0E7-969488D4D181}" name="par_cat"/>
    <tableColumn id="5" xr3:uid="{B8A196E4-F095-794E-A007-B4BAFBC52A61}" name="par_des"/>
    <tableColumn id="6" xr3:uid="{58155B29-F701-2A4B-B974-6F2EE42D3966}" name="var_name"/>
    <tableColumn id="7" xr3:uid="{185AAC56-03FB-7347-BDFE-94ACA4CED7DC}" name="value"/>
    <tableColumn id="8" xr3:uid="{3EFA3A21-2954-2E45-A4BB-4FFA4F21F7BF}" name="value_lb"/>
    <tableColumn id="9" xr3:uid="{C23B7AFB-0F6F-374C-9E86-51276D6F37F1}" name="value_ub"/>
    <tableColumn id="10" xr3:uid="{D45E136D-0AA3-A242-B4EC-035D2FB8B465}" name="year"/>
    <tableColumn id="11" xr3:uid="{84449966-C535-ED44-B4AC-68C4FD49EAC9}" name="source"/>
    <tableColumn id="12" xr3:uid="{AB35D724-EA7C-8A4B-919F-76E84929BE5F}" name="notes"/>
    <tableColumn id="13" xr3:uid="{DFDF4B22-CFA7-BF4B-9666-77AF01517EE6}" name="Prioritization"/>
    <tableColumn id="14" xr3:uid="{6B4B4AEB-C060-8F44-918A-A17D65E53955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mc.ncbi.nlm.nih.gov/articles/PMC504950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D272-9445-3049-81AC-6093333D4DBD}">
  <sheetPr codeName="Sheet1"/>
  <dimension ref="A1:N237"/>
  <sheetViews>
    <sheetView tabSelected="1" topLeftCell="A177" workbookViewId="0">
      <selection activeCell="G195" sqref="G195"/>
    </sheetView>
  </sheetViews>
  <sheetFormatPr baseColWidth="10" defaultRowHeight="16" x14ac:dyDescent="0.2"/>
  <cols>
    <col min="3" max="3" width="12.33203125" customWidth="1"/>
    <col min="5" max="5" width="52.83203125" customWidth="1"/>
    <col min="6" max="6" width="15.1640625" customWidth="1"/>
    <col min="13" max="13" width="14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435</v>
      </c>
    </row>
    <row r="2" spans="1:14" hidden="1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s="4" t="s">
        <v>367</v>
      </c>
      <c r="G2">
        <v>9906</v>
      </c>
      <c r="H2">
        <v>9906</v>
      </c>
      <c r="I2">
        <v>9906</v>
      </c>
      <c r="J2">
        <v>2017</v>
      </c>
      <c r="K2" t="s">
        <v>18</v>
      </c>
    </row>
    <row r="3" spans="1:14" hidden="1" x14ac:dyDescent="0.2">
      <c r="A3" t="s">
        <v>13</v>
      </c>
      <c r="B3" t="s">
        <v>14</v>
      </c>
      <c r="C3" t="s">
        <v>15</v>
      </c>
      <c r="D3" t="s">
        <v>16</v>
      </c>
      <c r="E3" t="s">
        <v>19</v>
      </c>
      <c r="F3" t="s">
        <v>20</v>
      </c>
      <c r="G3">
        <v>0.57699999999999996</v>
      </c>
      <c r="H3">
        <v>0.46160000000000001</v>
      </c>
      <c r="I3">
        <v>0.69240000000000002</v>
      </c>
      <c r="J3">
        <v>2017</v>
      </c>
      <c r="K3" t="s">
        <v>21</v>
      </c>
    </row>
    <row r="4" spans="1:14" hidden="1" x14ac:dyDescent="0.2">
      <c r="A4" t="s">
        <v>13</v>
      </c>
      <c r="B4" t="s">
        <v>14</v>
      </c>
      <c r="C4" t="s">
        <v>15</v>
      </c>
      <c r="D4" t="s">
        <v>16</v>
      </c>
      <c r="E4" t="s">
        <v>22</v>
      </c>
      <c r="F4" t="s">
        <v>23</v>
      </c>
      <c r="G4">
        <v>0.17100000000000001</v>
      </c>
      <c r="H4">
        <v>0.1368</v>
      </c>
      <c r="I4">
        <v>0.20519999999999999</v>
      </c>
      <c r="J4">
        <v>2017</v>
      </c>
      <c r="K4" t="s">
        <v>24</v>
      </c>
    </row>
    <row r="5" spans="1:14" hidden="1" x14ac:dyDescent="0.2">
      <c r="A5" t="s">
        <v>13</v>
      </c>
      <c r="B5" t="s">
        <v>14</v>
      </c>
      <c r="C5" t="s">
        <v>15</v>
      </c>
      <c r="D5" t="s">
        <v>16</v>
      </c>
      <c r="E5" t="s">
        <v>25</v>
      </c>
      <c r="F5" t="s">
        <v>26</v>
      </c>
      <c r="G5">
        <v>0.98</v>
      </c>
      <c r="H5">
        <v>0.78400000000000003</v>
      </c>
      <c r="I5">
        <v>1</v>
      </c>
      <c r="J5">
        <v>2017</v>
      </c>
      <c r="K5" t="s">
        <v>27</v>
      </c>
    </row>
    <row r="6" spans="1:14" hidden="1" x14ac:dyDescent="0.2">
      <c r="A6" t="s">
        <v>13</v>
      </c>
      <c r="B6" t="s">
        <v>14</v>
      </c>
      <c r="C6" t="s">
        <v>15</v>
      </c>
      <c r="D6" t="s">
        <v>16</v>
      </c>
      <c r="E6" t="s">
        <v>28</v>
      </c>
      <c r="F6" t="s">
        <v>29</v>
      </c>
      <c r="G6">
        <v>0.60799999999999998</v>
      </c>
      <c r="H6">
        <v>0.60799999999999998</v>
      </c>
      <c r="I6">
        <v>0.60799999999999998</v>
      </c>
      <c r="J6">
        <v>2017</v>
      </c>
      <c r="K6" t="s">
        <v>21</v>
      </c>
    </row>
    <row r="7" spans="1:14" hidden="1" x14ac:dyDescent="0.2">
      <c r="A7" t="s">
        <v>13</v>
      </c>
      <c r="B7" t="s">
        <v>14</v>
      </c>
      <c r="C7" t="s">
        <v>15</v>
      </c>
      <c r="D7" t="s">
        <v>30</v>
      </c>
      <c r="E7" t="s">
        <v>31</v>
      </c>
      <c r="F7" t="s">
        <v>32</v>
      </c>
      <c r="G7">
        <v>0.70489999999999997</v>
      </c>
      <c r="H7">
        <v>0.70489999999999997</v>
      </c>
      <c r="I7">
        <v>0.70489999999999997</v>
      </c>
      <c r="J7">
        <v>2017</v>
      </c>
      <c r="K7" t="s">
        <v>33</v>
      </c>
    </row>
    <row r="8" spans="1:14" hidden="1" x14ac:dyDescent="0.2">
      <c r="A8" t="s">
        <v>13</v>
      </c>
      <c r="B8" t="s">
        <v>14</v>
      </c>
      <c r="C8" t="s">
        <v>15</v>
      </c>
      <c r="D8" t="s">
        <v>30</v>
      </c>
      <c r="E8" t="s">
        <v>34</v>
      </c>
      <c r="F8" t="s">
        <v>35</v>
      </c>
      <c r="G8">
        <v>2.2744E-4</v>
      </c>
      <c r="H8">
        <v>2.2744E-4</v>
      </c>
      <c r="I8">
        <v>2.2744E-4</v>
      </c>
      <c r="J8">
        <v>2017</v>
      </c>
      <c r="K8" t="s">
        <v>36</v>
      </c>
    </row>
    <row r="9" spans="1:14" hidden="1" x14ac:dyDescent="0.2">
      <c r="A9" t="s">
        <v>13</v>
      </c>
      <c r="B9" t="s">
        <v>14</v>
      </c>
      <c r="C9" t="s">
        <v>15</v>
      </c>
      <c r="D9" t="s">
        <v>30</v>
      </c>
      <c r="E9" t="s">
        <v>37</v>
      </c>
      <c r="F9" t="s">
        <v>38</v>
      </c>
      <c r="G9">
        <v>7.3859999999999996E-4</v>
      </c>
      <c r="H9">
        <v>7.3859999999999996E-4</v>
      </c>
      <c r="I9">
        <v>7.3859999999999996E-4</v>
      </c>
      <c r="J9">
        <v>2017</v>
      </c>
      <c r="K9" t="s">
        <v>39</v>
      </c>
    </row>
    <row r="10" spans="1:14" hidden="1" x14ac:dyDescent="0.2">
      <c r="A10" t="s">
        <v>13</v>
      </c>
      <c r="B10" t="s">
        <v>14</v>
      </c>
      <c r="C10" t="s">
        <v>15</v>
      </c>
      <c r="D10" t="s">
        <v>30</v>
      </c>
      <c r="E10" t="s">
        <v>40</v>
      </c>
      <c r="F10" t="s">
        <v>41</v>
      </c>
      <c r="G10">
        <v>0</v>
      </c>
      <c r="H10">
        <v>0</v>
      </c>
      <c r="I10">
        <v>0</v>
      </c>
      <c r="J10">
        <v>2017</v>
      </c>
      <c r="K10" t="s">
        <v>42</v>
      </c>
    </row>
    <row r="11" spans="1:14" hidden="1" x14ac:dyDescent="0.2">
      <c r="A11" t="s">
        <v>13</v>
      </c>
      <c r="B11" t="s">
        <v>14</v>
      </c>
      <c r="C11" t="s">
        <v>15</v>
      </c>
      <c r="D11" t="s">
        <v>30</v>
      </c>
      <c r="E11" t="s">
        <v>43</v>
      </c>
      <c r="F11" t="s">
        <v>44</v>
      </c>
      <c r="G11">
        <v>8.9999999999999998E-4</v>
      </c>
      <c r="H11">
        <v>8.9999999999999998E-4</v>
      </c>
      <c r="I11">
        <v>8.9999999999999998E-4</v>
      </c>
      <c r="J11">
        <v>2017</v>
      </c>
      <c r="K11" t="s">
        <v>39</v>
      </c>
    </row>
    <row r="12" spans="1:14" hidden="1" x14ac:dyDescent="0.2">
      <c r="A12" t="s">
        <v>13</v>
      </c>
      <c r="B12" t="s">
        <v>14</v>
      </c>
      <c r="C12" t="s">
        <v>15</v>
      </c>
      <c r="D12" t="s">
        <v>30</v>
      </c>
      <c r="E12" t="s">
        <v>45</v>
      </c>
      <c r="F12" t="s">
        <v>46</v>
      </c>
      <c r="G12">
        <v>8.9999999999999998E-4</v>
      </c>
      <c r="H12">
        <v>8.9999999999999998E-4</v>
      </c>
      <c r="I12">
        <v>8.9999999999999998E-4</v>
      </c>
      <c r="J12">
        <v>2017</v>
      </c>
      <c r="K12" t="s">
        <v>39</v>
      </c>
    </row>
    <row r="13" spans="1:14" hidden="1" x14ac:dyDescent="0.2">
      <c r="A13" t="s">
        <v>13</v>
      </c>
      <c r="B13" t="s">
        <v>14</v>
      </c>
      <c r="C13" t="s">
        <v>15</v>
      </c>
      <c r="D13" t="s">
        <v>47</v>
      </c>
      <c r="E13" t="s">
        <v>48</v>
      </c>
      <c r="F13" t="s">
        <v>49</v>
      </c>
      <c r="G13">
        <v>4.4000000000000003E-3</v>
      </c>
      <c r="H13">
        <v>4.4000000000000003E-3</v>
      </c>
      <c r="I13">
        <v>4.4000000000000003E-3</v>
      </c>
      <c r="J13">
        <v>2017</v>
      </c>
      <c r="K13" t="s">
        <v>50</v>
      </c>
    </row>
    <row r="14" spans="1:14" hidden="1" x14ac:dyDescent="0.2">
      <c r="A14" t="s">
        <v>13</v>
      </c>
      <c r="B14" t="s">
        <v>14</v>
      </c>
      <c r="C14" t="s">
        <v>15</v>
      </c>
      <c r="D14" t="s">
        <v>47</v>
      </c>
      <c r="E14" t="s">
        <v>51</v>
      </c>
      <c r="F14" t="s">
        <v>52</v>
      </c>
      <c r="G14" s="1" t="s">
        <v>53</v>
      </c>
      <c r="H14" s="1" t="s">
        <v>53</v>
      </c>
      <c r="I14" s="1" t="s">
        <v>53</v>
      </c>
      <c r="J14">
        <v>2017</v>
      </c>
      <c r="K14" t="s">
        <v>50</v>
      </c>
    </row>
    <row r="15" spans="1:14" hidden="1" x14ac:dyDescent="0.2">
      <c r="A15" t="s">
        <v>13</v>
      </c>
      <c r="B15" t="s">
        <v>14</v>
      </c>
      <c r="C15" t="s">
        <v>15</v>
      </c>
      <c r="D15" t="s">
        <v>47</v>
      </c>
      <c r="E15" t="s">
        <v>54</v>
      </c>
      <c r="F15" t="s">
        <v>55</v>
      </c>
      <c r="G15">
        <v>0.52900000000000003</v>
      </c>
      <c r="H15">
        <v>0.52900000000000003</v>
      </c>
      <c r="I15">
        <v>0.52900000000000003</v>
      </c>
      <c r="J15">
        <v>2017</v>
      </c>
      <c r="K15" t="s">
        <v>56</v>
      </c>
    </row>
    <row r="16" spans="1:14" hidden="1" x14ac:dyDescent="0.2">
      <c r="A16" t="s">
        <v>13</v>
      </c>
      <c r="B16" t="s">
        <v>14</v>
      </c>
      <c r="C16" t="s">
        <v>15</v>
      </c>
      <c r="D16" t="s">
        <v>57</v>
      </c>
      <c r="E16" t="s">
        <v>58</v>
      </c>
      <c r="F16" t="s">
        <v>59</v>
      </c>
      <c r="G16">
        <v>19</v>
      </c>
      <c r="H16">
        <v>15</v>
      </c>
      <c r="I16">
        <v>23</v>
      </c>
      <c r="J16">
        <v>2017</v>
      </c>
      <c r="K16" t="s">
        <v>60</v>
      </c>
    </row>
    <row r="17" spans="1:11" hidden="1" x14ac:dyDescent="0.2">
      <c r="A17" t="s">
        <v>13</v>
      </c>
      <c r="B17" t="s">
        <v>14</v>
      </c>
      <c r="C17" t="s">
        <v>15</v>
      </c>
      <c r="D17" t="s">
        <v>57</v>
      </c>
      <c r="E17" t="s">
        <v>61</v>
      </c>
      <c r="F17" t="s">
        <v>62</v>
      </c>
      <c r="G17">
        <v>36</v>
      </c>
      <c r="H17">
        <v>36</v>
      </c>
      <c r="I17">
        <v>36</v>
      </c>
      <c r="J17">
        <v>2017</v>
      </c>
    </row>
    <row r="18" spans="1:11" hidden="1" x14ac:dyDescent="0.2">
      <c r="A18" t="s">
        <v>13</v>
      </c>
      <c r="B18" t="s">
        <v>14</v>
      </c>
      <c r="C18" t="s">
        <v>15</v>
      </c>
      <c r="D18" t="s">
        <v>57</v>
      </c>
      <c r="E18" t="s">
        <v>63</v>
      </c>
      <c r="F18" t="s">
        <v>64</v>
      </c>
      <c r="G18">
        <v>39</v>
      </c>
      <c r="H18">
        <v>39</v>
      </c>
      <c r="I18">
        <v>39</v>
      </c>
      <c r="J18">
        <v>2017</v>
      </c>
    </row>
    <row r="19" spans="1:11" hidden="1" x14ac:dyDescent="0.2">
      <c r="A19" t="s">
        <v>13</v>
      </c>
      <c r="B19" t="s">
        <v>14</v>
      </c>
      <c r="C19" t="s">
        <v>15</v>
      </c>
      <c r="D19" t="s">
        <v>65</v>
      </c>
      <c r="E19" t="s">
        <v>66</v>
      </c>
      <c r="F19" t="s">
        <v>67</v>
      </c>
      <c r="G19">
        <v>0.9</v>
      </c>
      <c r="H19">
        <v>0.9</v>
      </c>
      <c r="I19">
        <v>0.9</v>
      </c>
      <c r="J19">
        <v>2017</v>
      </c>
      <c r="K19" t="s">
        <v>68</v>
      </c>
    </row>
    <row r="20" spans="1:11" hidden="1" x14ac:dyDescent="0.2">
      <c r="A20" t="s">
        <v>13</v>
      </c>
      <c r="B20" t="s">
        <v>14</v>
      </c>
      <c r="C20" t="s">
        <v>15</v>
      </c>
      <c r="D20" t="s">
        <v>65</v>
      </c>
      <c r="E20" t="s">
        <v>69</v>
      </c>
      <c r="F20" t="s">
        <v>70</v>
      </c>
      <c r="G20">
        <v>0.78</v>
      </c>
      <c r="H20">
        <v>0.78</v>
      </c>
      <c r="I20">
        <v>0.78</v>
      </c>
      <c r="J20">
        <v>2017</v>
      </c>
      <c r="K20" t="s">
        <v>60</v>
      </c>
    </row>
    <row r="21" spans="1:11" hidden="1" x14ac:dyDescent="0.2">
      <c r="A21" t="s">
        <v>13</v>
      </c>
      <c r="B21" t="s">
        <v>14</v>
      </c>
      <c r="C21" t="s">
        <v>15</v>
      </c>
      <c r="D21" t="s">
        <v>65</v>
      </c>
      <c r="E21" t="s">
        <v>71</v>
      </c>
      <c r="F21" t="s">
        <v>72</v>
      </c>
      <c r="G21">
        <v>0.96</v>
      </c>
      <c r="H21">
        <v>0.96</v>
      </c>
      <c r="I21">
        <v>0.96</v>
      </c>
      <c r="J21">
        <v>2017</v>
      </c>
      <c r="K21" t="s">
        <v>60</v>
      </c>
    </row>
    <row r="22" spans="1:11" hidden="1" x14ac:dyDescent="0.2">
      <c r="A22" t="s">
        <v>13</v>
      </c>
      <c r="B22" t="s">
        <v>14</v>
      </c>
      <c r="C22" t="s">
        <v>15</v>
      </c>
      <c r="D22" t="s">
        <v>65</v>
      </c>
      <c r="E22" t="s">
        <v>73</v>
      </c>
      <c r="F22" t="s">
        <v>74</v>
      </c>
      <c r="G22">
        <v>0.90200000000000002</v>
      </c>
      <c r="H22">
        <v>0.90200000000000002</v>
      </c>
      <c r="I22">
        <v>0.90200000000000002</v>
      </c>
      <c r="J22">
        <v>2017</v>
      </c>
      <c r="K22" t="s">
        <v>21</v>
      </c>
    </row>
    <row r="23" spans="1:11" hidden="1" x14ac:dyDescent="0.2">
      <c r="A23" t="s">
        <v>13</v>
      </c>
      <c r="B23" t="s">
        <v>14</v>
      </c>
      <c r="C23" t="s">
        <v>15</v>
      </c>
      <c r="D23" t="s">
        <v>65</v>
      </c>
      <c r="E23" t="s">
        <v>75</v>
      </c>
      <c r="F23" t="s">
        <v>76</v>
      </c>
      <c r="G23">
        <v>0.72699999999999998</v>
      </c>
      <c r="H23">
        <v>0.72699999999999998</v>
      </c>
      <c r="I23">
        <v>0.72699999999999998</v>
      </c>
      <c r="J23">
        <v>2017</v>
      </c>
      <c r="K23" t="s">
        <v>21</v>
      </c>
    </row>
    <row r="24" spans="1:11" hidden="1" x14ac:dyDescent="0.2">
      <c r="A24" t="s">
        <v>13</v>
      </c>
      <c r="B24" t="s">
        <v>14</v>
      </c>
      <c r="C24" t="s">
        <v>15</v>
      </c>
      <c r="D24" t="s">
        <v>65</v>
      </c>
      <c r="E24" t="s">
        <v>77</v>
      </c>
      <c r="F24" t="s">
        <v>78</v>
      </c>
      <c r="G24">
        <v>0.86</v>
      </c>
      <c r="H24">
        <v>0.86</v>
      </c>
      <c r="I24">
        <v>0.86</v>
      </c>
      <c r="J24">
        <v>2017</v>
      </c>
      <c r="K24" t="s">
        <v>21</v>
      </c>
    </row>
    <row r="25" spans="1:11" hidden="1" x14ac:dyDescent="0.2">
      <c r="A25" t="s">
        <v>13</v>
      </c>
      <c r="B25" t="s">
        <v>14</v>
      </c>
      <c r="C25" t="s">
        <v>15</v>
      </c>
      <c r="D25" t="s">
        <v>65</v>
      </c>
      <c r="E25" t="s">
        <v>79</v>
      </c>
      <c r="F25" t="s">
        <v>80</v>
      </c>
      <c r="G25">
        <v>0.61899999999999999</v>
      </c>
      <c r="H25">
        <v>0.61899999999999999</v>
      </c>
      <c r="I25">
        <v>0.61899999999999999</v>
      </c>
      <c r="J25">
        <v>2017</v>
      </c>
      <c r="K25" t="s">
        <v>21</v>
      </c>
    </row>
    <row r="26" spans="1:11" hidden="1" x14ac:dyDescent="0.2">
      <c r="A26" t="s">
        <v>13</v>
      </c>
      <c r="B26" t="s">
        <v>14</v>
      </c>
      <c r="C26" t="s">
        <v>15</v>
      </c>
      <c r="D26" t="s">
        <v>65</v>
      </c>
      <c r="E26" t="s">
        <v>81</v>
      </c>
      <c r="F26" t="s">
        <v>82</v>
      </c>
      <c r="G26">
        <v>0.05</v>
      </c>
      <c r="H26">
        <v>0.05</v>
      </c>
      <c r="I26">
        <v>0.05</v>
      </c>
      <c r="J26">
        <v>2017</v>
      </c>
      <c r="K26" t="s">
        <v>42</v>
      </c>
    </row>
    <row r="27" spans="1:11" hidden="1" x14ac:dyDescent="0.2">
      <c r="A27" t="s">
        <v>13</v>
      </c>
      <c r="B27" t="s">
        <v>14</v>
      </c>
      <c r="C27" t="s">
        <v>15</v>
      </c>
      <c r="D27" t="s">
        <v>65</v>
      </c>
      <c r="E27" t="s">
        <v>83</v>
      </c>
      <c r="F27" t="s">
        <v>84</v>
      </c>
      <c r="G27">
        <v>0.97964071900000005</v>
      </c>
      <c r="H27">
        <v>0.97964071900000005</v>
      </c>
      <c r="I27">
        <v>0.97964071900000005</v>
      </c>
      <c r="J27">
        <v>2017</v>
      </c>
      <c r="K27" t="s">
        <v>60</v>
      </c>
    </row>
    <row r="28" spans="1:11" hidden="1" x14ac:dyDescent="0.2">
      <c r="A28" t="s">
        <v>13</v>
      </c>
      <c r="B28" t="s">
        <v>14</v>
      </c>
      <c r="C28" t="s">
        <v>15</v>
      </c>
      <c r="D28" t="s">
        <v>65</v>
      </c>
      <c r="E28" t="s">
        <v>85</v>
      </c>
      <c r="F28" t="s">
        <v>86</v>
      </c>
      <c r="G28">
        <v>0.83</v>
      </c>
      <c r="H28">
        <v>0.66400000000000003</v>
      </c>
      <c r="I28">
        <v>0.996</v>
      </c>
      <c r="J28">
        <v>2017</v>
      </c>
      <c r="K28" t="s">
        <v>87</v>
      </c>
    </row>
    <row r="29" spans="1:11" hidden="1" x14ac:dyDescent="0.2">
      <c r="A29" t="s">
        <v>13</v>
      </c>
      <c r="B29" t="s">
        <v>14</v>
      </c>
      <c r="C29" t="s">
        <v>15</v>
      </c>
      <c r="D29" t="s">
        <v>65</v>
      </c>
      <c r="E29" t="s">
        <v>88</v>
      </c>
      <c r="F29" t="s">
        <v>89</v>
      </c>
      <c r="G29">
        <v>0.91204550900000003</v>
      </c>
      <c r="H29">
        <v>0.91204550900000003</v>
      </c>
      <c r="I29">
        <v>0.91204550900000003</v>
      </c>
      <c r="J29">
        <v>2017</v>
      </c>
    </row>
    <row r="30" spans="1:11" hidden="1" x14ac:dyDescent="0.2">
      <c r="A30" t="s">
        <v>13</v>
      </c>
      <c r="B30" t="s">
        <v>14</v>
      </c>
      <c r="C30" t="s">
        <v>15</v>
      </c>
      <c r="D30" t="s">
        <v>134</v>
      </c>
      <c r="E30" t="s">
        <v>135</v>
      </c>
      <c r="F30" t="s">
        <v>136</v>
      </c>
      <c r="G30">
        <v>0.5</v>
      </c>
      <c r="H30">
        <v>0.5</v>
      </c>
      <c r="I30">
        <v>0.5</v>
      </c>
      <c r="J30">
        <v>2017</v>
      </c>
      <c r="K30" t="s">
        <v>137</v>
      </c>
    </row>
    <row r="31" spans="1:11" hidden="1" x14ac:dyDescent="0.2">
      <c r="A31" t="s">
        <v>13</v>
      </c>
      <c r="B31" t="s">
        <v>14</v>
      </c>
      <c r="C31" t="s">
        <v>15</v>
      </c>
      <c r="D31" t="s">
        <v>134</v>
      </c>
      <c r="E31" t="s">
        <v>138</v>
      </c>
      <c r="F31" t="s">
        <v>139</v>
      </c>
      <c r="G31">
        <v>0.72</v>
      </c>
      <c r="H31">
        <v>0.72</v>
      </c>
      <c r="I31">
        <v>0.72</v>
      </c>
      <c r="J31">
        <v>2017</v>
      </c>
      <c r="K31" t="s">
        <v>140</v>
      </c>
    </row>
    <row r="32" spans="1:11" hidden="1" x14ac:dyDescent="0.2">
      <c r="A32" t="s">
        <v>13</v>
      </c>
      <c r="B32" t="s">
        <v>14</v>
      </c>
      <c r="C32" t="s">
        <v>15</v>
      </c>
      <c r="D32" t="s">
        <v>134</v>
      </c>
      <c r="E32" t="s">
        <v>141</v>
      </c>
      <c r="F32" t="s">
        <v>142</v>
      </c>
      <c r="G32">
        <v>0.6</v>
      </c>
      <c r="H32">
        <v>0.6</v>
      </c>
      <c r="I32">
        <v>0.6</v>
      </c>
      <c r="J32">
        <v>2017</v>
      </c>
      <c r="K32" t="s">
        <v>143</v>
      </c>
    </row>
    <row r="33" spans="1:12" hidden="1" x14ac:dyDescent="0.2">
      <c r="A33" t="s">
        <v>13</v>
      </c>
      <c r="B33" t="s">
        <v>14</v>
      </c>
      <c r="C33" t="s">
        <v>15</v>
      </c>
      <c r="D33" t="s">
        <v>134</v>
      </c>
      <c r="E33" t="s">
        <v>144</v>
      </c>
      <c r="F33" t="s">
        <v>145</v>
      </c>
      <c r="G33">
        <v>0.99666697900000001</v>
      </c>
      <c r="H33">
        <v>0.99666697900000001</v>
      </c>
      <c r="I33">
        <v>0.99666697900000001</v>
      </c>
      <c r="J33">
        <v>2017</v>
      </c>
      <c r="K33" t="s">
        <v>146</v>
      </c>
    </row>
    <row r="34" spans="1:12" hidden="1" x14ac:dyDescent="0.2">
      <c r="A34" t="s">
        <v>13</v>
      </c>
      <c r="B34" t="s">
        <v>14</v>
      </c>
      <c r="C34" t="s">
        <v>15</v>
      </c>
      <c r="D34" t="s">
        <v>134</v>
      </c>
      <c r="E34" t="s">
        <v>147</v>
      </c>
      <c r="F34" t="s">
        <v>148</v>
      </c>
      <c r="G34">
        <v>0.9</v>
      </c>
      <c r="H34">
        <v>0.7</v>
      </c>
      <c r="I34">
        <v>0.9</v>
      </c>
      <c r="J34">
        <v>2017</v>
      </c>
      <c r="K34" t="s">
        <v>93</v>
      </c>
    </row>
    <row r="35" spans="1:12" hidden="1" x14ac:dyDescent="0.2">
      <c r="A35" t="s">
        <v>13</v>
      </c>
      <c r="B35" t="s">
        <v>14</v>
      </c>
      <c r="C35" t="s">
        <v>15</v>
      </c>
      <c r="D35" t="s">
        <v>134</v>
      </c>
      <c r="E35" t="s">
        <v>149</v>
      </c>
      <c r="F35" t="s">
        <v>150</v>
      </c>
      <c r="G35">
        <v>0.92500000000000004</v>
      </c>
      <c r="H35">
        <v>0.92500000000000004</v>
      </c>
      <c r="I35">
        <v>0.92500000000000004</v>
      </c>
      <c r="J35">
        <v>2017</v>
      </c>
      <c r="K35" t="s">
        <v>151</v>
      </c>
    </row>
    <row r="36" spans="1:12" hidden="1" x14ac:dyDescent="0.2">
      <c r="A36" t="s">
        <v>13</v>
      </c>
      <c r="B36" t="s">
        <v>14</v>
      </c>
      <c r="C36" t="s">
        <v>15</v>
      </c>
      <c r="D36" t="s">
        <v>152</v>
      </c>
      <c r="E36" t="s">
        <v>153</v>
      </c>
      <c r="F36" t="s">
        <v>154</v>
      </c>
      <c r="G36">
        <v>2.2999999999999998</v>
      </c>
      <c r="H36">
        <v>2.2999999999999998</v>
      </c>
      <c r="I36">
        <v>2.2999999999999998</v>
      </c>
      <c r="J36">
        <v>2017</v>
      </c>
      <c r="K36" t="s">
        <v>93</v>
      </c>
    </row>
    <row r="37" spans="1:12" hidden="1" x14ac:dyDescent="0.2">
      <c r="A37" t="s">
        <v>13</v>
      </c>
      <c r="B37" t="s">
        <v>14</v>
      </c>
      <c r="C37" t="s">
        <v>15</v>
      </c>
      <c r="D37" t="s">
        <v>152</v>
      </c>
      <c r="E37" t="s">
        <v>155</v>
      </c>
      <c r="F37" t="s">
        <v>156</v>
      </c>
      <c r="G37">
        <v>0.7</v>
      </c>
      <c r="H37">
        <v>0.7</v>
      </c>
      <c r="I37">
        <v>0.7</v>
      </c>
      <c r="J37">
        <v>2017</v>
      </c>
      <c r="K37" t="s">
        <v>93</v>
      </c>
    </row>
    <row r="38" spans="1:12" hidden="1" x14ac:dyDescent="0.2">
      <c r="A38" t="s">
        <v>13</v>
      </c>
      <c r="B38" t="s">
        <v>14</v>
      </c>
      <c r="C38" t="s">
        <v>15</v>
      </c>
      <c r="D38" t="s">
        <v>152</v>
      </c>
      <c r="E38" t="s">
        <v>157</v>
      </c>
      <c r="F38" t="s">
        <v>158</v>
      </c>
      <c r="G38">
        <v>6</v>
      </c>
      <c r="H38">
        <v>6</v>
      </c>
      <c r="I38">
        <v>6</v>
      </c>
      <c r="J38">
        <v>2017</v>
      </c>
      <c r="K38" t="s">
        <v>93</v>
      </c>
    </row>
    <row r="39" spans="1:12" hidden="1" x14ac:dyDescent="0.2">
      <c r="A39" t="s">
        <v>13</v>
      </c>
      <c r="B39" t="s">
        <v>14</v>
      </c>
      <c r="C39" t="s">
        <v>15</v>
      </c>
      <c r="D39" t="s">
        <v>152</v>
      </c>
      <c r="E39" t="s">
        <v>159</v>
      </c>
      <c r="F39" t="s">
        <v>160</v>
      </c>
      <c r="G39">
        <v>9</v>
      </c>
      <c r="H39">
        <v>9</v>
      </c>
      <c r="I39">
        <v>9</v>
      </c>
      <c r="J39">
        <v>2017</v>
      </c>
      <c r="K39" t="s">
        <v>161</v>
      </c>
    </row>
    <row r="40" spans="1:12" hidden="1" x14ac:dyDescent="0.2">
      <c r="A40" t="s">
        <v>13</v>
      </c>
      <c r="B40" t="s">
        <v>14</v>
      </c>
      <c r="C40" t="s">
        <v>15</v>
      </c>
      <c r="D40" t="s">
        <v>162</v>
      </c>
      <c r="E40" t="s">
        <v>163</v>
      </c>
      <c r="F40" t="s">
        <v>164</v>
      </c>
      <c r="G40" s="1" t="s">
        <v>165</v>
      </c>
      <c r="H40" s="1" t="s">
        <v>165</v>
      </c>
      <c r="I40" s="1" t="s">
        <v>165</v>
      </c>
      <c r="J40">
        <v>2017</v>
      </c>
      <c r="K40" t="s">
        <v>166</v>
      </c>
      <c r="L40" t="s">
        <v>167</v>
      </c>
    </row>
    <row r="41" spans="1:12" hidden="1" x14ac:dyDescent="0.2">
      <c r="A41" t="s">
        <v>13</v>
      </c>
      <c r="B41" t="s">
        <v>14</v>
      </c>
      <c r="C41" t="s">
        <v>15</v>
      </c>
      <c r="D41" t="s">
        <v>162</v>
      </c>
      <c r="E41" t="s">
        <v>168</v>
      </c>
      <c r="F41" t="s">
        <v>169</v>
      </c>
      <c r="G41">
        <v>1.95E-4</v>
      </c>
      <c r="H41">
        <v>1.95E-4</v>
      </c>
      <c r="I41">
        <v>1.95E-4</v>
      </c>
      <c r="J41">
        <v>2017</v>
      </c>
      <c r="K41" t="s">
        <v>170</v>
      </c>
    </row>
    <row r="42" spans="1:12" hidden="1" x14ac:dyDescent="0.2">
      <c r="A42" t="s">
        <v>13</v>
      </c>
      <c r="B42" t="s">
        <v>14</v>
      </c>
      <c r="C42" t="s">
        <v>15</v>
      </c>
      <c r="D42" t="s">
        <v>171</v>
      </c>
      <c r="E42" t="s">
        <v>172</v>
      </c>
      <c r="F42" t="s">
        <v>173</v>
      </c>
      <c r="G42">
        <v>1.8632620000000001E-3</v>
      </c>
      <c r="J42">
        <v>2017</v>
      </c>
      <c r="K42" t="s">
        <v>174</v>
      </c>
    </row>
    <row r="43" spans="1:12" hidden="1" x14ac:dyDescent="0.2">
      <c r="A43" t="s">
        <v>13</v>
      </c>
      <c r="B43" t="s">
        <v>14</v>
      </c>
      <c r="C43" t="s">
        <v>15</v>
      </c>
      <c r="D43" t="s">
        <v>171</v>
      </c>
      <c r="E43" t="s">
        <v>175</v>
      </c>
      <c r="F43" t="s">
        <v>176</v>
      </c>
      <c r="G43">
        <v>1.6473906999999999E-2</v>
      </c>
      <c r="J43">
        <v>2017</v>
      </c>
      <c r="K43" t="s">
        <v>177</v>
      </c>
    </row>
    <row r="44" spans="1:12" hidden="1" x14ac:dyDescent="0.2">
      <c r="A44" t="s">
        <v>13</v>
      </c>
      <c r="B44" t="s">
        <v>14</v>
      </c>
      <c r="C44" t="s">
        <v>15</v>
      </c>
      <c r="D44" t="s">
        <v>171</v>
      </c>
      <c r="E44" t="s">
        <v>178</v>
      </c>
      <c r="F44" t="s">
        <v>179</v>
      </c>
      <c r="G44">
        <v>2.2597896999999999E-2</v>
      </c>
      <c r="J44">
        <v>2017</v>
      </c>
      <c r="K44" t="s">
        <v>180</v>
      </c>
    </row>
    <row r="45" spans="1:12" hidden="1" x14ac:dyDescent="0.2">
      <c r="A45" t="s">
        <v>13</v>
      </c>
      <c r="B45" t="s">
        <v>14</v>
      </c>
      <c r="C45" t="s">
        <v>15</v>
      </c>
      <c r="D45" t="s">
        <v>171</v>
      </c>
      <c r="E45" t="s">
        <v>181</v>
      </c>
      <c r="F45" t="s">
        <v>182</v>
      </c>
      <c r="G45">
        <v>2.9377266999999999E-2</v>
      </c>
      <c r="J45">
        <v>2017</v>
      </c>
    </row>
    <row r="46" spans="1:12" hidden="1" x14ac:dyDescent="0.2">
      <c r="A46" t="s">
        <v>13</v>
      </c>
      <c r="B46" t="s">
        <v>14</v>
      </c>
      <c r="C46" t="s">
        <v>15</v>
      </c>
      <c r="D46" t="s">
        <v>171</v>
      </c>
      <c r="E46" t="s">
        <v>183</v>
      </c>
      <c r="F46" t="s">
        <v>184</v>
      </c>
      <c r="G46">
        <v>5.4095580000000001E-3</v>
      </c>
      <c r="J46">
        <v>2017</v>
      </c>
      <c r="K46" t="s">
        <v>185</v>
      </c>
    </row>
    <row r="47" spans="1:12" hidden="1" x14ac:dyDescent="0.2">
      <c r="A47" t="s">
        <v>13</v>
      </c>
      <c r="B47" t="s">
        <v>14</v>
      </c>
      <c r="C47" t="s">
        <v>15</v>
      </c>
      <c r="D47" t="s">
        <v>171</v>
      </c>
      <c r="E47" t="s">
        <v>186</v>
      </c>
      <c r="F47" t="s">
        <v>187</v>
      </c>
      <c r="G47">
        <v>5.4095580000000001E-3</v>
      </c>
      <c r="K47" t="s">
        <v>185</v>
      </c>
    </row>
    <row r="48" spans="1:12" hidden="1" x14ac:dyDescent="0.2">
      <c r="A48" t="s">
        <v>13</v>
      </c>
      <c r="B48" t="s">
        <v>14</v>
      </c>
      <c r="C48" t="s">
        <v>15</v>
      </c>
      <c r="D48" t="s">
        <v>171</v>
      </c>
      <c r="E48" t="s">
        <v>188</v>
      </c>
      <c r="F48" t="s">
        <v>189</v>
      </c>
      <c r="G48">
        <v>1.9980010000000001E-3</v>
      </c>
      <c r="K48" t="s">
        <v>190</v>
      </c>
    </row>
    <row r="49" spans="1:11" hidden="1" x14ac:dyDescent="0.2">
      <c r="A49" t="s">
        <v>13</v>
      </c>
      <c r="B49" t="s">
        <v>14</v>
      </c>
      <c r="C49" t="s">
        <v>15</v>
      </c>
      <c r="D49" t="s">
        <v>171</v>
      </c>
      <c r="E49" t="s">
        <v>191</v>
      </c>
      <c r="F49" t="s">
        <v>192</v>
      </c>
      <c r="G49">
        <v>5.0000000000000001E-4</v>
      </c>
      <c r="K49" t="s">
        <v>93</v>
      </c>
    </row>
    <row r="50" spans="1:11" hidden="1" x14ac:dyDescent="0.2">
      <c r="A50" t="s">
        <v>13</v>
      </c>
      <c r="B50" t="s">
        <v>14</v>
      </c>
      <c r="C50" t="s">
        <v>15</v>
      </c>
      <c r="D50" t="s">
        <v>193</v>
      </c>
      <c r="E50" t="s">
        <v>194</v>
      </c>
      <c r="F50" t="s">
        <v>195</v>
      </c>
      <c r="G50">
        <v>0.67500000000000004</v>
      </c>
      <c r="K50" t="s">
        <v>196</v>
      </c>
    </row>
    <row r="51" spans="1:11" hidden="1" x14ac:dyDescent="0.2">
      <c r="A51" t="s">
        <v>13</v>
      </c>
      <c r="B51" t="s">
        <v>14</v>
      </c>
      <c r="C51" t="s">
        <v>15</v>
      </c>
      <c r="D51" t="s">
        <v>193</v>
      </c>
      <c r="E51" t="s">
        <v>197</v>
      </c>
      <c r="F51" t="s">
        <v>198</v>
      </c>
      <c r="G51">
        <v>0.95</v>
      </c>
      <c r="K51" t="s">
        <v>199</v>
      </c>
    </row>
    <row r="52" spans="1:11" hidden="1" x14ac:dyDescent="0.2">
      <c r="A52" t="s">
        <v>13</v>
      </c>
      <c r="B52" t="s">
        <v>14</v>
      </c>
      <c r="C52" t="s">
        <v>15</v>
      </c>
      <c r="D52" t="s">
        <v>193</v>
      </c>
      <c r="E52" t="s">
        <v>200</v>
      </c>
      <c r="F52" t="s">
        <v>201</v>
      </c>
      <c r="G52">
        <v>1</v>
      </c>
      <c r="K52" t="s">
        <v>93</v>
      </c>
    </row>
    <row r="53" spans="1:11" hidden="1" x14ac:dyDescent="0.2">
      <c r="A53" t="s">
        <v>13</v>
      </c>
      <c r="B53" t="s">
        <v>14</v>
      </c>
      <c r="C53" t="s">
        <v>15</v>
      </c>
      <c r="D53" t="s">
        <v>202</v>
      </c>
      <c r="E53" t="s">
        <v>203</v>
      </c>
      <c r="F53" t="s">
        <v>204</v>
      </c>
      <c r="G53">
        <v>0.98699999999999999</v>
      </c>
      <c r="K53" t="s">
        <v>21</v>
      </c>
    </row>
    <row r="54" spans="1:11" hidden="1" x14ac:dyDescent="0.2">
      <c r="A54" t="s">
        <v>13</v>
      </c>
      <c r="B54" t="s">
        <v>14</v>
      </c>
      <c r="C54" t="s">
        <v>15</v>
      </c>
      <c r="D54" t="s">
        <v>202</v>
      </c>
      <c r="E54" t="s">
        <v>205</v>
      </c>
      <c r="F54" t="s">
        <v>206</v>
      </c>
      <c r="G54">
        <v>0.34</v>
      </c>
    </row>
    <row r="55" spans="1:11" hidden="1" x14ac:dyDescent="0.2">
      <c r="A55" t="s">
        <v>13</v>
      </c>
      <c r="B55" t="s">
        <v>14</v>
      </c>
      <c r="C55" t="s">
        <v>15</v>
      </c>
      <c r="D55" t="s">
        <v>202</v>
      </c>
      <c r="E55" t="s">
        <v>207</v>
      </c>
      <c r="F55" t="s">
        <v>208</v>
      </c>
      <c r="G55">
        <v>7.0000000000000007E-2</v>
      </c>
    </row>
    <row r="56" spans="1:11" hidden="1" x14ac:dyDescent="0.2">
      <c r="A56" t="s">
        <v>13</v>
      </c>
      <c r="B56" t="s">
        <v>14</v>
      </c>
      <c r="C56" t="s">
        <v>15</v>
      </c>
      <c r="D56" t="s">
        <v>202</v>
      </c>
      <c r="E56" t="s">
        <v>209</v>
      </c>
      <c r="F56" t="s">
        <v>210</v>
      </c>
      <c r="G56">
        <v>0.45</v>
      </c>
    </row>
    <row r="57" spans="1:11" hidden="1" x14ac:dyDescent="0.2">
      <c r="A57" t="s">
        <v>13</v>
      </c>
      <c r="B57" t="s">
        <v>14</v>
      </c>
      <c r="C57" t="s">
        <v>15</v>
      </c>
      <c r="D57" t="s">
        <v>202</v>
      </c>
      <c r="E57" t="s">
        <v>211</v>
      </c>
      <c r="F57" t="s">
        <v>212</v>
      </c>
      <c r="G57">
        <v>0.19</v>
      </c>
    </row>
    <row r="58" spans="1:11" hidden="1" x14ac:dyDescent="0.2">
      <c r="A58" t="s">
        <v>13</v>
      </c>
      <c r="B58" t="s">
        <v>14</v>
      </c>
      <c r="C58" t="s">
        <v>15</v>
      </c>
      <c r="D58" t="s">
        <v>202</v>
      </c>
      <c r="E58" t="s">
        <v>213</v>
      </c>
      <c r="F58" t="s">
        <v>214</v>
      </c>
      <c r="G58">
        <v>0.63</v>
      </c>
    </row>
    <row r="59" spans="1:11" hidden="1" x14ac:dyDescent="0.2">
      <c r="A59" t="s">
        <v>13</v>
      </c>
      <c r="B59" t="s">
        <v>14</v>
      </c>
      <c r="C59" t="s">
        <v>15</v>
      </c>
      <c r="D59" t="s">
        <v>202</v>
      </c>
      <c r="E59" t="s">
        <v>215</v>
      </c>
      <c r="F59" t="s">
        <v>216</v>
      </c>
      <c r="G59">
        <v>0.42</v>
      </c>
    </row>
    <row r="60" spans="1:11" hidden="1" x14ac:dyDescent="0.2">
      <c r="A60" t="s">
        <v>13</v>
      </c>
      <c r="B60" t="s">
        <v>14</v>
      </c>
      <c r="C60" t="s">
        <v>15</v>
      </c>
      <c r="D60" t="s">
        <v>217</v>
      </c>
      <c r="E60" t="s">
        <v>218</v>
      </c>
      <c r="F60" t="s">
        <v>219</v>
      </c>
      <c r="G60">
        <v>2.8699999999999998E-4</v>
      </c>
    </row>
    <row r="61" spans="1:11" hidden="1" x14ac:dyDescent="0.2">
      <c r="A61" t="s">
        <v>13</v>
      </c>
      <c r="B61" t="s">
        <v>14</v>
      </c>
      <c r="C61" t="s">
        <v>15</v>
      </c>
      <c r="D61" t="s">
        <v>217</v>
      </c>
      <c r="E61" t="s">
        <v>220</v>
      </c>
      <c r="F61" t="s">
        <v>221</v>
      </c>
      <c r="G61">
        <v>3.78E-2</v>
      </c>
      <c r="K61" t="s">
        <v>222</v>
      </c>
    </row>
    <row r="62" spans="1:11" hidden="1" x14ac:dyDescent="0.2">
      <c r="A62" t="s">
        <v>13</v>
      </c>
      <c r="B62" t="s">
        <v>14</v>
      </c>
      <c r="C62" t="s">
        <v>15</v>
      </c>
      <c r="D62" t="s">
        <v>217</v>
      </c>
      <c r="E62" t="s">
        <v>223</v>
      </c>
      <c r="F62" t="s">
        <v>224</v>
      </c>
      <c r="G62">
        <v>1.7999999999999999E-2</v>
      </c>
      <c r="K62" t="s">
        <v>222</v>
      </c>
    </row>
    <row r="63" spans="1:11" hidden="1" x14ac:dyDescent="0.2">
      <c r="A63" t="s">
        <v>13</v>
      </c>
      <c r="B63" t="s">
        <v>14</v>
      </c>
      <c r="C63" t="s">
        <v>15</v>
      </c>
      <c r="D63" t="s">
        <v>217</v>
      </c>
      <c r="E63" t="s">
        <v>225</v>
      </c>
      <c r="F63" t="s">
        <v>226</v>
      </c>
      <c r="G63">
        <v>2.1600000000000001E-2</v>
      </c>
      <c r="K63" t="s">
        <v>222</v>
      </c>
    </row>
    <row r="64" spans="1:11" hidden="1" x14ac:dyDescent="0.2">
      <c r="A64" t="s">
        <v>13</v>
      </c>
      <c r="B64" t="s">
        <v>14</v>
      </c>
      <c r="C64" t="s">
        <v>15</v>
      </c>
      <c r="D64" t="s">
        <v>217</v>
      </c>
      <c r="E64" t="s">
        <v>227</v>
      </c>
      <c r="F64" t="s">
        <v>228</v>
      </c>
      <c r="G64">
        <v>4.4999999999999997E-3</v>
      </c>
      <c r="K64" t="s">
        <v>222</v>
      </c>
    </row>
    <row r="65" spans="1:12" hidden="1" x14ac:dyDescent="0.2">
      <c r="A65" t="s">
        <v>13</v>
      </c>
      <c r="B65" t="s">
        <v>14</v>
      </c>
      <c r="C65" t="s">
        <v>15</v>
      </c>
      <c r="D65" t="s">
        <v>217</v>
      </c>
      <c r="E65" t="s">
        <v>229</v>
      </c>
      <c r="F65" t="s">
        <v>230</v>
      </c>
      <c r="G65">
        <v>0.21</v>
      </c>
      <c r="K65" t="s">
        <v>231</v>
      </c>
    </row>
    <row r="66" spans="1:12" hidden="1" x14ac:dyDescent="0.2">
      <c r="A66" t="s">
        <v>13</v>
      </c>
      <c r="B66" t="s">
        <v>14</v>
      </c>
      <c r="C66" t="s">
        <v>15</v>
      </c>
      <c r="D66" t="s">
        <v>217</v>
      </c>
      <c r="E66" t="s">
        <v>232</v>
      </c>
      <c r="F66" t="s">
        <v>233</v>
      </c>
      <c r="G66">
        <v>0.09</v>
      </c>
      <c r="K66" t="s">
        <v>231</v>
      </c>
    </row>
    <row r="67" spans="1:12" hidden="1" x14ac:dyDescent="0.2">
      <c r="A67" t="s">
        <v>13</v>
      </c>
      <c r="B67" t="s">
        <v>14</v>
      </c>
      <c r="C67" t="s">
        <v>15</v>
      </c>
      <c r="D67" t="s">
        <v>217</v>
      </c>
      <c r="E67" t="s">
        <v>234</v>
      </c>
      <c r="F67" t="s">
        <v>235</v>
      </c>
      <c r="G67">
        <v>0.06</v>
      </c>
      <c r="K67" t="s">
        <v>231</v>
      </c>
    </row>
    <row r="68" spans="1:12" hidden="1" x14ac:dyDescent="0.2">
      <c r="A68" t="s">
        <v>13</v>
      </c>
      <c r="B68" t="s">
        <v>14</v>
      </c>
      <c r="C68" t="s">
        <v>15</v>
      </c>
      <c r="D68" t="s">
        <v>217</v>
      </c>
      <c r="E68" t="s">
        <v>236</v>
      </c>
      <c r="F68" t="s">
        <v>237</v>
      </c>
      <c r="G68">
        <v>0.15</v>
      </c>
      <c r="K68" t="s">
        <v>231</v>
      </c>
    </row>
    <row r="69" spans="1:12" hidden="1" x14ac:dyDescent="0.2">
      <c r="A69" t="s">
        <v>13</v>
      </c>
      <c r="B69" t="s">
        <v>14</v>
      </c>
      <c r="C69" t="s">
        <v>15</v>
      </c>
      <c r="D69" t="s">
        <v>217</v>
      </c>
      <c r="E69" t="s">
        <v>238</v>
      </c>
      <c r="F69" t="s">
        <v>239</v>
      </c>
      <c r="G69">
        <v>32</v>
      </c>
      <c r="K69" t="s">
        <v>93</v>
      </c>
    </row>
    <row r="70" spans="1:12" hidden="1" x14ac:dyDescent="0.2">
      <c r="A70" t="s">
        <v>13</v>
      </c>
      <c r="B70" t="s">
        <v>14</v>
      </c>
      <c r="C70" t="s">
        <v>15</v>
      </c>
      <c r="D70" t="s">
        <v>240</v>
      </c>
      <c r="E70" t="s">
        <v>241</v>
      </c>
      <c r="F70" t="s">
        <v>242</v>
      </c>
      <c r="G70">
        <v>2.9080849999999999E-3</v>
      </c>
      <c r="K70" t="s">
        <v>243</v>
      </c>
    </row>
    <row r="71" spans="1:12" hidden="1" x14ac:dyDescent="0.2">
      <c r="A71" t="s">
        <v>13</v>
      </c>
      <c r="B71" t="s">
        <v>14</v>
      </c>
      <c r="C71" t="s">
        <v>15</v>
      </c>
      <c r="D71" t="s">
        <v>240</v>
      </c>
      <c r="E71" t="s">
        <v>244</v>
      </c>
      <c r="F71" t="s">
        <v>245</v>
      </c>
      <c r="G71">
        <v>2.53859E-4</v>
      </c>
      <c r="K71" t="s">
        <v>243</v>
      </c>
    </row>
    <row r="72" spans="1:12" hidden="1" x14ac:dyDescent="0.2">
      <c r="A72" t="s">
        <v>13</v>
      </c>
      <c r="B72" t="s">
        <v>14</v>
      </c>
      <c r="C72" t="s">
        <v>15</v>
      </c>
      <c r="D72" t="s">
        <v>240</v>
      </c>
      <c r="E72" t="s">
        <v>246</v>
      </c>
      <c r="F72" t="s">
        <v>247</v>
      </c>
      <c r="G72">
        <v>0.64800000000000002</v>
      </c>
      <c r="K72" t="s">
        <v>248</v>
      </c>
    </row>
    <row r="73" spans="1:12" hidden="1" x14ac:dyDescent="0.2">
      <c r="A73" t="s">
        <v>13</v>
      </c>
      <c r="B73" t="s">
        <v>14</v>
      </c>
      <c r="C73" t="s">
        <v>15</v>
      </c>
      <c r="D73" t="s">
        <v>240</v>
      </c>
      <c r="E73" t="s">
        <v>249</v>
      </c>
      <c r="F73" t="s">
        <v>250</v>
      </c>
      <c r="G73">
        <v>0.96650000000000003</v>
      </c>
      <c r="K73" t="s">
        <v>251</v>
      </c>
      <c r="L73" t="s">
        <v>252</v>
      </c>
    </row>
    <row r="74" spans="1:12" hidden="1" x14ac:dyDescent="0.2">
      <c r="A74" t="s">
        <v>13</v>
      </c>
      <c r="B74" t="s">
        <v>14</v>
      </c>
      <c r="C74" t="s">
        <v>15</v>
      </c>
      <c r="D74" t="s">
        <v>253</v>
      </c>
      <c r="E74" t="s">
        <v>254</v>
      </c>
      <c r="F74" t="s">
        <v>255</v>
      </c>
      <c r="G74">
        <v>63.6</v>
      </c>
      <c r="K74" t="s">
        <v>256</v>
      </c>
    </row>
    <row r="75" spans="1:12" hidden="1" x14ac:dyDescent="0.2">
      <c r="A75" t="s">
        <v>13</v>
      </c>
      <c r="B75" t="s">
        <v>14</v>
      </c>
      <c r="C75" t="s">
        <v>15</v>
      </c>
      <c r="D75" t="s">
        <v>253</v>
      </c>
      <c r="E75" t="s">
        <v>257</v>
      </c>
      <c r="F75" t="s">
        <v>258</v>
      </c>
      <c r="G75">
        <v>64.8</v>
      </c>
      <c r="K75" t="s">
        <v>256</v>
      </c>
    </row>
    <row r="76" spans="1:12" hidden="1" x14ac:dyDescent="0.2">
      <c r="A76" t="s">
        <v>13</v>
      </c>
      <c r="B76" t="s">
        <v>14</v>
      </c>
      <c r="C76" t="s">
        <v>15</v>
      </c>
      <c r="D76" t="s">
        <v>253</v>
      </c>
      <c r="E76" t="s">
        <v>259</v>
      </c>
      <c r="F76" t="s">
        <v>260</v>
      </c>
      <c r="G76">
        <v>26.2</v>
      </c>
      <c r="K76" t="s">
        <v>261</v>
      </c>
    </row>
    <row r="77" spans="1:12" hidden="1" x14ac:dyDescent="0.2">
      <c r="A77" t="s">
        <v>13</v>
      </c>
      <c r="B77" t="s">
        <v>14</v>
      </c>
      <c r="C77" t="s">
        <v>15</v>
      </c>
      <c r="D77" t="s">
        <v>253</v>
      </c>
      <c r="E77" t="s">
        <v>262</v>
      </c>
      <c r="F77" t="s">
        <v>263</v>
      </c>
      <c r="G77">
        <v>0.106</v>
      </c>
      <c r="K77" t="s">
        <v>264</v>
      </c>
    </row>
    <row r="78" spans="1:12" hidden="1" x14ac:dyDescent="0.2">
      <c r="A78" t="s">
        <v>13</v>
      </c>
      <c r="B78" t="s">
        <v>14</v>
      </c>
      <c r="C78" t="s">
        <v>15</v>
      </c>
      <c r="D78" t="s">
        <v>253</v>
      </c>
      <c r="E78" t="s">
        <v>265</v>
      </c>
      <c r="F78" t="s">
        <v>266</v>
      </c>
      <c r="G78">
        <v>0.315</v>
      </c>
      <c r="K78" t="s">
        <v>264</v>
      </c>
    </row>
    <row r="79" spans="1:12" hidden="1" x14ac:dyDescent="0.2">
      <c r="A79" t="s">
        <v>13</v>
      </c>
      <c r="B79" t="s">
        <v>14</v>
      </c>
      <c r="C79" t="s">
        <v>15</v>
      </c>
      <c r="D79" t="s">
        <v>253</v>
      </c>
      <c r="E79" t="s">
        <v>267</v>
      </c>
      <c r="F79" t="s">
        <v>268</v>
      </c>
      <c r="G79">
        <v>0.27400000000000002</v>
      </c>
      <c r="K79" t="s">
        <v>269</v>
      </c>
    </row>
    <row r="80" spans="1:12" hidden="1" x14ac:dyDescent="0.2">
      <c r="A80" t="s">
        <v>13</v>
      </c>
      <c r="B80" t="s">
        <v>14</v>
      </c>
      <c r="C80" t="s">
        <v>15</v>
      </c>
      <c r="D80" t="s">
        <v>253</v>
      </c>
      <c r="E80" t="s">
        <v>270</v>
      </c>
      <c r="F80" t="s">
        <v>271</v>
      </c>
      <c r="G80">
        <v>7.8E-2</v>
      </c>
      <c r="K80" t="s">
        <v>269</v>
      </c>
    </row>
    <row r="81" spans="1:11" hidden="1" x14ac:dyDescent="0.2">
      <c r="A81" t="s">
        <v>13</v>
      </c>
      <c r="B81" t="s">
        <v>14</v>
      </c>
      <c r="C81" t="s">
        <v>15</v>
      </c>
      <c r="D81" t="s">
        <v>253</v>
      </c>
      <c r="E81" t="s">
        <v>272</v>
      </c>
      <c r="F81" t="s">
        <v>273</v>
      </c>
      <c r="G81">
        <v>0.58199999999999996</v>
      </c>
      <c r="K81" t="s">
        <v>269</v>
      </c>
    </row>
    <row r="82" spans="1:11" hidden="1" x14ac:dyDescent="0.2">
      <c r="A82" t="s">
        <v>13</v>
      </c>
      <c r="B82" t="s">
        <v>14</v>
      </c>
      <c r="C82" t="s">
        <v>15</v>
      </c>
      <c r="D82" t="s">
        <v>253</v>
      </c>
      <c r="E82" t="s">
        <v>274</v>
      </c>
      <c r="F82" t="s">
        <v>275</v>
      </c>
      <c r="G82">
        <v>0.36842999999999998</v>
      </c>
      <c r="K82" t="s">
        <v>276</v>
      </c>
    </row>
    <row r="83" spans="1:11" hidden="1" x14ac:dyDescent="0.2">
      <c r="A83" t="s">
        <v>13</v>
      </c>
      <c r="B83" t="s">
        <v>14</v>
      </c>
      <c r="C83" t="s">
        <v>15</v>
      </c>
      <c r="D83" t="s">
        <v>253</v>
      </c>
      <c r="E83" t="s">
        <v>277</v>
      </c>
      <c r="F83" t="s">
        <v>278</v>
      </c>
      <c r="G83">
        <v>0.50268999999999997</v>
      </c>
      <c r="K83" t="s">
        <v>276</v>
      </c>
    </row>
    <row r="84" spans="1:11" hidden="1" x14ac:dyDescent="0.2">
      <c r="A84" t="s">
        <v>13</v>
      </c>
      <c r="B84" t="s">
        <v>14</v>
      </c>
      <c r="C84" t="s">
        <v>15</v>
      </c>
      <c r="D84" t="s">
        <v>253</v>
      </c>
      <c r="E84" t="s">
        <v>277</v>
      </c>
      <c r="F84" t="s">
        <v>279</v>
      </c>
      <c r="G84">
        <v>0.71367000000000003</v>
      </c>
      <c r="K84" t="s">
        <v>276</v>
      </c>
    </row>
    <row r="85" spans="1:11" hidden="1" x14ac:dyDescent="0.2">
      <c r="A85" t="s">
        <v>13</v>
      </c>
      <c r="B85" t="s">
        <v>14</v>
      </c>
      <c r="C85" t="s">
        <v>15</v>
      </c>
      <c r="D85" t="s">
        <v>253</v>
      </c>
      <c r="E85" t="s">
        <v>280</v>
      </c>
      <c r="F85" t="s">
        <v>281</v>
      </c>
      <c r="G85">
        <v>0.9</v>
      </c>
      <c r="K85" t="s">
        <v>93</v>
      </c>
    </row>
    <row r="86" spans="1:11" hidden="1" x14ac:dyDescent="0.2">
      <c r="A86" t="s">
        <v>13</v>
      </c>
      <c r="B86" t="s">
        <v>14</v>
      </c>
      <c r="C86" t="s">
        <v>15</v>
      </c>
      <c r="D86" t="s">
        <v>253</v>
      </c>
      <c r="E86" t="s">
        <v>282</v>
      </c>
      <c r="F86" t="s">
        <v>283</v>
      </c>
      <c r="G86">
        <v>3</v>
      </c>
      <c r="K86" t="s">
        <v>264</v>
      </c>
    </row>
    <row r="87" spans="1:11" hidden="1" x14ac:dyDescent="0.2">
      <c r="A87" t="s">
        <v>13</v>
      </c>
      <c r="B87" t="s">
        <v>14</v>
      </c>
      <c r="C87" t="s">
        <v>15</v>
      </c>
      <c r="D87" t="s">
        <v>284</v>
      </c>
      <c r="E87" t="s">
        <v>285</v>
      </c>
      <c r="F87" t="s">
        <v>286</v>
      </c>
      <c r="G87">
        <v>8.4499999999999993</v>
      </c>
      <c r="H87">
        <v>6.76</v>
      </c>
      <c r="I87">
        <v>10.14</v>
      </c>
      <c r="K87" t="s">
        <v>287</v>
      </c>
    </row>
    <row r="88" spans="1:11" hidden="1" x14ac:dyDescent="0.2">
      <c r="A88" t="s">
        <v>13</v>
      </c>
      <c r="B88" t="s">
        <v>14</v>
      </c>
      <c r="C88" t="s">
        <v>15</v>
      </c>
      <c r="D88" t="s">
        <v>284</v>
      </c>
      <c r="E88" t="s">
        <v>288</v>
      </c>
      <c r="F88" t="s">
        <v>289</v>
      </c>
      <c r="G88">
        <v>7.72</v>
      </c>
      <c r="H88">
        <v>6.1760000000000002</v>
      </c>
      <c r="I88">
        <v>9.2639999999999993</v>
      </c>
      <c r="K88" t="s">
        <v>21</v>
      </c>
    </row>
    <row r="89" spans="1:11" hidden="1" x14ac:dyDescent="0.2">
      <c r="A89" t="s">
        <v>13</v>
      </c>
      <c r="B89" t="s">
        <v>14</v>
      </c>
      <c r="C89" t="s">
        <v>15</v>
      </c>
      <c r="D89" t="s">
        <v>284</v>
      </c>
      <c r="E89" t="s">
        <v>290</v>
      </c>
      <c r="F89" t="s">
        <v>291</v>
      </c>
      <c r="G89">
        <v>11.39</v>
      </c>
      <c r="H89">
        <v>9.1120000000000001</v>
      </c>
      <c r="I89">
        <v>13.667999999999999</v>
      </c>
      <c r="K89" t="s">
        <v>21</v>
      </c>
    </row>
    <row r="90" spans="1:11" hidden="1" x14ac:dyDescent="0.2">
      <c r="A90" t="s">
        <v>13</v>
      </c>
      <c r="B90" t="s">
        <v>14</v>
      </c>
      <c r="C90" t="s">
        <v>15</v>
      </c>
      <c r="D90" t="s">
        <v>284</v>
      </c>
      <c r="E90" t="s">
        <v>292</v>
      </c>
      <c r="F90" t="s">
        <v>293</v>
      </c>
      <c r="G90">
        <v>34.17</v>
      </c>
      <c r="H90">
        <v>27.335999999999999</v>
      </c>
      <c r="I90">
        <v>41.003999999999998</v>
      </c>
      <c r="K90" t="s">
        <v>21</v>
      </c>
    </row>
    <row r="91" spans="1:11" hidden="1" x14ac:dyDescent="0.2">
      <c r="A91" t="s">
        <v>13</v>
      </c>
      <c r="B91" t="s">
        <v>14</v>
      </c>
      <c r="C91" t="s">
        <v>15</v>
      </c>
      <c r="D91" t="s">
        <v>284</v>
      </c>
      <c r="E91" t="s">
        <v>294</v>
      </c>
      <c r="F91" t="s">
        <v>295</v>
      </c>
      <c r="G91">
        <v>4.79</v>
      </c>
      <c r="H91">
        <v>3.8319999999999999</v>
      </c>
      <c r="I91">
        <v>5.7480000000000002</v>
      </c>
      <c r="K91" t="s">
        <v>296</v>
      </c>
    </row>
    <row r="92" spans="1:11" hidden="1" x14ac:dyDescent="0.2">
      <c r="A92" t="s">
        <v>13</v>
      </c>
      <c r="B92" t="s">
        <v>14</v>
      </c>
      <c r="C92" t="s">
        <v>15</v>
      </c>
      <c r="D92" t="s">
        <v>284</v>
      </c>
      <c r="E92" t="s">
        <v>297</v>
      </c>
      <c r="F92" t="s">
        <v>298</v>
      </c>
      <c r="G92">
        <v>3.82</v>
      </c>
      <c r="H92">
        <v>3.056</v>
      </c>
      <c r="I92">
        <v>4.5839999999999996</v>
      </c>
      <c r="K92" t="s">
        <v>299</v>
      </c>
    </row>
    <row r="93" spans="1:11" hidden="1" x14ac:dyDescent="0.2">
      <c r="A93" t="s">
        <v>13</v>
      </c>
      <c r="B93" t="s">
        <v>14</v>
      </c>
      <c r="C93" t="s">
        <v>15</v>
      </c>
      <c r="D93" t="s">
        <v>284</v>
      </c>
      <c r="E93" t="s">
        <v>300</v>
      </c>
      <c r="F93" t="s">
        <v>301</v>
      </c>
      <c r="G93">
        <v>6.19</v>
      </c>
      <c r="H93">
        <v>4.952</v>
      </c>
      <c r="I93">
        <v>7.4279999999999999</v>
      </c>
      <c r="K93" t="s">
        <v>302</v>
      </c>
    </row>
    <row r="94" spans="1:11" hidden="1" x14ac:dyDescent="0.2">
      <c r="A94" t="s">
        <v>13</v>
      </c>
      <c r="B94" t="s">
        <v>14</v>
      </c>
      <c r="C94" t="s">
        <v>15</v>
      </c>
      <c r="D94" t="s">
        <v>284</v>
      </c>
      <c r="E94" t="s">
        <v>303</v>
      </c>
      <c r="F94" t="s">
        <v>304</v>
      </c>
      <c r="G94">
        <v>5.46</v>
      </c>
      <c r="H94">
        <v>4.3680000000000003</v>
      </c>
      <c r="I94">
        <v>6.5519999999999996</v>
      </c>
      <c r="K94" t="s">
        <v>296</v>
      </c>
    </row>
    <row r="95" spans="1:11" hidden="1" x14ac:dyDescent="0.2">
      <c r="A95" t="s">
        <v>13</v>
      </c>
      <c r="B95" t="s">
        <v>14</v>
      </c>
      <c r="C95" t="s">
        <v>15</v>
      </c>
      <c r="D95" t="s">
        <v>284</v>
      </c>
      <c r="E95" t="s">
        <v>305</v>
      </c>
      <c r="F95" t="s">
        <v>306</v>
      </c>
      <c r="G95">
        <v>5.46</v>
      </c>
      <c r="H95">
        <v>4.3680000000000003</v>
      </c>
      <c r="I95">
        <v>6.5519999999999996</v>
      </c>
      <c r="K95" t="s">
        <v>296</v>
      </c>
    </row>
    <row r="96" spans="1:11" hidden="1" x14ac:dyDescent="0.2">
      <c r="A96" t="s">
        <v>13</v>
      </c>
      <c r="B96" t="s">
        <v>14</v>
      </c>
      <c r="C96" t="s">
        <v>15</v>
      </c>
      <c r="D96" t="s">
        <v>284</v>
      </c>
      <c r="E96" t="s">
        <v>307</v>
      </c>
      <c r="F96" t="s">
        <v>308</v>
      </c>
      <c r="G96">
        <v>9.32</v>
      </c>
      <c r="H96">
        <v>7.4560000000000004</v>
      </c>
      <c r="I96">
        <v>11.183999999999999</v>
      </c>
      <c r="K96" t="s">
        <v>287</v>
      </c>
    </row>
    <row r="97" spans="1:14" hidden="1" x14ac:dyDescent="0.2">
      <c r="A97" t="s">
        <v>13</v>
      </c>
      <c r="B97" t="s">
        <v>14</v>
      </c>
      <c r="C97" t="s">
        <v>15</v>
      </c>
      <c r="D97" t="s">
        <v>284</v>
      </c>
      <c r="E97" t="s">
        <v>309</v>
      </c>
      <c r="F97" t="s">
        <v>310</v>
      </c>
      <c r="G97">
        <v>3.04</v>
      </c>
      <c r="H97">
        <v>2.4319999999999999</v>
      </c>
      <c r="I97">
        <v>3.6480000000000001</v>
      </c>
      <c r="K97" t="s">
        <v>287</v>
      </c>
    </row>
    <row r="98" spans="1:14" hidden="1" x14ac:dyDescent="0.2">
      <c r="A98" t="s">
        <v>13</v>
      </c>
      <c r="B98" t="s">
        <v>14</v>
      </c>
      <c r="C98" t="s">
        <v>15</v>
      </c>
      <c r="D98" t="s">
        <v>284</v>
      </c>
      <c r="E98" t="s">
        <v>311</v>
      </c>
      <c r="F98" t="s">
        <v>312</v>
      </c>
      <c r="G98">
        <v>0.6</v>
      </c>
      <c r="H98">
        <v>0.48</v>
      </c>
      <c r="I98">
        <v>0.72</v>
      </c>
    </row>
    <row r="99" spans="1:14" hidden="1" x14ac:dyDescent="0.2">
      <c r="A99" t="s">
        <v>13</v>
      </c>
      <c r="B99" t="s">
        <v>14</v>
      </c>
      <c r="C99" t="s">
        <v>15</v>
      </c>
      <c r="D99" t="s">
        <v>284</v>
      </c>
      <c r="E99" t="s">
        <v>313</v>
      </c>
      <c r="F99" t="s">
        <v>314</v>
      </c>
      <c r="G99">
        <v>1.42</v>
      </c>
      <c r="H99">
        <v>1.1359999999999999</v>
      </c>
      <c r="I99">
        <v>1.704</v>
      </c>
      <c r="K99" t="s">
        <v>315</v>
      </c>
    </row>
    <row r="100" spans="1:14" hidden="1" x14ac:dyDescent="0.2">
      <c r="A100" t="s">
        <v>13</v>
      </c>
      <c r="B100" t="s">
        <v>14</v>
      </c>
      <c r="C100" t="s">
        <v>15</v>
      </c>
      <c r="D100" t="s">
        <v>284</v>
      </c>
      <c r="E100" t="s">
        <v>316</v>
      </c>
      <c r="F100" t="s">
        <v>317</v>
      </c>
      <c r="G100">
        <v>72.81</v>
      </c>
      <c r="H100">
        <v>58.247999999999998</v>
      </c>
      <c r="I100">
        <v>87.372</v>
      </c>
      <c r="K100" t="s">
        <v>318</v>
      </c>
    </row>
    <row r="101" spans="1:14" hidden="1" x14ac:dyDescent="0.2">
      <c r="A101" t="s">
        <v>13</v>
      </c>
      <c r="B101" t="s">
        <v>14</v>
      </c>
      <c r="C101" t="s">
        <v>15</v>
      </c>
      <c r="D101" t="s">
        <v>284</v>
      </c>
      <c r="E101" t="s">
        <v>319</v>
      </c>
      <c r="F101" t="s">
        <v>320</v>
      </c>
      <c r="G101">
        <v>729.52</v>
      </c>
      <c r="H101">
        <v>583.61599999999999</v>
      </c>
      <c r="I101">
        <v>875.42399999999998</v>
      </c>
      <c r="K101" t="s">
        <v>321</v>
      </c>
    </row>
    <row r="102" spans="1:14" hidden="1" x14ac:dyDescent="0.2">
      <c r="A102" t="s">
        <v>13</v>
      </c>
      <c r="B102" t="s">
        <v>14</v>
      </c>
      <c r="C102" t="s">
        <v>15</v>
      </c>
      <c r="D102" t="s">
        <v>322</v>
      </c>
      <c r="E102" t="s">
        <v>323</v>
      </c>
      <c r="F102" t="s">
        <v>324</v>
      </c>
      <c r="G102">
        <v>0.03</v>
      </c>
      <c r="K102" t="s">
        <v>93</v>
      </c>
    </row>
    <row r="103" spans="1:14" hidden="1" x14ac:dyDescent="0.2">
      <c r="A103" t="s">
        <v>13</v>
      </c>
      <c r="B103" t="s">
        <v>14</v>
      </c>
      <c r="C103" t="s">
        <v>15</v>
      </c>
      <c r="D103" t="s">
        <v>325</v>
      </c>
      <c r="E103" t="s">
        <v>326</v>
      </c>
      <c r="F103" t="s">
        <v>327</v>
      </c>
      <c r="G103">
        <v>0.84</v>
      </c>
    </row>
    <row r="104" spans="1:14" x14ac:dyDescent="0.2">
      <c r="A104" t="s">
        <v>13</v>
      </c>
      <c r="B104" t="s">
        <v>328</v>
      </c>
      <c r="C104" t="s">
        <v>15</v>
      </c>
      <c r="D104" t="s">
        <v>16</v>
      </c>
      <c r="E104" t="s">
        <v>17</v>
      </c>
      <c r="F104" s="4" t="s">
        <v>367</v>
      </c>
      <c r="G104">
        <v>1631470</v>
      </c>
    </row>
    <row r="105" spans="1:14" x14ac:dyDescent="0.2">
      <c r="A105" t="s">
        <v>13</v>
      </c>
      <c r="B105" t="s">
        <v>328</v>
      </c>
      <c r="C105" t="s">
        <v>15</v>
      </c>
      <c r="D105" t="s">
        <v>16</v>
      </c>
      <c r="E105" t="s">
        <v>19</v>
      </c>
      <c r="F105" t="s">
        <v>20</v>
      </c>
      <c r="G105" s="6">
        <v>4.3999999999999997E-2</v>
      </c>
      <c r="M105" s="6">
        <v>4.3999999999999997E-2</v>
      </c>
    </row>
    <row r="106" spans="1:14" x14ac:dyDescent="0.2">
      <c r="A106" t="s">
        <v>13</v>
      </c>
      <c r="B106" t="s">
        <v>328</v>
      </c>
      <c r="C106" t="s">
        <v>15</v>
      </c>
      <c r="D106" t="s">
        <v>16</v>
      </c>
      <c r="E106" t="s">
        <v>22</v>
      </c>
      <c r="F106" t="s">
        <v>23</v>
      </c>
      <c r="G106" s="6">
        <v>1.7000000000000001E-2</v>
      </c>
    </row>
    <row r="107" spans="1:14" x14ac:dyDescent="0.2">
      <c r="A107" t="s">
        <v>13</v>
      </c>
      <c r="B107" t="s">
        <v>328</v>
      </c>
      <c r="C107" t="s">
        <v>15</v>
      </c>
      <c r="D107" t="s">
        <v>16</v>
      </c>
      <c r="E107" t="s">
        <v>437</v>
      </c>
      <c r="F107" t="s">
        <v>436</v>
      </c>
      <c r="G107" s="6">
        <v>3.2000000000000001E-2</v>
      </c>
    </row>
    <row r="108" spans="1:14" x14ac:dyDescent="0.2">
      <c r="A108" t="s">
        <v>13</v>
      </c>
      <c r="B108" t="s">
        <v>328</v>
      </c>
      <c r="C108" t="s">
        <v>15</v>
      </c>
      <c r="D108" t="s">
        <v>16</v>
      </c>
      <c r="E108" t="s">
        <v>25</v>
      </c>
      <c r="F108" t="s">
        <v>26</v>
      </c>
      <c r="G108">
        <v>0.83950619999999998</v>
      </c>
    </row>
    <row r="109" spans="1:14" x14ac:dyDescent="0.2">
      <c r="A109" t="s">
        <v>13</v>
      </c>
      <c r="B109" t="s">
        <v>328</v>
      </c>
      <c r="C109" t="s">
        <v>15</v>
      </c>
      <c r="D109" t="s">
        <v>16</v>
      </c>
      <c r="E109" t="s">
        <v>28</v>
      </c>
      <c r="F109" t="s">
        <v>29</v>
      </c>
      <c r="G109" s="6">
        <v>0.56999999999999995</v>
      </c>
      <c r="M109" s="6">
        <v>0.94199999999999995</v>
      </c>
      <c r="N109" t="s">
        <v>434</v>
      </c>
    </row>
    <row r="110" spans="1:14" x14ac:dyDescent="0.2">
      <c r="A110" t="s">
        <v>13</v>
      </c>
      <c r="B110" t="s">
        <v>328</v>
      </c>
      <c r="C110" t="s">
        <v>15</v>
      </c>
      <c r="D110" t="s">
        <v>30</v>
      </c>
      <c r="E110" t="s">
        <v>31</v>
      </c>
      <c r="F110" t="s">
        <v>32</v>
      </c>
      <c r="G110">
        <v>0.70489999999999997</v>
      </c>
    </row>
    <row r="111" spans="1:14" x14ac:dyDescent="0.2">
      <c r="A111" t="s">
        <v>13</v>
      </c>
      <c r="B111" t="s">
        <v>328</v>
      </c>
      <c r="C111" t="s">
        <v>15</v>
      </c>
      <c r="D111" t="s">
        <v>30</v>
      </c>
      <c r="E111" t="s">
        <v>34</v>
      </c>
      <c r="F111" t="s">
        <v>35</v>
      </c>
      <c r="G111">
        <v>3.3076919999999998E-4</v>
      </c>
    </row>
    <row r="112" spans="1:14" x14ac:dyDescent="0.2">
      <c r="A112" t="s">
        <v>13</v>
      </c>
      <c r="B112" t="s">
        <v>328</v>
      </c>
      <c r="C112" t="s">
        <v>15</v>
      </c>
      <c r="D112" t="s">
        <v>30</v>
      </c>
      <c r="E112" t="s">
        <v>37</v>
      </c>
      <c r="F112" t="s">
        <v>38</v>
      </c>
      <c r="G112">
        <v>3.3076919999999998E-4</v>
      </c>
    </row>
    <row r="113" spans="1:7" x14ac:dyDescent="0.2">
      <c r="A113" t="s">
        <v>13</v>
      </c>
      <c r="B113" t="s">
        <v>328</v>
      </c>
      <c r="C113" t="s">
        <v>15</v>
      </c>
      <c r="D113" t="s">
        <v>30</v>
      </c>
      <c r="E113" t="s">
        <v>40</v>
      </c>
      <c r="F113" t="s">
        <v>41</v>
      </c>
      <c r="G113">
        <v>0</v>
      </c>
    </row>
    <row r="114" spans="1:7" x14ac:dyDescent="0.2">
      <c r="A114" t="s">
        <v>13</v>
      </c>
      <c r="B114" t="s">
        <v>328</v>
      </c>
      <c r="C114" t="s">
        <v>15</v>
      </c>
      <c r="D114" t="s">
        <v>30</v>
      </c>
      <c r="E114" t="s">
        <v>43</v>
      </c>
      <c r="F114" t="s">
        <v>44</v>
      </c>
      <c r="G114">
        <v>2.6923080000000002E-4</v>
      </c>
    </row>
    <row r="115" spans="1:7" x14ac:dyDescent="0.2">
      <c r="A115" t="s">
        <v>13</v>
      </c>
      <c r="B115" t="s">
        <v>328</v>
      </c>
      <c r="C115" t="s">
        <v>15</v>
      </c>
      <c r="D115" t="s">
        <v>30</v>
      </c>
      <c r="E115" t="s">
        <v>45</v>
      </c>
      <c r="F115" t="s">
        <v>46</v>
      </c>
      <c r="G115">
        <v>2.6923080000000002E-4</v>
      </c>
    </row>
    <row r="116" spans="1:7" x14ac:dyDescent="0.2">
      <c r="A116" t="s">
        <v>13</v>
      </c>
      <c r="B116" t="s">
        <v>328</v>
      </c>
      <c r="C116" t="s">
        <v>15</v>
      </c>
      <c r="D116" t="s">
        <v>47</v>
      </c>
      <c r="E116" t="s">
        <v>48</v>
      </c>
      <c r="F116" t="s">
        <v>49</v>
      </c>
      <c r="G116">
        <v>4.4000000000000003E-3</v>
      </c>
    </row>
    <row r="117" spans="1:7" x14ac:dyDescent="0.2">
      <c r="A117" t="s">
        <v>13</v>
      </c>
      <c r="B117" t="s">
        <v>328</v>
      </c>
      <c r="C117" t="s">
        <v>15</v>
      </c>
      <c r="D117" t="s">
        <v>47</v>
      </c>
      <c r="E117" t="s">
        <v>51</v>
      </c>
      <c r="F117" t="s">
        <v>52</v>
      </c>
      <c r="G117" s="1" t="s">
        <v>341</v>
      </c>
    </row>
    <row r="118" spans="1:7" x14ac:dyDescent="0.2">
      <c r="A118" t="s">
        <v>13</v>
      </c>
      <c r="B118" t="s">
        <v>328</v>
      </c>
      <c r="C118" t="s">
        <v>15</v>
      </c>
      <c r="D118" t="s">
        <v>47</v>
      </c>
      <c r="E118" t="s">
        <v>54</v>
      </c>
      <c r="F118" t="s">
        <v>55</v>
      </c>
      <c r="G118">
        <v>0.52900000000000003</v>
      </c>
    </row>
    <row r="119" spans="1:7" x14ac:dyDescent="0.2">
      <c r="A119" t="s">
        <v>13</v>
      </c>
      <c r="B119" t="s">
        <v>328</v>
      </c>
      <c r="C119" t="s">
        <v>15</v>
      </c>
      <c r="D119" t="s">
        <v>57</v>
      </c>
      <c r="E119" t="s">
        <v>58</v>
      </c>
      <c r="F119" t="s">
        <v>59</v>
      </c>
      <c r="G119">
        <v>22</v>
      </c>
    </row>
    <row r="120" spans="1:7" x14ac:dyDescent="0.2">
      <c r="A120" t="s">
        <v>13</v>
      </c>
      <c r="B120" t="s">
        <v>328</v>
      </c>
      <c r="C120" t="s">
        <v>15</v>
      </c>
      <c r="D120" t="s">
        <v>57</v>
      </c>
      <c r="E120" t="s">
        <v>61</v>
      </c>
      <c r="F120" t="s">
        <v>62</v>
      </c>
      <c r="G120">
        <v>33</v>
      </c>
    </row>
    <row r="121" spans="1:7" x14ac:dyDescent="0.2">
      <c r="A121" t="s">
        <v>13</v>
      </c>
      <c r="B121" t="s">
        <v>328</v>
      </c>
      <c r="C121" t="s">
        <v>15</v>
      </c>
      <c r="D121" t="s">
        <v>57</v>
      </c>
      <c r="E121" t="s">
        <v>63</v>
      </c>
      <c r="F121" t="s">
        <v>64</v>
      </c>
      <c r="G121">
        <v>39</v>
      </c>
    </row>
    <row r="122" spans="1:7" x14ac:dyDescent="0.2">
      <c r="A122" t="s">
        <v>13</v>
      </c>
      <c r="B122" t="s">
        <v>328</v>
      </c>
      <c r="C122" t="s">
        <v>15</v>
      </c>
      <c r="D122" t="s">
        <v>57</v>
      </c>
      <c r="E122" t="s">
        <v>375</v>
      </c>
      <c r="F122" s="4" t="s">
        <v>370</v>
      </c>
      <c r="G122">
        <v>6</v>
      </c>
    </row>
    <row r="123" spans="1:7" x14ac:dyDescent="0.2">
      <c r="A123" t="s">
        <v>13</v>
      </c>
      <c r="B123" t="s">
        <v>328</v>
      </c>
      <c r="C123" t="s">
        <v>15</v>
      </c>
      <c r="D123" t="s">
        <v>57</v>
      </c>
      <c r="E123" t="s">
        <v>376</v>
      </c>
      <c r="F123" s="4" t="s">
        <v>371</v>
      </c>
      <c r="G123">
        <v>14</v>
      </c>
    </row>
    <row r="124" spans="1:7" x14ac:dyDescent="0.2">
      <c r="A124" t="s">
        <v>13</v>
      </c>
      <c r="B124" t="s">
        <v>328</v>
      </c>
      <c r="C124" t="s">
        <v>15</v>
      </c>
      <c r="D124" t="s">
        <v>57</v>
      </c>
      <c r="E124" t="s">
        <v>377</v>
      </c>
      <c r="F124" s="4" t="s">
        <v>372</v>
      </c>
      <c r="G124">
        <v>26</v>
      </c>
    </row>
    <row r="125" spans="1:7" x14ac:dyDescent="0.2">
      <c r="A125" t="s">
        <v>13</v>
      </c>
      <c r="B125" t="s">
        <v>328</v>
      </c>
      <c r="C125" t="s">
        <v>15</v>
      </c>
      <c r="D125" t="s">
        <v>57</v>
      </c>
      <c r="E125" t="s">
        <v>378</v>
      </c>
      <c r="F125" s="4" t="s">
        <v>373</v>
      </c>
      <c r="G125">
        <v>39</v>
      </c>
    </row>
    <row r="126" spans="1:7" x14ac:dyDescent="0.2">
      <c r="A126" t="s">
        <v>13</v>
      </c>
      <c r="B126" t="s">
        <v>328</v>
      </c>
      <c r="C126" t="s">
        <v>15</v>
      </c>
      <c r="D126" t="s">
        <v>57</v>
      </c>
      <c r="E126" t="s">
        <v>379</v>
      </c>
      <c r="F126" s="4" t="s">
        <v>374</v>
      </c>
      <c r="G126">
        <v>53</v>
      </c>
    </row>
    <row r="127" spans="1:7" x14ac:dyDescent="0.2">
      <c r="A127" t="s">
        <v>13</v>
      </c>
      <c r="B127" t="s">
        <v>328</v>
      </c>
      <c r="C127" t="s">
        <v>15</v>
      </c>
      <c r="D127" t="s">
        <v>65</v>
      </c>
      <c r="E127" t="s">
        <v>66</v>
      </c>
      <c r="F127" t="s">
        <v>67</v>
      </c>
      <c r="G127" s="6">
        <v>0.97899999999999998</v>
      </c>
    </row>
    <row r="128" spans="1:7" x14ac:dyDescent="0.2">
      <c r="A128" t="s">
        <v>13</v>
      </c>
      <c r="B128" t="s">
        <v>328</v>
      </c>
      <c r="C128" t="s">
        <v>15</v>
      </c>
      <c r="D128" t="s">
        <v>65</v>
      </c>
      <c r="E128" t="s">
        <v>69</v>
      </c>
      <c r="F128" t="s">
        <v>70</v>
      </c>
      <c r="G128" s="6">
        <v>0.95099999999999996</v>
      </c>
    </row>
    <row r="129" spans="1:7" x14ac:dyDescent="0.2">
      <c r="A129" t="s">
        <v>13</v>
      </c>
      <c r="B129" t="s">
        <v>328</v>
      </c>
      <c r="C129" t="s">
        <v>15</v>
      </c>
      <c r="D129" t="s">
        <v>65</v>
      </c>
      <c r="E129" t="s">
        <v>71</v>
      </c>
      <c r="F129" t="s">
        <v>72</v>
      </c>
      <c r="G129" s="6">
        <v>0.88100000000000001</v>
      </c>
    </row>
    <row r="130" spans="1:7" x14ac:dyDescent="0.2">
      <c r="A130" t="s">
        <v>13</v>
      </c>
      <c r="B130" t="s">
        <v>328</v>
      </c>
      <c r="C130" t="s">
        <v>15</v>
      </c>
      <c r="D130" t="s">
        <v>65</v>
      </c>
      <c r="E130" t="s">
        <v>73</v>
      </c>
      <c r="F130" t="s">
        <v>74</v>
      </c>
      <c r="G130">
        <v>0.96</v>
      </c>
    </row>
    <row r="131" spans="1:7" x14ac:dyDescent="0.2">
      <c r="A131" t="s">
        <v>13</v>
      </c>
      <c r="B131" t="s">
        <v>328</v>
      </c>
      <c r="C131" t="s">
        <v>15</v>
      </c>
      <c r="D131" t="s">
        <v>65</v>
      </c>
      <c r="E131" t="s">
        <v>75</v>
      </c>
      <c r="F131" t="s">
        <v>76</v>
      </c>
      <c r="G131">
        <v>0.88</v>
      </c>
    </row>
    <row r="132" spans="1:7" x14ac:dyDescent="0.2">
      <c r="A132" t="s">
        <v>13</v>
      </c>
      <c r="B132" t="s">
        <v>328</v>
      </c>
      <c r="C132" t="s">
        <v>15</v>
      </c>
      <c r="D132" t="s">
        <v>65</v>
      </c>
      <c r="E132" t="s">
        <v>77</v>
      </c>
      <c r="F132" t="s">
        <v>78</v>
      </c>
      <c r="G132">
        <v>0.86499999999999999</v>
      </c>
    </row>
    <row r="133" spans="1:7" x14ac:dyDescent="0.2">
      <c r="A133" t="s">
        <v>13</v>
      </c>
      <c r="B133" t="s">
        <v>328</v>
      </c>
      <c r="C133" t="s">
        <v>15</v>
      </c>
      <c r="D133" t="s">
        <v>65</v>
      </c>
      <c r="E133" t="s">
        <v>79</v>
      </c>
      <c r="F133" t="s">
        <v>80</v>
      </c>
      <c r="G133">
        <v>0.85</v>
      </c>
    </row>
    <row r="134" spans="1:7" x14ac:dyDescent="0.2">
      <c r="A134" t="s">
        <v>13</v>
      </c>
      <c r="B134" t="s">
        <v>328</v>
      </c>
      <c r="C134" t="s">
        <v>15</v>
      </c>
      <c r="D134" t="s">
        <v>65</v>
      </c>
      <c r="E134" t="s">
        <v>81</v>
      </c>
      <c r="F134" t="s">
        <v>82</v>
      </c>
      <c r="G134">
        <v>0.05</v>
      </c>
    </row>
    <row r="135" spans="1:7" x14ac:dyDescent="0.2">
      <c r="A135" t="s">
        <v>13</v>
      </c>
      <c r="B135" t="s">
        <v>328</v>
      </c>
      <c r="C135" t="s">
        <v>15</v>
      </c>
      <c r="D135" t="s">
        <v>65</v>
      </c>
      <c r="E135" t="s">
        <v>83</v>
      </c>
      <c r="F135" t="s">
        <v>84</v>
      </c>
      <c r="G135">
        <v>0.97799999999999998</v>
      </c>
    </row>
    <row r="136" spans="1:7" x14ac:dyDescent="0.2">
      <c r="A136" t="s">
        <v>13</v>
      </c>
      <c r="B136" t="s">
        <v>328</v>
      </c>
      <c r="C136" t="s">
        <v>15</v>
      </c>
      <c r="D136" t="s">
        <v>65</v>
      </c>
      <c r="E136" t="s">
        <v>85</v>
      </c>
      <c r="F136" t="s">
        <v>86</v>
      </c>
      <c r="G136">
        <v>0.73</v>
      </c>
    </row>
    <row r="137" spans="1:7" x14ac:dyDescent="0.2">
      <c r="A137" t="s">
        <v>13</v>
      </c>
      <c r="B137" t="s">
        <v>328</v>
      </c>
      <c r="C137" t="s">
        <v>15</v>
      </c>
      <c r="D137" t="s">
        <v>65</v>
      </c>
      <c r="E137" t="s">
        <v>88</v>
      </c>
      <c r="F137" t="s">
        <v>89</v>
      </c>
      <c r="G137">
        <v>0.79753090000000004</v>
      </c>
    </row>
    <row r="138" spans="1:7" x14ac:dyDescent="0.2">
      <c r="A138" t="s">
        <v>13</v>
      </c>
      <c r="B138" t="s">
        <v>328</v>
      </c>
      <c r="C138" t="s">
        <v>15</v>
      </c>
      <c r="D138" t="s">
        <v>134</v>
      </c>
      <c r="E138" t="s">
        <v>135</v>
      </c>
      <c r="F138" t="s">
        <v>136</v>
      </c>
      <c r="G138">
        <v>0.91</v>
      </c>
    </row>
    <row r="139" spans="1:7" x14ac:dyDescent="0.2">
      <c r="A139" t="s">
        <v>13</v>
      </c>
      <c r="B139" t="s">
        <v>328</v>
      </c>
      <c r="C139" t="s">
        <v>15</v>
      </c>
      <c r="D139" t="s">
        <v>134</v>
      </c>
      <c r="E139" t="s">
        <v>138</v>
      </c>
      <c r="F139" t="s">
        <v>139</v>
      </c>
      <c r="G139">
        <v>0.88100000000000001</v>
      </c>
    </row>
    <row r="140" spans="1:7" x14ac:dyDescent="0.2">
      <c r="A140" t="s">
        <v>13</v>
      </c>
      <c r="B140" t="s">
        <v>328</v>
      </c>
      <c r="C140" t="s">
        <v>15</v>
      </c>
      <c r="D140" t="s">
        <v>134</v>
      </c>
      <c r="E140" t="s">
        <v>141</v>
      </c>
      <c r="F140" t="s">
        <v>142</v>
      </c>
      <c r="G140">
        <v>0.73799999999999999</v>
      </c>
    </row>
    <row r="141" spans="1:7" x14ac:dyDescent="0.2">
      <c r="A141" t="s">
        <v>13</v>
      </c>
      <c r="B141" t="s">
        <v>328</v>
      </c>
      <c r="C141" t="s">
        <v>15</v>
      </c>
      <c r="D141" t="s">
        <v>134</v>
      </c>
      <c r="E141" t="s">
        <v>144</v>
      </c>
      <c r="F141" t="s">
        <v>145</v>
      </c>
      <c r="G141">
        <v>0.99666699999999997</v>
      </c>
    </row>
    <row r="142" spans="1:7" x14ac:dyDescent="0.2">
      <c r="A142" t="s">
        <v>13</v>
      </c>
      <c r="B142" t="s">
        <v>328</v>
      </c>
      <c r="C142" t="s">
        <v>15</v>
      </c>
      <c r="D142" t="s">
        <v>134</v>
      </c>
      <c r="E142" t="s">
        <v>147</v>
      </c>
      <c r="F142" t="s">
        <v>148</v>
      </c>
      <c r="G142">
        <v>0.5</v>
      </c>
    </row>
    <row r="143" spans="1:7" x14ac:dyDescent="0.2">
      <c r="A143" t="s">
        <v>13</v>
      </c>
      <c r="B143" t="s">
        <v>328</v>
      </c>
      <c r="C143" t="s">
        <v>15</v>
      </c>
      <c r="D143" t="s">
        <v>134</v>
      </c>
      <c r="E143" t="s">
        <v>149</v>
      </c>
      <c r="F143" t="s">
        <v>150</v>
      </c>
      <c r="G143">
        <v>0.625</v>
      </c>
    </row>
    <row r="144" spans="1:7" x14ac:dyDescent="0.2">
      <c r="A144" t="s">
        <v>13</v>
      </c>
      <c r="B144" t="s">
        <v>328</v>
      </c>
      <c r="C144" t="s">
        <v>15</v>
      </c>
      <c r="D144" t="s">
        <v>152</v>
      </c>
      <c r="E144" t="s">
        <v>153</v>
      </c>
      <c r="F144" t="s">
        <v>154</v>
      </c>
      <c r="G144">
        <v>2.2999999999999998</v>
      </c>
    </row>
    <row r="145" spans="1:7" x14ac:dyDescent="0.2">
      <c r="A145" t="s">
        <v>13</v>
      </c>
      <c r="B145" t="s">
        <v>328</v>
      </c>
      <c r="C145" t="s">
        <v>15</v>
      </c>
      <c r="D145" t="s">
        <v>152</v>
      </c>
      <c r="E145" t="s">
        <v>155</v>
      </c>
      <c r="F145" t="s">
        <v>156</v>
      </c>
      <c r="G145">
        <v>0.7</v>
      </c>
    </row>
    <row r="146" spans="1:7" x14ac:dyDescent="0.2">
      <c r="A146" t="s">
        <v>13</v>
      </c>
      <c r="B146" t="s">
        <v>328</v>
      </c>
      <c r="C146" t="s">
        <v>15</v>
      </c>
      <c r="D146" t="s">
        <v>152</v>
      </c>
      <c r="E146" t="s">
        <v>157</v>
      </c>
      <c r="F146" t="s">
        <v>158</v>
      </c>
      <c r="G146">
        <v>6</v>
      </c>
    </row>
    <row r="147" spans="1:7" x14ac:dyDescent="0.2">
      <c r="A147" t="s">
        <v>13</v>
      </c>
      <c r="B147" t="s">
        <v>328</v>
      </c>
      <c r="C147" t="s">
        <v>15</v>
      </c>
      <c r="D147" t="s">
        <v>152</v>
      </c>
      <c r="E147" t="s">
        <v>159</v>
      </c>
      <c r="F147" s="4" t="s">
        <v>366</v>
      </c>
      <c r="G147">
        <v>9</v>
      </c>
    </row>
    <row r="148" spans="1:7" x14ac:dyDescent="0.2">
      <c r="A148" t="s">
        <v>13</v>
      </c>
      <c r="B148" t="s">
        <v>328</v>
      </c>
      <c r="C148" t="s">
        <v>15</v>
      </c>
      <c r="D148" t="s">
        <v>162</v>
      </c>
      <c r="E148" t="s">
        <v>163</v>
      </c>
      <c r="F148" s="4" t="s">
        <v>368</v>
      </c>
      <c r="G148">
        <v>5.7692307692307704E-5</v>
      </c>
    </row>
    <row r="149" spans="1:7" x14ac:dyDescent="0.2">
      <c r="A149" t="s">
        <v>13</v>
      </c>
      <c r="B149" t="s">
        <v>328</v>
      </c>
      <c r="C149" t="s">
        <v>15</v>
      </c>
      <c r="D149" t="s">
        <v>162</v>
      </c>
      <c r="E149" t="s">
        <v>168</v>
      </c>
      <c r="F149" s="4" t="s">
        <v>369</v>
      </c>
      <c r="G149">
        <v>5.6999999999999998E-4</v>
      </c>
    </row>
    <row r="150" spans="1:7" x14ac:dyDescent="0.2">
      <c r="A150" t="s">
        <v>13</v>
      </c>
      <c r="B150" t="s">
        <v>328</v>
      </c>
      <c r="C150" t="s">
        <v>15</v>
      </c>
      <c r="D150" t="s">
        <v>171</v>
      </c>
      <c r="E150" t="s">
        <v>172</v>
      </c>
      <c r="F150" s="4" t="s">
        <v>343</v>
      </c>
      <c r="G150">
        <v>1.8632619681443474E-3</v>
      </c>
    </row>
    <row r="151" spans="1:7" x14ac:dyDescent="0.2">
      <c r="A151" t="s">
        <v>13</v>
      </c>
      <c r="B151" t="s">
        <v>328</v>
      </c>
      <c r="C151" t="s">
        <v>15</v>
      </c>
      <c r="D151" t="s">
        <v>171</v>
      </c>
      <c r="E151" t="s">
        <v>175</v>
      </c>
      <c r="F151" s="4" t="s">
        <v>345</v>
      </c>
      <c r="G151">
        <v>1.647390735766141E-2</v>
      </c>
    </row>
    <row r="152" spans="1:7" x14ac:dyDescent="0.2">
      <c r="A152" t="s">
        <v>13</v>
      </c>
      <c r="B152" t="s">
        <v>328</v>
      </c>
      <c r="C152" t="s">
        <v>15</v>
      </c>
      <c r="D152" t="s">
        <v>171</v>
      </c>
      <c r="E152" t="s">
        <v>178</v>
      </c>
      <c r="F152" s="4" t="s">
        <v>344</v>
      </c>
      <c r="G152">
        <v>2.2597897327928607E-2</v>
      </c>
    </row>
    <row r="153" spans="1:7" x14ac:dyDescent="0.2">
      <c r="A153" t="s">
        <v>13</v>
      </c>
      <c r="B153" t="s">
        <v>328</v>
      </c>
      <c r="C153" t="s">
        <v>15</v>
      </c>
      <c r="D153" t="s">
        <v>171</v>
      </c>
      <c r="E153" t="s">
        <v>181</v>
      </c>
      <c r="F153" s="4" t="s">
        <v>346</v>
      </c>
      <c r="G153">
        <v>2.9377266526307188E-2</v>
      </c>
    </row>
    <row r="154" spans="1:7" x14ac:dyDescent="0.2">
      <c r="A154" t="s">
        <v>13</v>
      </c>
      <c r="B154" t="s">
        <v>328</v>
      </c>
      <c r="C154" t="s">
        <v>15</v>
      </c>
      <c r="D154" t="s">
        <v>171</v>
      </c>
      <c r="E154" t="s">
        <v>183</v>
      </c>
      <c r="F154" s="4" t="s">
        <v>347</v>
      </c>
      <c r="G154">
        <v>5.409557784316843E-3</v>
      </c>
    </row>
    <row r="155" spans="1:7" x14ac:dyDescent="0.2">
      <c r="A155" t="s">
        <v>13</v>
      </c>
      <c r="B155" t="s">
        <v>328</v>
      </c>
      <c r="C155" t="s">
        <v>15</v>
      </c>
      <c r="D155" t="s">
        <v>171</v>
      </c>
      <c r="E155" t="s">
        <v>186</v>
      </c>
      <c r="F155" s="4" t="s">
        <v>349</v>
      </c>
      <c r="G155">
        <v>5.409557784316843E-3</v>
      </c>
    </row>
    <row r="156" spans="1:7" x14ac:dyDescent="0.2">
      <c r="A156" t="s">
        <v>13</v>
      </c>
      <c r="B156" t="s">
        <v>328</v>
      </c>
      <c r="C156" t="s">
        <v>15</v>
      </c>
      <c r="D156" t="s">
        <v>171</v>
      </c>
      <c r="E156" t="s">
        <v>188</v>
      </c>
      <c r="F156" s="4" t="s">
        <v>348</v>
      </c>
      <c r="G156">
        <v>1.998001332666921E-3</v>
      </c>
    </row>
    <row r="157" spans="1:7" x14ac:dyDescent="0.2">
      <c r="A157" t="s">
        <v>13</v>
      </c>
      <c r="B157" t="s">
        <v>328</v>
      </c>
      <c r="C157" t="s">
        <v>15</v>
      </c>
      <c r="D157" t="s">
        <v>171</v>
      </c>
      <c r="E157" t="s">
        <v>191</v>
      </c>
      <c r="F157" s="4" t="s">
        <v>350</v>
      </c>
      <c r="G157">
        <v>5.0000000000000001E-4</v>
      </c>
    </row>
    <row r="158" spans="1:7" x14ac:dyDescent="0.2">
      <c r="A158" t="s">
        <v>13</v>
      </c>
      <c r="B158" t="s">
        <v>328</v>
      </c>
      <c r="C158" t="s">
        <v>15</v>
      </c>
      <c r="D158" t="s">
        <v>193</v>
      </c>
      <c r="E158" t="s">
        <v>194</v>
      </c>
      <c r="F158" s="4" t="s">
        <v>342</v>
      </c>
      <c r="G158">
        <v>0.67500000000000004</v>
      </c>
    </row>
    <row r="159" spans="1:7" x14ac:dyDescent="0.2">
      <c r="A159" t="s">
        <v>13</v>
      </c>
      <c r="B159" t="s">
        <v>328</v>
      </c>
      <c r="C159" t="s">
        <v>15</v>
      </c>
      <c r="D159" t="s">
        <v>193</v>
      </c>
      <c r="E159" t="s">
        <v>197</v>
      </c>
      <c r="F159" t="s">
        <v>198</v>
      </c>
      <c r="G159">
        <v>0.95</v>
      </c>
    </row>
    <row r="160" spans="1:7" x14ac:dyDescent="0.2">
      <c r="A160" t="s">
        <v>13</v>
      </c>
      <c r="B160" t="s">
        <v>328</v>
      </c>
      <c r="C160" t="s">
        <v>15</v>
      </c>
      <c r="D160" t="s">
        <v>193</v>
      </c>
      <c r="E160" t="s">
        <v>200</v>
      </c>
      <c r="F160" s="4" t="s">
        <v>351</v>
      </c>
      <c r="G160">
        <v>1</v>
      </c>
    </row>
    <row r="161" spans="1:7" x14ac:dyDescent="0.2">
      <c r="A161" t="s">
        <v>13</v>
      </c>
      <c r="B161" t="s">
        <v>328</v>
      </c>
      <c r="C161" t="s">
        <v>15</v>
      </c>
      <c r="D161" t="s">
        <v>202</v>
      </c>
      <c r="E161" t="s">
        <v>203</v>
      </c>
      <c r="F161" s="4" t="s">
        <v>352</v>
      </c>
      <c r="G161">
        <v>0.93582446808510644</v>
      </c>
    </row>
    <row r="162" spans="1:7" x14ac:dyDescent="0.2">
      <c r="A162" t="s">
        <v>13</v>
      </c>
      <c r="B162" t="s">
        <v>328</v>
      </c>
      <c r="C162" t="s">
        <v>15</v>
      </c>
      <c r="D162" t="s">
        <v>202</v>
      </c>
      <c r="E162" t="s">
        <v>205</v>
      </c>
      <c r="F162" s="4" t="s">
        <v>353</v>
      </c>
      <c r="G162">
        <v>2.5000000000000001E-2</v>
      </c>
    </row>
    <row r="163" spans="1:7" x14ac:dyDescent="0.2">
      <c r="A163" t="s">
        <v>13</v>
      </c>
      <c r="B163" t="s">
        <v>328</v>
      </c>
      <c r="C163" t="s">
        <v>15</v>
      </c>
      <c r="D163" t="s">
        <v>202</v>
      </c>
      <c r="E163" t="s">
        <v>207</v>
      </c>
      <c r="F163" s="4" t="s">
        <v>354</v>
      </c>
      <c r="G163">
        <v>1E-3</v>
      </c>
    </row>
    <row r="164" spans="1:7" x14ac:dyDescent="0.2">
      <c r="A164" t="s">
        <v>13</v>
      </c>
      <c r="B164" t="s">
        <v>328</v>
      </c>
      <c r="C164" t="s">
        <v>15</v>
      </c>
      <c r="D164" t="s">
        <v>202</v>
      </c>
      <c r="E164" t="s">
        <v>209</v>
      </c>
      <c r="F164" s="4" t="s">
        <v>355</v>
      </c>
      <c r="G164">
        <v>0.21199999999999999</v>
      </c>
    </row>
    <row r="165" spans="1:7" x14ac:dyDescent="0.2">
      <c r="A165" t="s">
        <v>13</v>
      </c>
      <c r="B165" t="s">
        <v>328</v>
      </c>
      <c r="C165" t="s">
        <v>15</v>
      </c>
      <c r="D165" t="s">
        <v>202</v>
      </c>
      <c r="E165" t="s">
        <v>211</v>
      </c>
      <c r="F165" s="4" t="s">
        <v>356</v>
      </c>
      <c r="G165">
        <v>5.7999999999999996E-3</v>
      </c>
    </row>
    <row r="166" spans="1:7" x14ac:dyDescent="0.2">
      <c r="A166" t="s">
        <v>13</v>
      </c>
      <c r="B166" t="s">
        <v>328</v>
      </c>
      <c r="C166" t="s">
        <v>15</v>
      </c>
      <c r="D166" t="s">
        <v>202</v>
      </c>
      <c r="E166" t="s">
        <v>213</v>
      </c>
      <c r="F166" s="4" t="s">
        <v>357</v>
      </c>
      <c r="G166">
        <v>0.33400000000000002</v>
      </c>
    </row>
    <row r="167" spans="1:7" x14ac:dyDescent="0.2">
      <c r="A167" t="s">
        <v>13</v>
      </c>
      <c r="B167" t="s">
        <v>328</v>
      </c>
      <c r="C167" t="s">
        <v>15</v>
      </c>
      <c r="D167" t="s">
        <v>202</v>
      </c>
      <c r="E167" t="s">
        <v>215</v>
      </c>
      <c r="F167" s="4" t="s">
        <v>358</v>
      </c>
      <c r="G167">
        <v>8.9999999999999993E-3</v>
      </c>
    </row>
    <row r="168" spans="1:7" x14ac:dyDescent="0.2">
      <c r="A168" t="s">
        <v>13</v>
      </c>
      <c r="B168" t="s">
        <v>328</v>
      </c>
      <c r="C168" t="s">
        <v>15</v>
      </c>
      <c r="D168" t="s">
        <v>217</v>
      </c>
      <c r="E168" t="s">
        <v>218</v>
      </c>
      <c r="F168" t="s">
        <v>219</v>
      </c>
      <c r="G168">
        <v>2.8699999999999998E-4</v>
      </c>
    </row>
    <row r="169" spans="1:7" x14ac:dyDescent="0.2">
      <c r="A169" t="s">
        <v>13</v>
      </c>
      <c r="B169" t="s">
        <v>328</v>
      </c>
      <c r="C169" t="s">
        <v>15</v>
      </c>
      <c r="D169" t="s">
        <v>217</v>
      </c>
      <c r="E169" t="s">
        <v>220</v>
      </c>
      <c r="F169" t="s">
        <v>221</v>
      </c>
      <c r="G169">
        <v>3.78E-2</v>
      </c>
    </row>
    <row r="170" spans="1:7" x14ac:dyDescent="0.2">
      <c r="A170" t="s">
        <v>13</v>
      </c>
      <c r="B170" t="s">
        <v>328</v>
      </c>
      <c r="C170" t="s">
        <v>15</v>
      </c>
      <c r="D170" t="s">
        <v>217</v>
      </c>
      <c r="E170" t="s">
        <v>223</v>
      </c>
      <c r="F170" t="s">
        <v>224</v>
      </c>
      <c r="G170">
        <v>1.7999999999999999E-2</v>
      </c>
    </row>
    <row r="171" spans="1:7" x14ac:dyDescent="0.2">
      <c r="A171" t="s">
        <v>13</v>
      </c>
      <c r="B171" t="s">
        <v>328</v>
      </c>
      <c r="C171" t="s">
        <v>15</v>
      </c>
      <c r="D171" t="s">
        <v>217</v>
      </c>
      <c r="E171" t="s">
        <v>225</v>
      </c>
      <c r="F171" t="s">
        <v>226</v>
      </c>
      <c r="G171">
        <v>2.1600000000000001E-2</v>
      </c>
    </row>
    <row r="172" spans="1:7" x14ac:dyDescent="0.2">
      <c r="A172" t="s">
        <v>13</v>
      </c>
      <c r="B172" t="s">
        <v>328</v>
      </c>
      <c r="C172" t="s">
        <v>15</v>
      </c>
      <c r="D172" t="s">
        <v>217</v>
      </c>
      <c r="E172" t="s">
        <v>227</v>
      </c>
      <c r="F172" t="s">
        <v>228</v>
      </c>
      <c r="G172">
        <v>4.4999999999999997E-3</v>
      </c>
    </row>
    <row r="173" spans="1:7" x14ac:dyDescent="0.2">
      <c r="A173" t="s">
        <v>13</v>
      </c>
      <c r="B173" t="s">
        <v>328</v>
      </c>
      <c r="C173" t="s">
        <v>15</v>
      </c>
      <c r="D173" t="s">
        <v>217</v>
      </c>
      <c r="E173" t="s">
        <v>229</v>
      </c>
      <c r="F173" t="s">
        <v>230</v>
      </c>
      <c r="G173">
        <v>0.21</v>
      </c>
    </row>
    <row r="174" spans="1:7" x14ac:dyDescent="0.2">
      <c r="A174" t="s">
        <v>13</v>
      </c>
      <c r="B174" t="s">
        <v>328</v>
      </c>
      <c r="C174" t="s">
        <v>15</v>
      </c>
      <c r="D174" t="s">
        <v>217</v>
      </c>
      <c r="E174" t="s">
        <v>232</v>
      </c>
      <c r="F174" t="s">
        <v>233</v>
      </c>
      <c r="G174">
        <v>0.09</v>
      </c>
    </row>
    <row r="175" spans="1:7" x14ac:dyDescent="0.2">
      <c r="A175" t="s">
        <v>13</v>
      </c>
      <c r="B175" t="s">
        <v>328</v>
      </c>
      <c r="C175" t="s">
        <v>15</v>
      </c>
      <c r="D175" t="s">
        <v>217</v>
      </c>
      <c r="E175" t="s">
        <v>234</v>
      </c>
      <c r="F175" t="s">
        <v>235</v>
      </c>
      <c r="G175">
        <v>0.06</v>
      </c>
    </row>
    <row r="176" spans="1:7" x14ac:dyDescent="0.2">
      <c r="A176" t="s">
        <v>13</v>
      </c>
      <c r="B176" t="s">
        <v>328</v>
      </c>
      <c r="C176" t="s">
        <v>15</v>
      </c>
      <c r="D176" t="s">
        <v>217</v>
      </c>
      <c r="E176" t="s">
        <v>236</v>
      </c>
      <c r="F176" t="s">
        <v>237</v>
      </c>
      <c r="G176">
        <v>0.15</v>
      </c>
    </row>
    <row r="177" spans="1:7" x14ac:dyDescent="0.2">
      <c r="A177" t="s">
        <v>13</v>
      </c>
      <c r="B177" t="s">
        <v>328</v>
      </c>
      <c r="C177" t="s">
        <v>15</v>
      </c>
      <c r="D177" t="s">
        <v>217</v>
      </c>
      <c r="E177" t="s">
        <v>238</v>
      </c>
      <c r="F177" t="s">
        <v>239</v>
      </c>
      <c r="G177">
        <v>32</v>
      </c>
    </row>
    <row r="178" spans="1:7" x14ac:dyDescent="0.2">
      <c r="A178" t="s">
        <v>13</v>
      </c>
      <c r="B178" t="s">
        <v>328</v>
      </c>
      <c r="C178" t="s">
        <v>15</v>
      </c>
      <c r="D178" t="s">
        <v>240</v>
      </c>
      <c r="E178" t="s">
        <v>241</v>
      </c>
      <c r="F178" t="s">
        <v>242</v>
      </c>
      <c r="G178">
        <v>4.9011239999999998E-3</v>
      </c>
    </row>
    <row r="179" spans="1:7" x14ac:dyDescent="0.2">
      <c r="A179" t="s">
        <v>13</v>
      </c>
      <c r="B179" t="s">
        <v>328</v>
      </c>
      <c r="C179" t="s">
        <v>15</v>
      </c>
      <c r="D179" t="s">
        <v>240</v>
      </c>
      <c r="E179" t="s">
        <v>244</v>
      </c>
      <c r="F179" t="s">
        <v>245</v>
      </c>
      <c r="G179">
        <v>3.0865999999999999E-4</v>
      </c>
    </row>
    <row r="180" spans="1:7" x14ac:dyDescent="0.2">
      <c r="A180" t="s">
        <v>13</v>
      </c>
      <c r="B180" t="s">
        <v>328</v>
      </c>
      <c r="C180" t="s">
        <v>15</v>
      </c>
      <c r="D180" t="s">
        <v>240</v>
      </c>
      <c r="E180" t="s">
        <v>246</v>
      </c>
      <c r="F180" t="s">
        <v>247</v>
      </c>
      <c r="G180">
        <v>0.64800000000000002</v>
      </c>
    </row>
    <row r="181" spans="1:7" x14ac:dyDescent="0.2">
      <c r="A181" t="s">
        <v>13</v>
      </c>
      <c r="B181" t="s">
        <v>328</v>
      </c>
      <c r="C181" t="s">
        <v>15</v>
      </c>
      <c r="D181" t="s">
        <v>240</v>
      </c>
      <c r="E181" t="s">
        <v>249</v>
      </c>
      <c r="F181" t="s">
        <v>250</v>
      </c>
      <c r="G181">
        <v>0.96350000000000002</v>
      </c>
    </row>
    <row r="182" spans="1:7" x14ac:dyDescent="0.2">
      <c r="A182" t="s">
        <v>13</v>
      </c>
      <c r="B182" t="s">
        <v>328</v>
      </c>
      <c r="C182" t="s">
        <v>15</v>
      </c>
      <c r="D182" t="s">
        <v>253</v>
      </c>
      <c r="E182" t="s">
        <v>254</v>
      </c>
      <c r="F182" t="s">
        <v>255</v>
      </c>
      <c r="G182">
        <v>66.650000000000006</v>
      </c>
    </row>
    <row r="183" spans="1:7" x14ac:dyDescent="0.2">
      <c r="A183" t="s">
        <v>13</v>
      </c>
      <c r="B183" t="s">
        <v>328</v>
      </c>
      <c r="C183" t="s">
        <v>15</v>
      </c>
      <c r="D183" t="s">
        <v>253</v>
      </c>
      <c r="E183" t="s">
        <v>257</v>
      </c>
      <c r="F183" t="s">
        <v>258</v>
      </c>
      <c r="G183">
        <v>68.199999999999989</v>
      </c>
    </row>
    <row r="184" spans="1:7" x14ac:dyDescent="0.2">
      <c r="A184" t="s">
        <v>13</v>
      </c>
      <c r="B184" t="s">
        <v>328</v>
      </c>
      <c r="C184" t="s">
        <v>15</v>
      </c>
      <c r="D184" t="s">
        <v>253</v>
      </c>
      <c r="E184" t="s">
        <v>259</v>
      </c>
      <c r="F184" t="s">
        <v>260</v>
      </c>
      <c r="G184">
        <v>26.2</v>
      </c>
    </row>
    <row r="185" spans="1:7" x14ac:dyDescent="0.2">
      <c r="A185" t="s">
        <v>13</v>
      </c>
      <c r="B185" t="s">
        <v>328</v>
      </c>
      <c r="C185" t="s">
        <v>15</v>
      </c>
      <c r="D185" t="s">
        <v>253</v>
      </c>
      <c r="E185" t="s">
        <v>262</v>
      </c>
      <c r="F185" t="s">
        <v>263</v>
      </c>
      <c r="G185">
        <v>0.106</v>
      </c>
    </row>
    <row r="186" spans="1:7" x14ac:dyDescent="0.2">
      <c r="A186" t="s">
        <v>13</v>
      </c>
      <c r="B186" t="s">
        <v>328</v>
      </c>
      <c r="C186" t="s">
        <v>15</v>
      </c>
      <c r="D186" t="s">
        <v>253</v>
      </c>
      <c r="E186" t="s">
        <v>265</v>
      </c>
      <c r="F186" t="s">
        <v>266</v>
      </c>
      <c r="G186">
        <v>0.315</v>
      </c>
    </row>
    <row r="187" spans="1:7" x14ac:dyDescent="0.2">
      <c r="A187" t="s">
        <v>13</v>
      </c>
      <c r="B187" t="s">
        <v>328</v>
      </c>
      <c r="C187" t="s">
        <v>15</v>
      </c>
      <c r="D187" t="s">
        <v>253</v>
      </c>
      <c r="E187" t="s">
        <v>267</v>
      </c>
      <c r="F187" t="s">
        <v>268</v>
      </c>
      <c r="G187">
        <v>0.27400000000000002</v>
      </c>
    </row>
    <row r="188" spans="1:7" x14ac:dyDescent="0.2">
      <c r="A188" t="s">
        <v>13</v>
      </c>
      <c r="B188" t="s">
        <v>328</v>
      </c>
      <c r="C188" t="s">
        <v>15</v>
      </c>
      <c r="D188" t="s">
        <v>253</v>
      </c>
      <c r="E188" t="s">
        <v>270</v>
      </c>
      <c r="F188" t="s">
        <v>271</v>
      </c>
      <c r="G188">
        <v>7.8E-2</v>
      </c>
    </row>
    <row r="189" spans="1:7" x14ac:dyDescent="0.2">
      <c r="A189" t="s">
        <v>13</v>
      </c>
      <c r="B189" t="s">
        <v>328</v>
      </c>
      <c r="C189" t="s">
        <v>15</v>
      </c>
      <c r="D189" t="s">
        <v>253</v>
      </c>
      <c r="E189" t="s">
        <v>272</v>
      </c>
      <c r="F189" t="s">
        <v>273</v>
      </c>
      <c r="G189">
        <v>0.58199999999999996</v>
      </c>
    </row>
    <row r="190" spans="1:7" x14ac:dyDescent="0.2">
      <c r="A190" t="s">
        <v>13</v>
      </c>
      <c r="B190" t="s">
        <v>328</v>
      </c>
      <c r="C190" t="s">
        <v>15</v>
      </c>
      <c r="D190" t="s">
        <v>253</v>
      </c>
      <c r="E190" t="s">
        <v>274</v>
      </c>
      <c r="F190" t="s">
        <v>275</v>
      </c>
      <c r="G190">
        <v>0.36842999999999998</v>
      </c>
    </row>
    <row r="191" spans="1:7" x14ac:dyDescent="0.2">
      <c r="A191" t="s">
        <v>13</v>
      </c>
      <c r="B191" t="s">
        <v>328</v>
      </c>
      <c r="C191" t="s">
        <v>15</v>
      </c>
      <c r="D191" t="s">
        <v>253</v>
      </c>
      <c r="E191" t="s">
        <v>277</v>
      </c>
      <c r="F191" t="s">
        <v>278</v>
      </c>
      <c r="G191">
        <v>0.50268999999999997</v>
      </c>
    </row>
    <row r="192" spans="1:7" x14ac:dyDescent="0.2">
      <c r="A192" t="s">
        <v>13</v>
      </c>
      <c r="B192" t="s">
        <v>328</v>
      </c>
      <c r="C192" t="s">
        <v>15</v>
      </c>
      <c r="D192" t="s">
        <v>253</v>
      </c>
      <c r="E192" t="s">
        <v>277</v>
      </c>
      <c r="F192" t="s">
        <v>279</v>
      </c>
      <c r="G192">
        <v>0.71367000000000003</v>
      </c>
    </row>
    <row r="193" spans="1:7" x14ac:dyDescent="0.2">
      <c r="A193" t="s">
        <v>13</v>
      </c>
      <c r="B193" t="s">
        <v>328</v>
      </c>
      <c r="C193" t="s">
        <v>15</v>
      </c>
      <c r="D193" t="s">
        <v>253</v>
      </c>
      <c r="E193" t="s">
        <v>280</v>
      </c>
      <c r="F193" t="s">
        <v>281</v>
      </c>
      <c r="G193">
        <v>0.9</v>
      </c>
    </row>
    <row r="194" spans="1:7" x14ac:dyDescent="0.2">
      <c r="A194" t="s">
        <v>13</v>
      </c>
      <c r="B194" t="s">
        <v>328</v>
      </c>
      <c r="C194" t="s">
        <v>15</v>
      </c>
      <c r="D194" t="s">
        <v>253</v>
      </c>
      <c r="E194" t="s">
        <v>282</v>
      </c>
      <c r="F194" t="s">
        <v>283</v>
      </c>
      <c r="G194" t="s">
        <v>340</v>
      </c>
    </row>
    <row r="195" spans="1:7" x14ac:dyDescent="0.2">
      <c r="A195" t="s">
        <v>13</v>
      </c>
      <c r="B195" t="s">
        <v>328</v>
      </c>
      <c r="C195" t="s">
        <v>15</v>
      </c>
      <c r="D195" t="s">
        <v>284</v>
      </c>
      <c r="E195" t="s">
        <v>285</v>
      </c>
      <c r="F195" t="s">
        <v>286</v>
      </c>
      <c r="G195" s="6">
        <v>3.62</v>
      </c>
    </row>
    <row r="196" spans="1:7" x14ac:dyDescent="0.2">
      <c r="A196" t="s">
        <v>13</v>
      </c>
      <c r="B196" t="s">
        <v>328</v>
      </c>
      <c r="C196" t="s">
        <v>15</v>
      </c>
      <c r="D196" t="s">
        <v>284</v>
      </c>
      <c r="E196" t="s">
        <v>288</v>
      </c>
      <c r="F196" t="s">
        <v>289</v>
      </c>
      <c r="G196">
        <v>2.64</v>
      </c>
    </row>
    <row r="197" spans="1:7" x14ac:dyDescent="0.2">
      <c r="A197" t="s">
        <v>13</v>
      </c>
      <c r="B197" t="s">
        <v>328</v>
      </c>
      <c r="C197" t="s">
        <v>15</v>
      </c>
      <c r="D197" t="s">
        <v>284</v>
      </c>
      <c r="E197" t="s">
        <v>290</v>
      </c>
      <c r="F197" s="4" t="s">
        <v>359</v>
      </c>
      <c r="G197">
        <v>3.68</v>
      </c>
    </row>
    <row r="198" spans="1:7" x14ac:dyDescent="0.2">
      <c r="A198" t="s">
        <v>13</v>
      </c>
      <c r="B198" t="s">
        <v>328</v>
      </c>
      <c r="C198" t="s">
        <v>15</v>
      </c>
      <c r="D198" t="s">
        <v>284</v>
      </c>
      <c r="E198" t="s">
        <v>292</v>
      </c>
      <c r="F198" s="4" t="s">
        <v>360</v>
      </c>
      <c r="G198">
        <v>26.39</v>
      </c>
    </row>
    <row r="199" spans="1:7" x14ac:dyDescent="0.2">
      <c r="A199" t="s">
        <v>13</v>
      </c>
      <c r="B199" t="s">
        <v>328</v>
      </c>
      <c r="C199" t="s">
        <v>15</v>
      </c>
      <c r="D199" t="s">
        <v>284</v>
      </c>
      <c r="E199" t="s">
        <v>294</v>
      </c>
      <c r="F199" s="4" t="s">
        <v>361</v>
      </c>
      <c r="G199">
        <v>4.8600000000000003</v>
      </c>
    </row>
    <row r="200" spans="1:7" x14ac:dyDescent="0.2">
      <c r="A200" t="s">
        <v>13</v>
      </c>
      <c r="B200" t="s">
        <v>328</v>
      </c>
      <c r="C200" t="s">
        <v>15</v>
      </c>
      <c r="D200" t="s">
        <v>284</v>
      </c>
      <c r="E200" t="s">
        <v>297</v>
      </c>
      <c r="F200" s="4" t="s">
        <v>362</v>
      </c>
      <c r="G200">
        <v>2.3199999999999998</v>
      </c>
    </row>
    <row r="201" spans="1:7" x14ac:dyDescent="0.2">
      <c r="A201" t="s">
        <v>13</v>
      </c>
      <c r="B201" t="s">
        <v>328</v>
      </c>
      <c r="C201" t="s">
        <v>15</v>
      </c>
      <c r="D201" t="s">
        <v>284</v>
      </c>
      <c r="E201" t="s">
        <v>300</v>
      </c>
      <c r="F201" s="4" t="s">
        <v>363</v>
      </c>
      <c r="G201">
        <v>6.19</v>
      </c>
    </row>
    <row r="202" spans="1:7" x14ac:dyDescent="0.2">
      <c r="A202" t="s">
        <v>13</v>
      </c>
      <c r="B202" t="s">
        <v>328</v>
      </c>
      <c r="C202" t="s">
        <v>15</v>
      </c>
      <c r="D202" t="s">
        <v>284</v>
      </c>
      <c r="E202" t="s">
        <v>303</v>
      </c>
      <c r="F202" s="4" t="s">
        <v>364</v>
      </c>
      <c r="G202">
        <v>6.73</v>
      </c>
    </row>
    <row r="203" spans="1:7" x14ac:dyDescent="0.2">
      <c r="A203" t="s">
        <v>13</v>
      </c>
      <c r="B203" t="s">
        <v>328</v>
      </c>
      <c r="C203" t="s">
        <v>15</v>
      </c>
      <c r="D203" t="s">
        <v>284</v>
      </c>
      <c r="E203" t="s">
        <v>305</v>
      </c>
      <c r="F203" s="4" t="s">
        <v>365</v>
      </c>
      <c r="G203">
        <v>6.73</v>
      </c>
    </row>
    <row r="204" spans="1:7" x14ac:dyDescent="0.2">
      <c r="A204" t="s">
        <v>13</v>
      </c>
      <c r="B204" t="s">
        <v>328</v>
      </c>
      <c r="C204" t="s">
        <v>15</v>
      </c>
      <c r="D204" t="s">
        <v>284</v>
      </c>
      <c r="E204" t="s">
        <v>307</v>
      </c>
      <c r="F204" t="s">
        <v>308</v>
      </c>
      <c r="G204">
        <v>3.09</v>
      </c>
    </row>
    <row r="205" spans="1:7" x14ac:dyDescent="0.2">
      <c r="A205" t="s">
        <v>13</v>
      </c>
      <c r="B205" t="s">
        <v>328</v>
      </c>
      <c r="C205" t="s">
        <v>15</v>
      </c>
      <c r="D205" t="s">
        <v>284</v>
      </c>
      <c r="E205" t="s">
        <v>309</v>
      </c>
      <c r="F205" t="s">
        <v>310</v>
      </c>
      <c r="G205">
        <v>0.59</v>
      </c>
    </row>
    <row r="206" spans="1:7" x14ac:dyDescent="0.2">
      <c r="A206" t="s">
        <v>13</v>
      </c>
      <c r="B206" t="s">
        <v>328</v>
      </c>
      <c r="C206" t="s">
        <v>15</v>
      </c>
      <c r="D206" t="s">
        <v>284</v>
      </c>
      <c r="E206" t="s">
        <v>311</v>
      </c>
      <c r="F206" t="s">
        <v>312</v>
      </c>
      <c r="G206">
        <v>0.64</v>
      </c>
    </row>
    <row r="207" spans="1:7" x14ac:dyDescent="0.2">
      <c r="A207" t="s">
        <v>13</v>
      </c>
      <c r="B207" t="s">
        <v>328</v>
      </c>
      <c r="C207" t="s">
        <v>15</v>
      </c>
      <c r="D207" t="s">
        <v>284</v>
      </c>
      <c r="E207" t="s">
        <v>313</v>
      </c>
      <c r="F207" t="s">
        <v>314</v>
      </c>
      <c r="G207">
        <v>1.42</v>
      </c>
    </row>
    <row r="208" spans="1:7" x14ac:dyDescent="0.2">
      <c r="A208" t="s">
        <v>13</v>
      </c>
      <c r="B208" t="s">
        <v>328</v>
      </c>
      <c r="C208" t="s">
        <v>15</v>
      </c>
      <c r="D208" t="s">
        <v>284</v>
      </c>
      <c r="E208" t="s">
        <v>316</v>
      </c>
      <c r="F208" t="s">
        <v>317</v>
      </c>
      <c r="G208">
        <v>8.41</v>
      </c>
    </row>
    <row r="209" spans="1:7" x14ac:dyDescent="0.2">
      <c r="A209" t="s">
        <v>13</v>
      </c>
      <c r="B209" t="s">
        <v>328</v>
      </c>
      <c r="C209" t="s">
        <v>15</v>
      </c>
      <c r="D209" t="s">
        <v>284</v>
      </c>
      <c r="E209" t="s">
        <v>319</v>
      </c>
      <c r="F209" t="s">
        <v>320</v>
      </c>
      <c r="G209">
        <v>85.52</v>
      </c>
    </row>
    <row r="210" spans="1:7" x14ac:dyDescent="0.2">
      <c r="A210" t="s">
        <v>13</v>
      </c>
      <c r="B210" t="s">
        <v>328</v>
      </c>
      <c r="C210" t="s">
        <v>15</v>
      </c>
      <c r="D210" t="s">
        <v>322</v>
      </c>
      <c r="E210" t="s">
        <v>323</v>
      </c>
      <c r="F210" t="s">
        <v>324</v>
      </c>
      <c r="G210">
        <v>0.03</v>
      </c>
    </row>
    <row r="211" spans="1:7" x14ac:dyDescent="0.2">
      <c r="A211" t="s">
        <v>13</v>
      </c>
      <c r="B211" t="s">
        <v>328</v>
      </c>
      <c r="C211" t="s">
        <v>15</v>
      </c>
      <c r="D211" t="s">
        <v>325</v>
      </c>
      <c r="E211" t="s">
        <v>326</v>
      </c>
      <c r="F211" t="s">
        <v>384</v>
      </c>
      <c r="G211">
        <v>0.84</v>
      </c>
    </row>
    <row r="212" spans="1:7" x14ac:dyDescent="0.2">
      <c r="A212" t="s">
        <v>13</v>
      </c>
      <c r="B212" t="s">
        <v>328</v>
      </c>
      <c r="C212" t="s">
        <v>15</v>
      </c>
      <c r="D212" t="s">
        <v>380</v>
      </c>
      <c r="E212" t="s">
        <v>386</v>
      </c>
      <c r="F212" t="s">
        <v>381</v>
      </c>
      <c r="G212">
        <v>0.35199999999999998</v>
      </c>
    </row>
    <row r="213" spans="1:7" x14ac:dyDescent="0.2">
      <c r="A213" t="s">
        <v>13</v>
      </c>
      <c r="B213" t="s">
        <v>328</v>
      </c>
      <c r="C213" t="s">
        <v>15</v>
      </c>
      <c r="D213" t="s">
        <v>380</v>
      </c>
      <c r="E213" t="s">
        <v>387</v>
      </c>
      <c r="F213" t="s">
        <v>382</v>
      </c>
      <c r="G213">
        <v>0.52500000000000002</v>
      </c>
    </row>
    <row r="214" spans="1:7" x14ac:dyDescent="0.2">
      <c r="A214" t="s">
        <v>13</v>
      </c>
      <c r="B214" t="s">
        <v>328</v>
      </c>
      <c r="C214" t="s">
        <v>15</v>
      </c>
      <c r="D214" t="s">
        <v>380</v>
      </c>
      <c r="E214" t="s">
        <v>388</v>
      </c>
      <c r="F214" t="s">
        <v>383</v>
      </c>
      <c r="G214">
        <v>0.61</v>
      </c>
    </row>
    <row r="215" spans="1:7" x14ac:dyDescent="0.2">
      <c r="A215" t="s">
        <v>13</v>
      </c>
      <c r="B215" t="s">
        <v>328</v>
      </c>
      <c r="C215" t="s">
        <v>15</v>
      </c>
      <c r="D215" t="s">
        <v>380</v>
      </c>
      <c r="E215" t="s">
        <v>389</v>
      </c>
      <c r="F215" t="s">
        <v>385</v>
      </c>
      <c r="G215">
        <v>3.6499999999999998E-2</v>
      </c>
    </row>
    <row r="216" spans="1:7" x14ac:dyDescent="0.2">
      <c r="A216" t="s">
        <v>13</v>
      </c>
      <c r="B216" t="s">
        <v>328</v>
      </c>
      <c r="C216" t="s">
        <v>15</v>
      </c>
      <c r="D216" t="s">
        <v>380</v>
      </c>
      <c r="E216" t="s">
        <v>390</v>
      </c>
      <c r="F216" t="s">
        <v>394</v>
      </c>
      <c r="G216">
        <v>1.4500000000000001E-2</v>
      </c>
    </row>
    <row r="217" spans="1:7" x14ac:dyDescent="0.2">
      <c r="A217" t="s">
        <v>13</v>
      </c>
      <c r="B217" t="s">
        <v>328</v>
      </c>
      <c r="C217" t="s">
        <v>15</v>
      </c>
      <c r="D217" t="s">
        <v>380</v>
      </c>
      <c r="E217" t="s">
        <v>391</v>
      </c>
      <c r="F217" t="s">
        <v>395</v>
      </c>
      <c r="G217">
        <v>7.0000000000000001E-3</v>
      </c>
    </row>
    <row r="218" spans="1:7" x14ac:dyDescent="0.2">
      <c r="A218" t="s">
        <v>13</v>
      </c>
      <c r="B218" t="s">
        <v>328</v>
      </c>
      <c r="C218" t="s">
        <v>15</v>
      </c>
      <c r="D218" t="s">
        <v>380</v>
      </c>
      <c r="E218" t="s">
        <v>392</v>
      </c>
      <c r="F218" t="s">
        <v>396</v>
      </c>
      <c r="G218">
        <v>5.4999999999999997E-3</v>
      </c>
    </row>
    <row r="219" spans="1:7" x14ac:dyDescent="0.2">
      <c r="A219" t="s">
        <v>13</v>
      </c>
      <c r="B219" t="s">
        <v>328</v>
      </c>
      <c r="C219" t="s">
        <v>15</v>
      </c>
      <c r="D219" t="s">
        <v>380</v>
      </c>
      <c r="E219" t="s">
        <v>393</v>
      </c>
      <c r="F219" t="s">
        <v>397</v>
      </c>
      <c r="G219">
        <v>9.4999999999999998E-3</v>
      </c>
    </row>
    <row r="220" spans="1:7" hidden="1" x14ac:dyDescent="0.2">
      <c r="A220" t="s">
        <v>329</v>
      </c>
      <c r="B220" t="s">
        <v>14</v>
      </c>
      <c r="C220" t="s">
        <v>330</v>
      </c>
    </row>
    <row r="221" spans="1:7" x14ac:dyDescent="0.2">
      <c r="A221" t="s">
        <v>329</v>
      </c>
      <c r="B221" t="s">
        <v>328</v>
      </c>
      <c r="C221" t="s">
        <v>330</v>
      </c>
    </row>
    <row r="222" spans="1:7" hidden="1" x14ac:dyDescent="0.2">
      <c r="A222" t="s">
        <v>331</v>
      </c>
      <c r="B222" t="s">
        <v>14</v>
      </c>
      <c r="C222" t="s">
        <v>15</v>
      </c>
    </row>
    <row r="223" spans="1:7" x14ac:dyDescent="0.2">
      <c r="A223" t="s">
        <v>331</v>
      </c>
      <c r="B223" t="s">
        <v>328</v>
      </c>
      <c r="C223" t="s">
        <v>15</v>
      </c>
    </row>
    <row r="224" spans="1:7" hidden="1" x14ac:dyDescent="0.2">
      <c r="A224" t="s">
        <v>332</v>
      </c>
      <c r="B224" t="s">
        <v>14</v>
      </c>
      <c r="C224" t="s">
        <v>330</v>
      </c>
    </row>
    <row r="225" spans="1:3" x14ac:dyDescent="0.2">
      <c r="A225" t="s">
        <v>332</v>
      </c>
      <c r="B225" t="s">
        <v>328</v>
      </c>
      <c r="C225" t="s">
        <v>330</v>
      </c>
    </row>
    <row r="226" spans="1:3" hidden="1" x14ac:dyDescent="0.2">
      <c r="A226" t="s">
        <v>333</v>
      </c>
      <c r="B226" t="s">
        <v>14</v>
      </c>
      <c r="C226" t="s">
        <v>330</v>
      </c>
    </row>
    <row r="227" spans="1:3" x14ac:dyDescent="0.2">
      <c r="A227" t="s">
        <v>333</v>
      </c>
      <c r="B227" t="s">
        <v>328</v>
      </c>
      <c r="C227" t="s">
        <v>330</v>
      </c>
    </row>
    <row r="228" spans="1:3" hidden="1" x14ac:dyDescent="0.2">
      <c r="A228" t="s">
        <v>334</v>
      </c>
      <c r="B228" t="s">
        <v>14</v>
      </c>
      <c r="C228" t="s">
        <v>330</v>
      </c>
    </row>
    <row r="229" spans="1:3" x14ac:dyDescent="0.2">
      <c r="A229" t="s">
        <v>334</v>
      </c>
      <c r="B229" t="s">
        <v>328</v>
      </c>
      <c r="C229" t="s">
        <v>330</v>
      </c>
    </row>
    <row r="230" spans="1:3" hidden="1" x14ac:dyDescent="0.2">
      <c r="A230" t="s">
        <v>335</v>
      </c>
      <c r="B230" t="s">
        <v>14</v>
      </c>
      <c r="C230" t="s">
        <v>330</v>
      </c>
    </row>
    <row r="231" spans="1:3" x14ac:dyDescent="0.2">
      <c r="A231" t="s">
        <v>335</v>
      </c>
      <c r="B231" t="s">
        <v>328</v>
      </c>
      <c r="C231" t="s">
        <v>330</v>
      </c>
    </row>
    <row r="232" spans="1:3" hidden="1" x14ac:dyDescent="0.2">
      <c r="A232" t="s">
        <v>336</v>
      </c>
      <c r="B232" t="s">
        <v>14</v>
      </c>
      <c r="C232" t="s">
        <v>330</v>
      </c>
    </row>
    <row r="233" spans="1:3" x14ac:dyDescent="0.2">
      <c r="A233" t="s">
        <v>336</v>
      </c>
      <c r="B233" t="s">
        <v>328</v>
      </c>
      <c r="C233" t="s">
        <v>330</v>
      </c>
    </row>
    <row r="234" spans="1:3" hidden="1" x14ac:dyDescent="0.2">
      <c r="A234" t="s">
        <v>337</v>
      </c>
      <c r="B234" t="s">
        <v>14</v>
      </c>
      <c r="C234" t="s">
        <v>330</v>
      </c>
    </row>
    <row r="235" spans="1:3" x14ac:dyDescent="0.2">
      <c r="A235" t="s">
        <v>337</v>
      </c>
      <c r="B235" t="s">
        <v>328</v>
      </c>
      <c r="C235" t="s">
        <v>330</v>
      </c>
    </row>
    <row r="236" spans="1:3" hidden="1" x14ac:dyDescent="0.2">
      <c r="A236" t="s">
        <v>338</v>
      </c>
      <c r="B236" t="s">
        <v>14</v>
      </c>
      <c r="C236" t="s">
        <v>330</v>
      </c>
    </row>
    <row r="237" spans="1:3" x14ac:dyDescent="0.2">
      <c r="A237" t="s">
        <v>338</v>
      </c>
      <c r="B237" t="s">
        <v>328</v>
      </c>
      <c r="C237" t="s">
        <v>330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A486-73AE-4849-B9D6-E454460A1CA7}">
  <sheetPr codeName="Sheet2"/>
  <dimension ref="A1:M18"/>
  <sheetViews>
    <sheetView workbookViewId="0">
      <selection activeCell="F12" sqref="F12"/>
    </sheetView>
  </sheetViews>
  <sheetFormatPr baseColWidth="10" defaultRowHeight="16" x14ac:dyDescent="0.2"/>
  <cols>
    <col min="2" max="3" width="10.83203125" style="3"/>
    <col min="6" max="6" width="19.6640625" customWidth="1"/>
  </cols>
  <sheetData>
    <row r="1" spans="1:13" x14ac:dyDescent="0.2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s="3" t="s">
        <v>339</v>
      </c>
      <c r="C2" s="3" t="s">
        <v>339</v>
      </c>
      <c r="D2" t="s">
        <v>90</v>
      </c>
      <c r="E2" t="s">
        <v>91</v>
      </c>
      <c r="F2" t="s">
        <v>92</v>
      </c>
      <c r="G2">
        <v>0</v>
      </c>
      <c r="H2">
        <v>0</v>
      </c>
      <c r="I2">
        <v>0</v>
      </c>
      <c r="J2">
        <v>2017</v>
      </c>
      <c r="K2" t="s">
        <v>93</v>
      </c>
    </row>
    <row r="3" spans="1:13" x14ac:dyDescent="0.2">
      <c r="A3" t="s">
        <v>13</v>
      </c>
      <c r="B3" s="3" t="s">
        <v>339</v>
      </c>
      <c r="C3" s="3" t="s">
        <v>339</v>
      </c>
      <c r="D3" t="s">
        <v>90</v>
      </c>
      <c r="E3" t="s">
        <v>94</v>
      </c>
      <c r="F3" s="4" t="s">
        <v>400</v>
      </c>
      <c r="G3">
        <v>0</v>
      </c>
      <c r="H3">
        <v>0</v>
      </c>
      <c r="I3">
        <v>0</v>
      </c>
      <c r="J3">
        <v>2017</v>
      </c>
      <c r="K3" t="s">
        <v>93</v>
      </c>
    </row>
    <row r="4" spans="1:13" x14ac:dyDescent="0.2">
      <c r="A4" t="s">
        <v>13</v>
      </c>
      <c r="B4" s="3" t="s">
        <v>339</v>
      </c>
      <c r="C4" s="3" t="s">
        <v>339</v>
      </c>
      <c r="D4" t="s">
        <v>90</v>
      </c>
      <c r="E4" t="s">
        <v>95</v>
      </c>
      <c r="F4" s="4" t="s">
        <v>399</v>
      </c>
      <c r="G4">
        <v>1</v>
      </c>
      <c r="H4">
        <v>0.99099999999999999</v>
      </c>
      <c r="I4">
        <v>1</v>
      </c>
      <c r="J4">
        <v>2017</v>
      </c>
      <c r="K4" t="s">
        <v>96</v>
      </c>
      <c r="L4" t="s">
        <v>97</v>
      </c>
    </row>
    <row r="5" spans="1:13" x14ac:dyDescent="0.2">
      <c r="A5" t="s">
        <v>13</v>
      </c>
      <c r="B5" s="3" t="s">
        <v>339</v>
      </c>
      <c r="C5" s="3" t="s">
        <v>339</v>
      </c>
      <c r="D5" t="s">
        <v>90</v>
      </c>
      <c r="E5" t="s">
        <v>98</v>
      </c>
      <c r="F5" s="4" t="s">
        <v>398</v>
      </c>
      <c r="G5">
        <v>0.66666666699999999</v>
      </c>
      <c r="H5">
        <v>0.66666666699999999</v>
      </c>
      <c r="I5">
        <v>0.66666666699999999</v>
      </c>
      <c r="J5">
        <v>2017</v>
      </c>
      <c r="K5" t="s">
        <v>93</v>
      </c>
    </row>
    <row r="6" spans="1:13" x14ac:dyDescent="0.2">
      <c r="A6" t="s">
        <v>13</v>
      </c>
      <c r="B6" s="3" t="s">
        <v>339</v>
      </c>
      <c r="C6" s="3" t="s">
        <v>339</v>
      </c>
      <c r="D6" t="s">
        <v>90</v>
      </c>
      <c r="E6" t="s">
        <v>99</v>
      </c>
      <c r="F6" t="s">
        <v>100</v>
      </c>
      <c r="G6">
        <v>0.98929999999999996</v>
      </c>
      <c r="H6">
        <v>0.97799999999999998</v>
      </c>
      <c r="I6">
        <v>0.996</v>
      </c>
      <c r="J6">
        <v>2017</v>
      </c>
      <c r="K6" t="s">
        <v>96</v>
      </c>
      <c r="L6" t="s">
        <v>97</v>
      </c>
    </row>
    <row r="7" spans="1:13" x14ac:dyDescent="0.2">
      <c r="A7" t="s">
        <v>13</v>
      </c>
      <c r="B7" s="3" t="s">
        <v>339</v>
      </c>
      <c r="C7" s="3" t="s">
        <v>339</v>
      </c>
      <c r="D7" t="s">
        <v>90</v>
      </c>
      <c r="E7" t="s">
        <v>101</v>
      </c>
      <c r="F7" t="s">
        <v>102</v>
      </c>
      <c r="G7">
        <v>0</v>
      </c>
      <c r="H7">
        <v>0</v>
      </c>
      <c r="I7">
        <v>0</v>
      </c>
      <c r="J7">
        <v>2017</v>
      </c>
      <c r="K7" t="s">
        <v>93</v>
      </c>
    </row>
    <row r="8" spans="1:13" x14ac:dyDescent="0.2">
      <c r="A8" t="s">
        <v>13</v>
      </c>
      <c r="B8" s="3" t="s">
        <v>339</v>
      </c>
      <c r="C8" s="3" t="s">
        <v>339</v>
      </c>
      <c r="D8" t="s">
        <v>90</v>
      </c>
      <c r="E8" t="s">
        <v>103</v>
      </c>
      <c r="F8" t="s">
        <v>104</v>
      </c>
      <c r="G8">
        <v>1</v>
      </c>
      <c r="H8">
        <v>0.99099999999999999</v>
      </c>
      <c r="I8">
        <v>1</v>
      </c>
      <c r="J8">
        <v>2017</v>
      </c>
      <c r="K8" t="s">
        <v>105</v>
      </c>
    </row>
    <row r="9" spans="1:13" x14ac:dyDescent="0.2">
      <c r="A9" t="s">
        <v>13</v>
      </c>
      <c r="B9" s="3" t="s">
        <v>339</v>
      </c>
      <c r="C9" s="3" t="s">
        <v>339</v>
      </c>
      <c r="D9" t="s">
        <v>90</v>
      </c>
      <c r="E9" t="s">
        <v>106</v>
      </c>
      <c r="F9" t="s">
        <v>107</v>
      </c>
      <c r="G9">
        <v>0.66666666699999999</v>
      </c>
      <c r="H9">
        <v>0.66666666699999999</v>
      </c>
      <c r="I9">
        <v>0.66666666699999999</v>
      </c>
      <c r="J9">
        <v>2017</v>
      </c>
      <c r="K9" t="s">
        <v>93</v>
      </c>
    </row>
    <row r="10" spans="1:13" x14ac:dyDescent="0.2">
      <c r="A10" t="s">
        <v>13</v>
      </c>
      <c r="B10" s="3" t="s">
        <v>339</v>
      </c>
      <c r="C10" s="3" t="s">
        <v>339</v>
      </c>
      <c r="D10" t="s">
        <v>90</v>
      </c>
      <c r="E10" t="s">
        <v>108</v>
      </c>
      <c r="F10" t="s">
        <v>109</v>
      </c>
      <c r="G10">
        <v>0.98929999999999996</v>
      </c>
      <c r="H10">
        <v>0.97799999999999998</v>
      </c>
      <c r="I10">
        <v>0.996</v>
      </c>
      <c r="J10">
        <v>2017</v>
      </c>
      <c r="K10" t="s">
        <v>110</v>
      </c>
    </row>
    <row r="11" spans="1:13" x14ac:dyDescent="0.2">
      <c r="A11" t="s">
        <v>13</v>
      </c>
      <c r="B11" s="3" t="s">
        <v>339</v>
      </c>
      <c r="C11" s="3" t="s">
        <v>339</v>
      </c>
      <c r="D11" t="s">
        <v>111</v>
      </c>
      <c r="E11" t="s">
        <v>112</v>
      </c>
      <c r="F11" t="s">
        <v>113</v>
      </c>
      <c r="G11">
        <v>0.8</v>
      </c>
      <c r="H11">
        <v>0.77</v>
      </c>
      <c r="I11">
        <v>1</v>
      </c>
      <c r="J11">
        <v>2017</v>
      </c>
      <c r="K11" s="2" t="s">
        <v>114</v>
      </c>
      <c r="L11" t="s">
        <v>115</v>
      </c>
    </row>
    <row r="12" spans="1:13" x14ac:dyDescent="0.2">
      <c r="A12" t="s">
        <v>13</v>
      </c>
      <c r="B12" s="3" t="s">
        <v>339</v>
      </c>
      <c r="C12" s="3" t="s">
        <v>339</v>
      </c>
      <c r="D12" t="s">
        <v>111</v>
      </c>
      <c r="E12" t="s">
        <v>116</v>
      </c>
      <c r="F12" t="s">
        <v>117</v>
      </c>
      <c r="G12">
        <v>0.98</v>
      </c>
      <c r="H12">
        <v>0.98</v>
      </c>
      <c r="I12">
        <v>0.98</v>
      </c>
      <c r="J12">
        <v>2017</v>
      </c>
      <c r="K12" t="s">
        <v>118</v>
      </c>
      <c r="L12" t="s">
        <v>119</v>
      </c>
    </row>
    <row r="13" spans="1:13" x14ac:dyDescent="0.2">
      <c r="A13" t="s">
        <v>13</v>
      </c>
      <c r="B13" s="3" t="s">
        <v>339</v>
      </c>
      <c r="C13" s="3" t="s">
        <v>339</v>
      </c>
      <c r="D13" t="s">
        <v>111</v>
      </c>
      <c r="E13" t="s">
        <v>120</v>
      </c>
      <c r="F13" t="s">
        <v>121</v>
      </c>
      <c r="G13">
        <v>1</v>
      </c>
      <c r="H13">
        <v>1</v>
      </c>
      <c r="I13">
        <v>1</v>
      </c>
      <c r="J13">
        <v>2017</v>
      </c>
    </row>
    <row r="14" spans="1:13" x14ac:dyDescent="0.2">
      <c r="A14" t="s">
        <v>13</v>
      </c>
      <c r="B14" s="3" t="s">
        <v>339</v>
      </c>
      <c r="C14" s="3" t="s">
        <v>339</v>
      </c>
      <c r="D14" t="s">
        <v>111</v>
      </c>
      <c r="E14" t="s">
        <v>122</v>
      </c>
      <c r="F14" t="s">
        <v>123</v>
      </c>
      <c r="G14">
        <v>1</v>
      </c>
      <c r="H14">
        <v>1</v>
      </c>
      <c r="I14">
        <v>1</v>
      </c>
      <c r="J14">
        <v>2017</v>
      </c>
    </row>
    <row r="15" spans="1:13" x14ac:dyDescent="0.2">
      <c r="A15" t="s">
        <v>13</v>
      </c>
      <c r="B15" s="3" t="s">
        <v>339</v>
      </c>
      <c r="C15" s="3" t="s">
        <v>339</v>
      </c>
      <c r="D15" t="s">
        <v>111</v>
      </c>
      <c r="E15" t="s">
        <v>124</v>
      </c>
      <c r="F15" t="s">
        <v>125</v>
      </c>
      <c r="G15">
        <v>0.8</v>
      </c>
      <c r="H15">
        <v>0.8</v>
      </c>
      <c r="I15">
        <v>0.8</v>
      </c>
      <c r="J15">
        <v>2017</v>
      </c>
    </row>
    <row r="16" spans="1:13" x14ac:dyDescent="0.2">
      <c r="A16" t="s">
        <v>13</v>
      </c>
      <c r="B16" s="3" t="s">
        <v>339</v>
      </c>
      <c r="C16" s="3" t="s">
        <v>339</v>
      </c>
      <c r="D16" t="s">
        <v>111</v>
      </c>
      <c r="E16" t="s">
        <v>126</v>
      </c>
      <c r="F16" t="s">
        <v>127</v>
      </c>
      <c r="G16">
        <v>1</v>
      </c>
      <c r="H16">
        <v>1</v>
      </c>
      <c r="I16">
        <v>1</v>
      </c>
      <c r="J16">
        <v>2017</v>
      </c>
    </row>
    <row r="17" spans="1:12" x14ac:dyDescent="0.2">
      <c r="A17" t="s">
        <v>13</v>
      </c>
      <c r="B17" s="3" t="s">
        <v>339</v>
      </c>
      <c r="C17" s="3" t="s">
        <v>339</v>
      </c>
      <c r="D17" t="s">
        <v>111</v>
      </c>
      <c r="E17" t="s">
        <v>128</v>
      </c>
      <c r="F17" t="s">
        <v>129</v>
      </c>
      <c r="G17">
        <v>0.87</v>
      </c>
      <c r="H17">
        <v>0.81499999999999995</v>
      </c>
      <c r="I17">
        <v>0.91500000000000004</v>
      </c>
      <c r="J17">
        <v>2017</v>
      </c>
      <c r="K17" t="s">
        <v>130</v>
      </c>
      <c r="L17" t="s">
        <v>131</v>
      </c>
    </row>
    <row r="18" spans="1:12" x14ac:dyDescent="0.2">
      <c r="A18" t="s">
        <v>13</v>
      </c>
      <c r="B18" s="3" t="s">
        <v>339</v>
      </c>
      <c r="C18" s="3" t="s">
        <v>339</v>
      </c>
      <c r="D18" t="s">
        <v>111</v>
      </c>
      <c r="E18" t="s">
        <v>132</v>
      </c>
      <c r="F18" t="s">
        <v>133</v>
      </c>
      <c r="G18">
        <v>0.995</v>
      </c>
      <c r="H18">
        <v>0.97199999999999998</v>
      </c>
      <c r="I18">
        <v>1</v>
      </c>
      <c r="J18">
        <v>2017</v>
      </c>
      <c r="K18" t="s">
        <v>130</v>
      </c>
      <c r="L18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0474-A433-3B45-BD81-C94AF5EBE7BE}">
  <dimension ref="A1:M14"/>
  <sheetViews>
    <sheetView workbookViewId="0">
      <selection activeCell="F7" sqref="F7"/>
    </sheetView>
  </sheetViews>
  <sheetFormatPr baseColWidth="10" defaultRowHeight="16" x14ac:dyDescent="0.2"/>
  <cols>
    <col min="5" max="5" width="52.83203125" customWidth="1"/>
    <col min="6" max="6" width="15.1640625" customWidth="1"/>
  </cols>
  <sheetData>
    <row r="1" spans="1:13" ht="17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328</v>
      </c>
      <c r="C2" t="s">
        <v>15</v>
      </c>
      <c r="D2" t="s">
        <v>420</v>
      </c>
      <c r="E2" t="s">
        <v>401</v>
      </c>
      <c r="F2" t="s">
        <v>402</v>
      </c>
    </row>
    <row r="3" spans="1:13" x14ac:dyDescent="0.2">
      <c r="A3" t="s">
        <v>13</v>
      </c>
      <c r="B3" t="s">
        <v>328</v>
      </c>
      <c r="C3" t="s">
        <v>15</v>
      </c>
      <c r="D3" t="s">
        <v>420</v>
      </c>
      <c r="E3" t="s">
        <v>406</v>
      </c>
      <c r="F3" t="s">
        <v>403</v>
      </c>
      <c r="G3">
        <f>0.53/1000</f>
        <v>5.2999999999999998E-4</v>
      </c>
      <c r="H3">
        <v>3.2000000000000003E-4</v>
      </c>
      <c r="I3">
        <v>8.3000000000000001E-4</v>
      </c>
      <c r="J3">
        <v>2024</v>
      </c>
      <c r="K3" t="s">
        <v>404</v>
      </c>
      <c r="L3" t="s">
        <v>405</v>
      </c>
    </row>
    <row r="4" spans="1:13" x14ac:dyDescent="0.2">
      <c r="A4" t="s">
        <v>13</v>
      </c>
      <c r="B4" t="s">
        <v>328</v>
      </c>
      <c r="C4" t="s">
        <v>15</v>
      </c>
      <c r="D4" t="s">
        <v>420</v>
      </c>
      <c r="E4" t="s">
        <v>407</v>
      </c>
      <c r="F4" t="s">
        <v>408</v>
      </c>
      <c r="G4">
        <f>0.00053 * (11000 / (11000+4600)) * 2</f>
        <v>7.4743589743589748E-4</v>
      </c>
      <c r="J4">
        <v>2024</v>
      </c>
      <c r="K4" t="s">
        <v>404</v>
      </c>
      <c r="L4" t="s">
        <v>411</v>
      </c>
    </row>
    <row r="5" spans="1:13" x14ac:dyDescent="0.2">
      <c r="A5" t="s">
        <v>13</v>
      </c>
      <c r="B5" t="s">
        <v>328</v>
      </c>
      <c r="C5" t="s">
        <v>15</v>
      </c>
      <c r="D5" t="s">
        <v>420</v>
      </c>
      <c r="E5" t="s">
        <v>409</v>
      </c>
      <c r="F5" t="s">
        <v>410</v>
      </c>
      <c r="G5">
        <f>0.00053 * (4600 / (11000+4600)) * 2</f>
        <v>3.1256410256410254E-4</v>
      </c>
    </row>
    <row r="6" spans="1:13" x14ac:dyDescent="0.2">
      <c r="A6" t="s">
        <v>13</v>
      </c>
      <c r="B6" t="s">
        <v>328</v>
      </c>
      <c r="C6" t="s">
        <v>15</v>
      </c>
      <c r="D6" t="s">
        <v>420</v>
      </c>
      <c r="E6" t="s">
        <v>414</v>
      </c>
      <c r="F6" t="s">
        <v>412</v>
      </c>
      <c r="G6">
        <v>0.87</v>
      </c>
      <c r="H6">
        <v>0.78</v>
      </c>
      <c r="I6">
        <v>0.97</v>
      </c>
      <c r="J6">
        <v>2024</v>
      </c>
      <c r="K6" t="s">
        <v>404</v>
      </c>
    </row>
    <row r="7" spans="1:13" x14ac:dyDescent="0.2">
      <c r="A7" t="s">
        <v>13</v>
      </c>
      <c r="B7" t="s">
        <v>328</v>
      </c>
      <c r="C7" t="s">
        <v>15</v>
      </c>
      <c r="D7" t="s">
        <v>420</v>
      </c>
      <c r="E7" t="s">
        <v>416</v>
      </c>
      <c r="F7" t="s">
        <v>417</v>
      </c>
      <c r="G7">
        <v>0.9</v>
      </c>
      <c r="H7">
        <v>0.8</v>
      </c>
      <c r="I7">
        <v>0.98</v>
      </c>
      <c r="J7">
        <v>2024</v>
      </c>
      <c r="K7" t="s">
        <v>404</v>
      </c>
    </row>
    <row r="8" spans="1:13" x14ac:dyDescent="0.2">
      <c r="A8" t="s">
        <v>13</v>
      </c>
      <c r="B8" t="s">
        <v>328</v>
      </c>
      <c r="C8" t="s">
        <v>15</v>
      </c>
      <c r="D8" t="s">
        <v>420</v>
      </c>
      <c r="E8" t="s">
        <v>415</v>
      </c>
      <c r="F8" t="s">
        <v>413</v>
      </c>
      <c r="G8">
        <v>0.83</v>
      </c>
      <c r="H8">
        <v>0.74</v>
      </c>
      <c r="I8">
        <v>0.95</v>
      </c>
      <c r="J8">
        <v>2024</v>
      </c>
      <c r="K8" t="s">
        <v>404</v>
      </c>
    </row>
    <row r="9" spans="1:13" x14ac:dyDescent="0.2">
      <c r="A9" t="s">
        <v>13</v>
      </c>
      <c r="B9" t="s">
        <v>328</v>
      </c>
      <c r="C9" t="s">
        <v>15</v>
      </c>
      <c r="D9" t="s">
        <v>420</v>
      </c>
      <c r="E9" t="s">
        <v>418</v>
      </c>
      <c r="F9" t="s">
        <v>419</v>
      </c>
      <c r="G9">
        <v>0.8</v>
      </c>
      <c r="K9" t="s">
        <v>93</v>
      </c>
    </row>
    <row r="10" spans="1:13" x14ac:dyDescent="0.2">
      <c r="A10" t="s">
        <v>422</v>
      </c>
      <c r="B10" t="s">
        <v>328</v>
      </c>
      <c r="C10" t="s">
        <v>330</v>
      </c>
      <c r="D10" t="s">
        <v>421</v>
      </c>
      <c r="E10" t="s">
        <v>424</v>
      </c>
      <c r="F10" t="s">
        <v>423</v>
      </c>
      <c r="G10">
        <v>33971376</v>
      </c>
    </row>
    <row r="11" spans="1:13" x14ac:dyDescent="0.2">
      <c r="A11" t="s">
        <v>422</v>
      </c>
      <c r="B11" t="s">
        <v>328</v>
      </c>
      <c r="C11" t="s">
        <v>330</v>
      </c>
      <c r="D11" t="s">
        <v>421</v>
      </c>
      <c r="E11" t="s">
        <v>425</v>
      </c>
      <c r="F11" t="s">
        <v>426</v>
      </c>
    </row>
    <row r="12" spans="1:13" x14ac:dyDescent="0.2">
      <c r="A12" t="s">
        <v>422</v>
      </c>
      <c r="B12" t="s">
        <v>328</v>
      </c>
      <c r="C12" t="s">
        <v>330</v>
      </c>
      <c r="D12" t="s">
        <v>421</v>
      </c>
      <c r="E12" t="s">
        <v>427</v>
      </c>
      <c r="F12" t="s">
        <v>429</v>
      </c>
      <c r="G12">
        <v>0.93</v>
      </c>
      <c r="H12">
        <v>0.78</v>
      </c>
      <c r="I12">
        <v>0.98</v>
      </c>
      <c r="J12">
        <v>2016</v>
      </c>
      <c r="K12" s="5" t="s">
        <v>428</v>
      </c>
    </row>
    <row r="13" spans="1:13" x14ac:dyDescent="0.2">
      <c r="A13" t="s">
        <v>422</v>
      </c>
      <c r="B13" t="s">
        <v>328</v>
      </c>
      <c r="C13" t="s">
        <v>15</v>
      </c>
      <c r="D13" t="s">
        <v>420</v>
      </c>
      <c r="E13" t="s">
        <v>430</v>
      </c>
      <c r="F13" t="s">
        <v>431</v>
      </c>
      <c r="G13">
        <v>6.5000000000000002E-2</v>
      </c>
    </row>
    <row r="14" spans="1:13" x14ac:dyDescent="0.2">
      <c r="A14" t="s">
        <v>422</v>
      </c>
      <c r="B14" t="s">
        <v>328</v>
      </c>
      <c r="C14" t="s">
        <v>15</v>
      </c>
      <c r="D14" t="s">
        <v>420</v>
      </c>
      <c r="E14" t="s">
        <v>432</v>
      </c>
      <c r="F14" t="s">
        <v>433</v>
      </c>
      <c r="G14">
        <v>3.4</v>
      </c>
    </row>
  </sheetData>
  <hyperlinks>
    <hyperlink ref="K12" r:id="rId1" xr:uid="{DC91DADF-43FA-B041-95AE-EE9D543D2F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pop_characteristics</vt:lpstr>
      <vt:lpstr>test_characteristics</vt:lpstr>
      <vt:lpstr>adult_model_characteristics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dcoomes</cp:lastModifiedBy>
  <dcterms:created xsi:type="dcterms:W3CDTF">2025-05-20T17:11:24Z</dcterms:created>
  <dcterms:modified xsi:type="dcterms:W3CDTF">2025-08-22T16:32:17Z</dcterms:modified>
</cp:coreProperties>
</file>