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Z:\David\StockAnalysis\DBMM\"/>
    </mc:Choice>
  </mc:AlternateContent>
  <xr:revisionPtr revIDLastSave="0" documentId="13_ncr:1_{FA06BD3F-B104-46E4-B976-D01E7960D9F8}" xr6:coauthVersionLast="45" xr6:coauthVersionMax="45" xr10:uidLastSave="{00000000-0000-0000-0000-000000000000}"/>
  <bookViews>
    <workbookView xWindow="3045" yWindow="1095" windowWidth="23265" windowHeight="15210" xr2:uid="{00000000-000D-0000-FFFF-FFFF00000000}"/>
  </bookViews>
  <sheets>
    <sheet name="Sheet1" sheetId="1" r:id="rId1"/>
  </sheets>
  <definedNames>
    <definedName name="ExternalData_1" localSheetId="0" hidden="1">Sheet1!$A$1:$Z$14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G15" i="1"/>
  <c r="H15" i="1"/>
  <c r="C15" i="1" s="1"/>
  <c r="K15" i="1"/>
  <c r="R15" i="1"/>
  <c r="S15" i="1"/>
  <c r="T15" i="1"/>
  <c r="U15" i="1"/>
  <c r="V15" i="1"/>
  <c r="W15" i="1"/>
  <c r="X15" i="1"/>
  <c r="Y15" i="1"/>
  <c r="Z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18F5F-9CF1-49DD-8E63-86326DA5142C}" keepAlive="1" name="Query - DBMM" description="Connection to the 'DBMM' query in the workbook." type="5" refreshedVersion="6" background="1" saveData="1">
    <dbPr connection="Provider=Microsoft.Mashup.OleDb.1;Data Source=$Workbook$;Location=DBMM;Extended Properties=&quot;&quot;" command="SELECT * FROM [DBMM]"/>
  </connection>
</connections>
</file>

<file path=xl/sharedStrings.xml><?xml version="1.0" encoding="utf-8"?>
<sst xmlns="http://schemas.openxmlformats.org/spreadsheetml/2006/main" count="26" uniqueCount="26">
  <si>
    <t>Count</t>
  </si>
  <si>
    <t>Date</t>
  </si>
  <si>
    <t>Avg Price</t>
  </si>
  <si>
    <t>Volume</t>
  </si>
  <si>
    <t>Buy</t>
  </si>
  <si>
    <t>Sell</t>
  </si>
  <si>
    <t>???</t>
  </si>
  <si>
    <t>Volume ($)</t>
  </si>
  <si>
    <t>Buy ($)</t>
  </si>
  <si>
    <t>Sell ($)</t>
  </si>
  <si>
    <t>??? ($)</t>
  </si>
  <si>
    <t>Buy (%)</t>
  </si>
  <si>
    <t>Sell (%)</t>
  </si>
  <si>
    <t>??? (%)</t>
  </si>
  <si>
    <t>Dollar-Buy (%)</t>
  </si>
  <si>
    <t>Dollar-Sell (%)</t>
  </si>
  <si>
    <t>Dollar-??? (%)</t>
  </si>
  <si>
    <t>0.001</t>
  </si>
  <si>
    <t>0.002</t>
  </si>
  <si>
    <t>0.003</t>
  </si>
  <si>
    <t>0.004</t>
  </si>
  <si>
    <t>0.005</t>
  </si>
  <si>
    <t>0.006</t>
  </si>
  <si>
    <t>0.007</t>
  </si>
  <si>
    <t>0.0008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</si>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</sst>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  <numFmt numFmtId="166" formatCode="_(&quot;$&quot;* #,##0.000000_);_(&quot;$&quot;* \(#,##0.00000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3" applyFont="1"/>
    <xf numFmtId="44" fontId="0" fillId="0" borderId="0" xfId="2" applyFont="1"/>
    <xf numFmtId="164" fontId="0" fillId="0" borderId="0" xfId="2" applyNumberFormat="1" applyFont="1"/>
    <xf numFmtId="44" fontId="0" fillId="0" borderId="0" xfId="2" applyNumberFormat="1" applyFont="1"/>
    <xf numFmtId="166" fontId="0" fillId="0" borderId="0" xfId="2" applyNumberFormat="1" applyFont="1"/>
    <xf numFmtId="167" fontId="0" fillId="0" borderId="0" xfId="1" applyNumberFormat="1" applyFont="1"/>
    <xf numFmtId="166" fontId="0" fillId="0" borderId="0" xfId="0" applyNumberFormat="1" applyFont="1"/>
    <xf numFmtId="167" fontId="0" fillId="0" borderId="0" xfId="0" applyNumberFormat="1" applyFont="1"/>
    <xf numFmtId="44" fontId="0" fillId="0" borderId="0" xfId="0" applyNumberFormat="1" applyFont="1"/>
    <xf numFmtId="9" fontId="0" fillId="0" borderId="0" xfId="0" applyNumberFormat="1" applyFont="1"/>
    <xf numFmtId="168" fontId="0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7" formatCode="_(* #,##0_);_(* \(#,##0\);_(* &quot;-&quot;??_);_(@_)"/>
    </dxf>
    <dxf>
      <numFmt numFmtId="166" formatCode="_(&quot;$&quot;* #,##0.000000_);_(&quot;$&quot;* \(#,##0.000000\);_(&quot;$&quot;* &quot;-&quot;??_);_(@_)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00_);_(&quot;$&quot;* \(#,##0.00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VWAP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Sheet1!$B$2:$B$14</c:f>
              <c:numCache>
                <c:formatCode>m/d/yyyy</c:formatCode>
                <c:ptCount val="13"/>
                <c:pt idx="0">
                  <c:v>43742</c:v>
                </c:pt>
                <c:pt idx="1">
                  <c:v>43745</c:v>
                </c:pt>
                <c:pt idx="2">
                  <c:v>43746</c:v>
                </c:pt>
                <c:pt idx="3">
                  <c:v>43747</c:v>
                </c:pt>
                <c:pt idx="4">
                  <c:v>43748</c:v>
                </c:pt>
                <c:pt idx="5">
                  <c:v>43749</c:v>
                </c:pt>
                <c:pt idx="6">
                  <c:v>43752</c:v>
                </c:pt>
                <c:pt idx="7">
                  <c:v>43753</c:v>
                </c:pt>
                <c:pt idx="8">
                  <c:v>43754</c:v>
                </c:pt>
                <c:pt idx="9">
                  <c:v>43755</c:v>
                </c:pt>
                <c:pt idx="10">
                  <c:v>43756</c:v>
                </c:pt>
                <c:pt idx="11">
                  <c:v>43759</c:v>
                </c:pt>
                <c:pt idx="12">
                  <c:v>43760</c:v>
                </c:pt>
              </c:numCache>
            </c:numRef>
          </c:cat>
          <c:val>
            <c:numRef>
              <c:f>Sheet1!$C$2:$C$14</c:f>
              <c:numCache>
                <c:formatCode>_("$"* #,##0.000000_);_("$"* \(#,##0.000000\);_("$"* "-"??_);_(@_)</c:formatCode>
                <c:ptCount val="13"/>
                <c:pt idx="0">
                  <c:v>5.9999999999999995E-4</c:v>
                </c:pt>
                <c:pt idx="1">
                  <c:v>5.9999999999999995E-4</c:v>
                </c:pt>
                <c:pt idx="2">
                  <c:v>6.2215999999999997E-4</c:v>
                </c:pt>
                <c:pt idx="3">
                  <c:v>1.30053E-3</c:v>
                </c:pt>
                <c:pt idx="4">
                  <c:v>3.9498199999999997E-3</c:v>
                </c:pt>
                <c:pt idx="5">
                  <c:v>2.9834499999999999E-3</c:v>
                </c:pt>
                <c:pt idx="6">
                  <c:v>2.9486500000000001E-3</c:v>
                </c:pt>
                <c:pt idx="7">
                  <c:v>1.92643E-3</c:v>
                </c:pt>
                <c:pt idx="8">
                  <c:v>2.6451500000000002E-3</c:v>
                </c:pt>
                <c:pt idx="9">
                  <c:v>2.0212899999999998E-3</c:v>
                </c:pt>
                <c:pt idx="10">
                  <c:v>2.0605599999999999E-3</c:v>
                </c:pt>
                <c:pt idx="11">
                  <c:v>2.22223E-3</c:v>
                </c:pt>
                <c:pt idx="12">
                  <c:v>2.3238999999999998E-3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D-44EE-9E23-84120AFF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486984"/>
        <c:axId val="356476816"/>
      </c:lineChart>
      <c:dateAx>
        <c:axId val="356486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76816"/>
        <c:crosses val="autoZero"/>
        <c:auto val="1"/>
        <c:lblOffset val="100"/>
        <c:baseTimeUnit val="days"/>
      </c:dateAx>
      <c:valAx>
        <c:axId val="356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000_);_(&quot;$&quot;* \(#,##0.000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8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490537</xdr:colOff>
      <xdr:row>18</xdr:row>
      <xdr:rowOff>80962</xdr:rowOff>
    </xdr:from>
    <xdr:to>
      <xdr:col>7</xdr:col>
      <xdr:colOff>347662</xdr:colOff>
      <xdr:row>32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9AA0F-2821-47A2-B920-21668A9EB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44EE7-4526-4434-B92E-949ACD345219}" autoFormatId="16" applyNumberFormats="0" applyBorderFormats="0" applyFontFormats="0" applyPatternFormats="0" applyAlignmentFormats="0" applyWidthHeightFormats="0">
  <queryTableRefresh nextId="27">
    <queryTableFields count="26">
      <queryTableField id="1" name="Count" tableColumnId="1"/>
      <queryTableField id="2" name="Date" tableColumnId="2"/>
      <queryTableField id="3" name="Avg Price" tableColumnId="3"/>
      <queryTableField id="4" name="Volume" tableColumnId="4"/>
      <queryTableField id="5" name="Buy" tableColumnId="5"/>
      <queryTableField id="6" name="Sell" tableColumnId="6"/>
      <queryTableField id="7" name="???" tableColumnId="7"/>
      <queryTableField id="8" name="Volume ($)" tableColumnId="8"/>
      <queryTableField id="9" name="Buy ($)" tableColumnId="9"/>
      <queryTableField id="10" name="Sell ($)" tableColumnId="10"/>
      <queryTableField id="11" name="??? ($)" tableColumnId="11"/>
      <queryTableField id="12" name="Buy (%)" tableColumnId="12"/>
      <queryTableField id="13" name="Sell (%)" tableColumnId="13"/>
      <queryTableField id="14" name="??? (%)" tableColumnId="14"/>
      <queryTableField id="15" name="Dollar-Buy (%)" tableColumnId="15"/>
      <queryTableField id="16" name="Dollar-Sell (%)" tableColumnId="16"/>
      <queryTableField id="17" name="Dollar-??? (%)" tableColumnId="17"/>
      <queryTableField id="18" name="0.001" tableColumnId="18"/>
      <queryTableField id="19" name="0.002" tableColumnId="19"/>
      <queryTableField id="20" name="0.003" tableColumnId="20"/>
      <queryTableField id="21" name="0.004" tableColumnId="21"/>
      <queryTableField id="22" name="0.005" tableColumnId="22"/>
      <queryTableField id="23" name="0.006" tableColumnId="23"/>
      <queryTableField id="24" name="0.007" tableColumnId="24"/>
      <queryTableField id="25" name="0.0008" tableColumnId="25"/>
      <queryTableField id="26" name="0.009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2A84B-E3A0-4311-9C92-92EBC1F7414A}" name="DBMM" displayName="DBMM" ref="A1:Z15" tableType="queryTable" totalsRowCount="1">
  <autoFilter ref="A1:Z14" xr:uid="{164E816A-BCA4-4612-BED4-9E326BAAB43D}"/>
  <tableColumns count="26">
    <tableColumn id="1" xr3:uid="{2ADF9A21-A5AD-4C27-B225-1A16A1488AE1}" uniqueName="1" name="Count" queryTableFieldId="1"/>
    <tableColumn id="2" xr3:uid="{BDB0B226-7A69-4FFD-B520-2345DDC0AA42}" uniqueName="2" name="Date" queryTableFieldId="2" dataDxfId="24" totalsRowDxfId="25"/>
    <tableColumn id="3" xr3:uid="{E989B6CC-D42D-4936-B3AF-5984329DD2FD}" uniqueName="3" name="Avg Price" totalsRowFunction="custom" queryTableFieldId="3" dataDxfId="23" totalsRowDxfId="26" dataCellStyle="Currency">
      <totalsRowFormula>H15/D15</totalsRowFormula>
    </tableColumn>
    <tableColumn id="4" xr3:uid="{99E5CBBC-1EF2-4009-9687-59C6FBDE0111}" uniqueName="4" name="Volume" totalsRowFunction="custom" queryTableFieldId="4" dataDxfId="22" totalsRowDxfId="27" dataCellStyle="Comma">
      <totalsRowFormula>SUM(D2:D14)</totalsRowFormula>
    </tableColumn>
    <tableColumn id="5" xr3:uid="{57693F25-268A-48E6-94CC-7219489CA7F2}" uniqueName="5" name="Buy" queryTableFieldId="5" dataDxfId="21" totalsRowDxfId="28" dataCellStyle="Comma"/>
    <tableColumn id="6" xr3:uid="{2C400D9B-B31E-4A09-8958-2EBC8B1FD0BA}" uniqueName="6" name="Sell" queryTableFieldId="6" dataDxfId="20" totalsRowDxfId="29" dataCellStyle="Comma"/>
    <tableColumn id="7" xr3:uid="{5B3686B3-9562-455C-84E3-C1E3CA4B37B6}" uniqueName="7" name="???" totalsRowFunction="custom" queryTableFieldId="7" dataDxfId="19" totalsRowDxfId="30" dataCellStyle="Comma">
      <totalsRowFormula>SUM(G2:G14)</totalsRowFormula>
    </tableColumn>
    <tableColumn id="8" xr3:uid="{17D232D9-589A-4F4D-B92D-23BA14803F7A}" uniqueName="8" name="Volume ($)" totalsRowFunction="custom" queryTableFieldId="8" dataDxfId="18" totalsRowDxfId="31" dataCellStyle="Currency">
      <totalsRowFormula>SUM(H2:H14)</totalsRowFormula>
    </tableColumn>
    <tableColumn id="9" xr3:uid="{8B3BB484-6400-4813-AF7C-1D09C20F5AD0}" uniqueName="9" name="Buy ($)" queryTableFieldId="9" dataDxfId="17" totalsRowDxfId="32" dataCellStyle="Currency"/>
    <tableColumn id="10" xr3:uid="{F041031D-F4D8-41CB-AFFB-906FC1726B51}" uniqueName="10" name="Sell ($)" queryTableFieldId="10" dataDxfId="16" totalsRowDxfId="33" dataCellStyle="Currency"/>
    <tableColumn id="11" xr3:uid="{530B99F7-3530-4FD3-9F2F-390D1F743364}" uniqueName="11" name="??? ($)" totalsRowFunction="custom" queryTableFieldId="11" dataDxfId="15" totalsRowDxfId="34" dataCellStyle="Currency">
      <totalsRowFormula>SUM(K2:K14)</totalsRowFormula>
    </tableColumn>
    <tableColumn id="12" xr3:uid="{FB6D0271-BC11-4886-8AA4-288C5D195C57}" uniqueName="12" name="Buy (%)" queryTableFieldId="12" dataDxfId="14" totalsRowDxfId="35" dataCellStyle="Percent"/>
    <tableColumn id="13" xr3:uid="{B5B7B5CB-83C7-44A3-B620-E17DA0AED53C}" uniqueName="13" name="Sell (%)" queryTableFieldId="13" dataDxfId="13" totalsRowDxfId="36" dataCellStyle="Percent"/>
    <tableColumn id="14" xr3:uid="{05ECE964-2B40-45EA-9337-4ACBF42D87BE}" uniqueName="14" name="??? (%)" queryTableFieldId="14" dataDxfId="12" totalsRowDxfId="37" dataCellStyle="Percent"/>
    <tableColumn id="15" xr3:uid="{047C83CD-9E0D-45AC-A736-7E7068C9A9CA}" uniqueName="15" name="Dollar-Buy (%)" queryTableFieldId="15" dataDxfId="11" totalsRowDxfId="38" dataCellStyle="Percent"/>
    <tableColumn id="16" xr3:uid="{37D015DE-C692-449D-94B9-2F219CB2537E}" uniqueName="16" name="Dollar-Sell (%)" queryTableFieldId="16" dataDxfId="10" totalsRowDxfId="39" dataCellStyle="Percent"/>
    <tableColumn id="17" xr3:uid="{7811111E-3ADA-464B-9113-55727FC20145}" uniqueName="17" name="Dollar-??? (%)" queryTableFieldId="17" dataDxfId="9" totalsRowDxfId="40" dataCellStyle="Percent"/>
    <tableColumn id="18" xr3:uid="{1DD3E8EF-4767-4CF8-928C-281074708B91}" uniqueName="18" name="0.001" totalsRowFunction="custom" queryTableFieldId="18" dataDxfId="8" totalsRowDxfId="41" dataCellStyle="Currency">
      <totalsRowFormula>SUM(R2:R14)</totalsRowFormula>
    </tableColumn>
    <tableColumn id="19" xr3:uid="{CA899373-9B61-4846-963C-57ABB7A1B187}" uniqueName="19" name="0.002" totalsRowFunction="custom" queryTableFieldId="19" dataDxfId="7" totalsRowDxfId="42" dataCellStyle="Currency">
      <totalsRowFormula>SUM(S2:S14)</totalsRowFormula>
    </tableColumn>
    <tableColumn id="20" xr3:uid="{2C2FB31B-85C2-415C-A9B2-01C346CC4F9E}" uniqueName="20" name="0.003" totalsRowFunction="custom" queryTableFieldId="20" dataDxfId="6" totalsRowDxfId="43" dataCellStyle="Currency">
      <totalsRowFormula>SUM(T2:T14)</totalsRowFormula>
    </tableColumn>
    <tableColumn id="21" xr3:uid="{A3CE2F1F-2EEE-48E6-882B-493E22F31697}" uniqueName="21" name="0.004" totalsRowFunction="custom" queryTableFieldId="21" dataDxfId="5" totalsRowDxfId="44" dataCellStyle="Currency">
      <totalsRowFormula>SUM(U2:U14)</totalsRowFormula>
    </tableColumn>
    <tableColumn id="22" xr3:uid="{37294822-B3AD-452A-B651-A2B4D78982B4}" uniqueName="22" name="0.005" totalsRowFunction="custom" queryTableFieldId="22" dataDxfId="4" totalsRowDxfId="45" dataCellStyle="Currency">
      <totalsRowFormula>SUM(V2:V14)</totalsRowFormula>
    </tableColumn>
    <tableColumn id="23" xr3:uid="{FD7580F8-17D4-4930-9110-F60E2EE36A18}" uniqueName="23" name="0.006" totalsRowFunction="custom" queryTableFieldId="23" dataDxfId="3" totalsRowDxfId="46" dataCellStyle="Currency">
      <totalsRowFormula>SUM(W2:W14)</totalsRowFormula>
    </tableColumn>
    <tableColumn id="24" xr3:uid="{CB1693BC-3E89-478E-A4F0-6C6B9E0D2AC5}" uniqueName="24" name="0.007" totalsRowFunction="custom" queryTableFieldId="24" dataDxfId="2" totalsRowDxfId="47" dataCellStyle="Currency">
      <totalsRowFormula>SUM(X2:X14)</totalsRowFormula>
    </tableColumn>
    <tableColumn id="25" xr3:uid="{27F82EC1-CAFD-4591-BC87-D9CFADC94597}" uniqueName="25" name="0.0008" totalsRowFunction="custom" queryTableFieldId="25" dataDxfId="1" totalsRowDxfId="48" dataCellStyle="Currency">
      <totalsRowFormula>SUM(Y2:Y14)</totalsRowFormula>
    </tableColumn>
    <tableColumn id="26" xr3:uid="{B424CB7C-065E-4816-9919-15C36720B33C}" uniqueName="26" name="0.009" totalsRowFunction="custom" queryTableFieldId="26" dataDxfId="0" totalsRowDxfId="49" dataCellStyle="Currency">
      <totalsRowFormula>SUM(Z2:Z14)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M27" sqref="M27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1.42578125" bestFit="1" customWidth="1"/>
    <col min="4" max="4" width="12.5703125" bestFit="1" customWidth="1"/>
    <col min="5" max="6" width="6.5703125" bestFit="1" customWidth="1"/>
    <col min="7" max="7" width="12.5703125" bestFit="1" customWidth="1"/>
    <col min="8" max="8" width="13.140625" bestFit="1" customWidth="1"/>
    <col min="9" max="10" width="9.42578125" bestFit="1" customWidth="1"/>
    <col min="11" max="11" width="12.5703125" bestFit="1" customWidth="1"/>
    <col min="12" max="13" width="10" bestFit="1" customWidth="1"/>
    <col min="14" max="14" width="9.7109375" bestFit="1" customWidth="1"/>
    <col min="15" max="16" width="16.140625" bestFit="1" customWidth="1"/>
    <col min="17" max="17" width="15.85546875" bestFit="1" customWidth="1"/>
    <col min="18" max="18" width="12.5703125" bestFit="1" customWidth="1"/>
    <col min="19" max="25" width="11.5703125" bestFit="1" customWidth="1"/>
    <col min="26" max="26" width="7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43742</v>
      </c>
      <c r="C2" s="6">
        <v>5.9999999999999995E-4</v>
      </c>
      <c r="D2" s="7">
        <v>625</v>
      </c>
      <c r="E2" s="7">
        <v>0</v>
      </c>
      <c r="F2" s="7">
        <v>0</v>
      </c>
      <c r="G2" s="7">
        <v>625</v>
      </c>
      <c r="H2" s="3">
        <v>0.375</v>
      </c>
      <c r="I2" s="3">
        <v>0</v>
      </c>
      <c r="J2" s="3">
        <v>0</v>
      </c>
      <c r="K2" s="3">
        <v>0.375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4">
        <v>0.375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x14ac:dyDescent="0.25">
      <c r="A3">
        <v>2</v>
      </c>
      <c r="B3" s="1">
        <v>43745</v>
      </c>
      <c r="C3" s="6">
        <v>5.9999999999999995E-4</v>
      </c>
      <c r="D3" s="7">
        <v>2</v>
      </c>
      <c r="E3" s="7">
        <v>0</v>
      </c>
      <c r="F3" s="7">
        <v>0</v>
      </c>
      <c r="G3" s="7">
        <v>2</v>
      </c>
      <c r="H3" s="3">
        <v>1.1999999999999999E-3</v>
      </c>
      <c r="I3" s="3">
        <v>0</v>
      </c>
      <c r="J3" s="3">
        <v>0</v>
      </c>
      <c r="K3" s="3">
        <v>1.1999999999999999E-3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4">
        <v>1.1999999999999999E-3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25">
      <c r="A4">
        <v>3</v>
      </c>
      <c r="B4" s="1">
        <v>43746</v>
      </c>
      <c r="C4" s="6">
        <v>6.2215999999999997E-4</v>
      </c>
      <c r="D4" s="7">
        <v>902498</v>
      </c>
      <c r="E4" s="7">
        <v>0</v>
      </c>
      <c r="F4" s="7">
        <v>0</v>
      </c>
      <c r="G4" s="7">
        <v>902498</v>
      </c>
      <c r="H4" s="3">
        <v>561.49879999999996</v>
      </c>
      <c r="I4" s="3">
        <v>0</v>
      </c>
      <c r="J4" s="3">
        <v>0</v>
      </c>
      <c r="K4" s="3">
        <v>561.49879999999996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4">
        <v>561.49879999999996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>
        <v>4</v>
      </c>
      <c r="B5" s="1">
        <v>43747</v>
      </c>
      <c r="C5" s="6">
        <v>1.30053E-3</v>
      </c>
      <c r="D5" s="7">
        <v>12018197</v>
      </c>
      <c r="E5" s="7">
        <v>0</v>
      </c>
      <c r="F5" s="7">
        <v>0</v>
      </c>
      <c r="G5" s="7">
        <v>12018197</v>
      </c>
      <c r="H5" s="3">
        <v>15629.966700000001</v>
      </c>
      <c r="I5" s="3">
        <v>0</v>
      </c>
      <c r="J5" s="3">
        <v>0</v>
      </c>
      <c r="K5" s="3">
        <v>15629.966700000001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4">
        <v>3287.8618000000001</v>
      </c>
      <c r="S5" s="5">
        <v>12342.1049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>
        <v>5</v>
      </c>
      <c r="B6" s="1">
        <v>43748</v>
      </c>
      <c r="C6" s="6">
        <v>3.9498199999999997E-3</v>
      </c>
      <c r="D6" s="7">
        <v>78450171</v>
      </c>
      <c r="E6" s="7">
        <v>0</v>
      </c>
      <c r="F6" s="7">
        <v>0</v>
      </c>
      <c r="G6" s="7">
        <v>78450171</v>
      </c>
      <c r="H6" s="3">
        <v>309863.69620000001</v>
      </c>
      <c r="I6" s="3">
        <v>0</v>
      </c>
      <c r="J6" s="3">
        <v>0</v>
      </c>
      <c r="K6" s="3">
        <v>309863.69620000001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4">
        <v>0</v>
      </c>
      <c r="S6" s="5">
        <v>43274.061399999999</v>
      </c>
      <c r="T6" s="5">
        <v>31113.597900000001</v>
      </c>
      <c r="U6" s="5">
        <v>25669.473699999999</v>
      </c>
      <c r="V6" s="5">
        <v>64468.6106</v>
      </c>
      <c r="W6" s="5">
        <v>57883.106200000002</v>
      </c>
      <c r="X6" s="5">
        <v>56429.895799999998</v>
      </c>
      <c r="Y6" s="5">
        <v>31024.9506</v>
      </c>
      <c r="Z6" s="5">
        <v>0</v>
      </c>
    </row>
    <row r="7" spans="1:26" x14ac:dyDescent="0.25">
      <c r="A7">
        <v>6</v>
      </c>
      <c r="B7" s="1">
        <v>43749</v>
      </c>
      <c r="C7" s="6">
        <v>2.9834499999999999E-3</v>
      </c>
      <c r="D7" s="7">
        <v>49400752</v>
      </c>
      <c r="E7" s="7">
        <v>0</v>
      </c>
      <c r="F7" s="7">
        <v>0</v>
      </c>
      <c r="G7" s="7">
        <v>49400752</v>
      </c>
      <c r="H7" s="3">
        <v>147384.7144</v>
      </c>
      <c r="I7" s="3">
        <v>0</v>
      </c>
      <c r="J7" s="3">
        <v>0</v>
      </c>
      <c r="K7" s="3">
        <v>147384.7144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4">
        <v>0</v>
      </c>
      <c r="S7" s="5">
        <v>0</v>
      </c>
      <c r="T7" s="5">
        <v>80927.520799999998</v>
      </c>
      <c r="U7" s="5">
        <v>60745.994400000003</v>
      </c>
      <c r="V7" s="5">
        <v>4413.1992</v>
      </c>
      <c r="W7" s="5">
        <v>1298</v>
      </c>
      <c r="X7" s="5">
        <v>0</v>
      </c>
      <c r="Y7" s="5">
        <v>0</v>
      </c>
      <c r="Z7" s="5">
        <v>0</v>
      </c>
    </row>
    <row r="8" spans="1:26" x14ac:dyDescent="0.25">
      <c r="A8">
        <v>7</v>
      </c>
      <c r="B8" s="1">
        <v>43752</v>
      </c>
      <c r="C8" s="6">
        <v>2.9486500000000001E-3</v>
      </c>
      <c r="D8" s="7">
        <v>14280403</v>
      </c>
      <c r="E8" s="7">
        <v>0</v>
      </c>
      <c r="F8" s="7">
        <v>0</v>
      </c>
      <c r="G8" s="7">
        <v>14280403</v>
      </c>
      <c r="H8" s="3">
        <v>42107.884100000003</v>
      </c>
      <c r="I8" s="3">
        <v>0</v>
      </c>
      <c r="J8" s="3">
        <v>0</v>
      </c>
      <c r="K8" s="3">
        <v>42107.884100000003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4">
        <v>0</v>
      </c>
      <c r="S8" s="5">
        <v>1162.098</v>
      </c>
      <c r="T8" s="5">
        <v>21663.461800000001</v>
      </c>
      <c r="U8" s="5">
        <v>18556.624299999999</v>
      </c>
      <c r="V8" s="5">
        <v>725.7</v>
      </c>
      <c r="W8" s="5">
        <v>0</v>
      </c>
      <c r="X8" s="5">
        <v>0</v>
      </c>
      <c r="Y8" s="5">
        <v>0</v>
      </c>
      <c r="Z8" s="5">
        <v>0</v>
      </c>
    </row>
    <row r="9" spans="1:26" x14ac:dyDescent="0.25">
      <c r="A9">
        <v>8</v>
      </c>
      <c r="B9" s="1">
        <v>43753</v>
      </c>
      <c r="C9" s="6">
        <v>1.92643E-3</v>
      </c>
      <c r="D9" s="7">
        <v>20882560</v>
      </c>
      <c r="E9" s="7">
        <v>0</v>
      </c>
      <c r="F9" s="7">
        <v>0</v>
      </c>
      <c r="G9" s="7">
        <v>20882560</v>
      </c>
      <c r="H9" s="3">
        <v>40228.7765</v>
      </c>
      <c r="I9" s="3">
        <v>0</v>
      </c>
      <c r="J9" s="3">
        <v>0</v>
      </c>
      <c r="K9" s="3">
        <v>40228.7765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4">
        <v>0</v>
      </c>
      <c r="S9" s="5">
        <v>31467.2006</v>
      </c>
      <c r="T9" s="5">
        <v>8761.5758999999998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5">
      <c r="A10">
        <v>9</v>
      </c>
      <c r="B10" s="1">
        <v>43754</v>
      </c>
      <c r="C10" s="6">
        <v>2.6451500000000002E-3</v>
      </c>
      <c r="D10" s="7">
        <v>11952104</v>
      </c>
      <c r="E10" s="7">
        <v>0</v>
      </c>
      <c r="F10" s="7">
        <v>0</v>
      </c>
      <c r="G10" s="7">
        <v>11952104</v>
      </c>
      <c r="H10" s="3">
        <v>31615.067899999998</v>
      </c>
      <c r="I10" s="3">
        <v>0</v>
      </c>
      <c r="J10" s="3">
        <v>0</v>
      </c>
      <c r="K10" s="3">
        <v>31615.067899999998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4">
        <v>0</v>
      </c>
      <c r="S10" s="5">
        <v>830.94200000000001</v>
      </c>
      <c r="T10" s="5">
        <v>30784.125899999999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5">
      <c r="A11">
        <v>10</v>
      </c>
      <c r="B11" s="1">
        <v>43755</v>
      </c>
      <c r="C11" s="6">
        <v>2.0212899999999998E-3</v>
      </c>
      <c r="D11" s="7">
        <v>8349620</v>
      </c>
      <c r="E11" s="7">
        <v>0</v>
      </c>
      <c r="F11" s="7">
        <v>0</v>
      </c>
      <c r="G11" s="7">
        <v>8349620</v>
      </c>
      <c r="H11" s="3">
        <v>16876.995500000001</v>
      </c>
      <c r="I11" s="3">
        <v>0</v>
      </c>
      <c r="J11" s="3">
        <v>0</v>
      </c>
      <c r="K11" s="3">
        <v>16876.995500000001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4">
        <v>0</v>
      </c>
      <c r="S11" s="5">
        <v>13379.066500000001</v>
      </c>
      <c r="T11" s="5">
        <v>3497.9290000000001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>
        <v>11</v>
      </c>
      <c r="B12" s="1">
        <v>43756</v>
      </c>
      <c r="C12" s="6">
        <v>2.0605599999999999E-3</v>
      </c>
      <c r="D12" s="7">
        <v>12670180</v>
      </c>
      <c r="E12" s="7">
        <v>0</v>
      </c>
      <c r="F12" s="7">
        <v>0</v>
      </c>
      <c r="G12" s="7">
        <v>12670180</v>
      </c>
      <c r="H12" s="3">
        <v>26107.707699999999</v>
      </c>
      <c r="I12" s="3">
        <v>0</v>
      </c>
      <c r="J12" s="3">
        <v>0</v>
      </c>
      <c r="K12" s="3">
        <v>26107.707699999999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4">
        <v>0</v>
      </c>
      <c r="S12" s="5">
        <v>19107.338299999999</v>
      </c>
      <c r="T12" s="5">
        <v>7000.3693999999996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A13">
        <v>12</v>
      </c>
      <c r="B13" s="1">
        <v>43759</v>
      </c>
      <c r="C13" s="6">
        <v>2.22223E-3</v>
      </c>
      <c r="D13" s="7">
        <v>5390427</v>
      </c>
      <c r="E13" s="7">
        <v>0</v>
      </c>
      <c r="F13" s="7">
        <v>0</v>
      </c>
      <c r="G13" s="7">
        <v>5390427</v>
      </c>
      <c r="H13" s="3">
        <v>11978.779399999999</v>
      </c>
      <c r="I13" s="3">
        <v>0</v>
      </c>
      <c r="J13" s="3">
        <v>0</v>
      </c>
      <c r="K13" s="3">
        <v>11978.779399999999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4">
        <v>0</v>
      </c>
      <c r="S13" s="5">
        <v>3800</v>
      </c>
      <c r="T13" s="5">
        <v>8178.7794000000004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5">
      <c r="A14">
        <v>13</v>
      </c>
      <c r="B14" s="1">
        <v>43760</v>
      </c>
      <c r="C14" s="6">
        <v>2.3238999999999998E-3</v>
      </c>
      <c r="D14" s="7">
        <v>4941609</v>
      </c>
      <c r="E14" s="7">
        <v>0</v>
      </c>
      <c r="F14" s="7">
        <v>0</v>
      </c>
      <c r="G14" s="7">
        <v>4941609</v>
      </c>
      <c r="H14" s="3">
        <v>11483.7988</v>
      </c>
      <c r="I14" s="3">
        <v>0</v>
      </c>
      <c r="J14" s="3">
        <v>0</v>
      </c>
      <c r="K14" s="3">
        <v>11483.7988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4">
        <v>0</v>
      </c>
      <c r="S14" s="5">
        <v>2381.7660000000001</v>
      </c>
      <c r="T14" s="5">
        <v>9102.0328000000009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5">
      <c r="B15" s="1"/>
      <c r="C15" s="8">
        <f>H15/D15</f>
        <v>2.982310723995333E-3</v>
      </c>
      <c r="D15" s="9">
        <f>SUM(D2:D14)</f>
        <v>219239148</v>
      </c>
      <c r="E15" s="9"/>
      <c r="F15" s="9"/>
      <c r="G15" s="9">
        <f>SUM(G2:G14)</f>
        <v>219239148</v>
      </c>
      <c r="H15" s="9">
        <f>SUM(H2:H14)</f>
        <v>653839.2622</v>
      </c>
      <c r="I15" s="10"/>
      <c r="J15" s="10"/>
      <c r="K15" s="9">
        <f>SUM(K2:K14)</f>
        <v>653839.2622</v>
      </c>
      <c r="L15" s="11"/>
      <c r="M15" s="11"/>
      <c r="N15" s="11"/>
      <c r="O15" s="11"/>
      <c r="P15" s="11"/>
      <c r="Q15" s="11"/>
      <c r="R15" s="12">
        <f>SUM(R2:R14)</f>
        <v>3849.7368000000001</v>
      </c>
      <c r="S15" s="12">
        <f>SUM(S2:S14)</f>
        <v>127744.57769999999</v>
      </c>
      <c r="T15" s="12">
        <f>SUM(T2:T14)</f>
        <v>201029.39289999998</v>
      </c>
      <c r="U15" s="12">
        <f>SUM(U2:U14)</f>
        <v>104972.09239999999</v>
      </c>
      <c r="V15" s="12">
        <f>SUM(V2:V14)</f>
        <v>69607.5098</v>
      </c>
      <c r="W15" s="12">
        <f>SUM(W2:W14)</f>
        <v>59181.106200000002</v>
      </c>
      <c r="X15" s="12">
        <f>SUM(X2:X14)</f>
        <v>56429.895799999998</v>
      </c>
      <c r="Y15" s="12">
        <f>SUM(Y2:Y14)</f>
        <v>31024.9506</v>
      </c>
      <c r="Z15" s="12">
        <f>SUM(Z2:Z14)</f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BE832-3628-4285-8A54-05C84E15F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McReynolds</dc:creator>
  <cp:lastModifiedBy>David McReynolds</cp:lastModifiedBy>
  <dcterms:created xsi:type="dcterms:W3CDTF">2015-06-05T18:17:20Z</dcterms:created>
  <dcterms:modified xsi:type="dcterms:W3CDTF">2019-10-22T19:31:32Z</dcterms:modified>
</cp:coreProperties>
</file>