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iCloudDrive\12_MPBEL\@진행중\DCA_전문작성중_한민철교수님\"/>
    </mc:Choice>
  </mc:AlternateContent>
  <xr:revisionPtr revIDLastSave="0" documentId="13_ncr:1_{D3B879CF-9C4E-4436-BDF1-F34FF113E1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 (2)" sheetId="2" r:id="rId1"/>
    <sheet name="Sheet1" sheetId="1" r:id="rId2"/>
    <sheet name="Sheet2" sheetId="3" r:id="rId3"/>
  </sheets>
  <definedNames>
    <definedName name="_Hlk183444399" localSheetId="2">Sheet2!$Q$30</definedName>
    <definedName name="_Hlk183444405" localSheetId="2">Sheet2!$Q$35</definedName>
    <definedName name="_Hlk183480513" localSheetId="2">Sheet2!$P$20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3" l="1"/>
  <c r="I36" i="3"/>
  <c r="J36" i="3"/>
  <c r="K36" i="3"/>
  <c r="L36" i="3"/>
  <c r="H37" i="3"/>
  <c r="I37" i="3"/>
  <c r="J37" i="3"/>
  <c r="K37" i="3"/>
  <c r="L37" i="3"/>
  <c r="G37" i="3"/>
  <c r="G36" i="3"/>
  <c r="O38" i="2"/>
  <c r="N38" i="2"/>
  <c r="M38" i="2"/>
  <c r="L38" i="2"/>
  <c r="K38" i="2"/>
  <c r="J38" i="2"/>
  <c r="I38" i="2"/>
  <c r="H38" i="2"/>
  <c r="O37" i="2"/>
  <c r="N37" i="2"/>
  <c r="M37" i="2"/>
  <c r="L37" i="2"/>
  <c r="K37" i="2"/>
  <c r="J37" i="2"/>
  <c r="I37" i="2"/>
  <c r="H37" i="2"/>
  <c r="O36" i="2"/>
  <c r="N36" i="2"/>
  <c r="M36" i="2"/>
  <c r="L36" i="2"/>
  <c r="K36" i="2"/>
  <c r="J36" i="2"/>
  <c r="I36" i="2"/>
  <c r="H36" i="2"/>
  <c r="I51" i="1"/>
  <c r="J51" i="1"/>
  <c r="K51" i="1"/>
  <c r="L51" i="1"/>
  <c r="M51" i="1"/>
  <c r="N51" i="1"/>
  <c r="O51" i="1"/>
  <c r="H51" i="1"/>
  <c r="H50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H49" i="1"/>
</calcChain>
</file>

<file path=xl/sharedStrings.xml><?xml version="1.0" encoding="utf-8"?>
<sst xmlns="http://schemas.openxmlformats.org/spreadsheetml/2006/main" count="153" uniqueCount="84">
  <si>
    <t>%</t>
    <phoneticPr fontId="1" type="noConversion"/>
  </si>
  <si>
    <t>max</t>
    <phoneticPr fontId="1" type="noConversion"/>
  </si>
  <si>
    <t>Name</t>
    <phoneticPr fontId="1" type="noConversion"/>
  </si>
  <si>
    <t>Concept</t>
    <phoneticPr fontId="1" type="noConversion"/>
  </si>
  <si>
    <t>VMAT</t>
    <phoneticPr fontId="1" type="noConversion"/>
  </si>
  <si>
    <t>1_VMAT_50</t>
    <phoneticPr fontId="1" type="noConversion"/>
  </si>
  <si>
    <t>1_VMAT_60</t>
    <phoneticPr fontId="1" type="noConversion"/>
  </si>
  <si>
    <t>1_VMAT_70</t>
  </si>
  <si>
    <t>1_VMAT_80</t>
  </si>
  <si>
    <t>1_VMAT_90</t>
  </si>
  <si>
    <t>1_VMAT_50_GS2</t>
    <phoneticPr fontId="1" type="noConversion"/>
  </si>
  <si>
    <t>1_VMAT_50_GS4</t>
    <phoneticPr fontId="1" type="noConversion"/>
  </si>
  <si>
    <t>1_DCA_LSL_50</t>
    <phoneticPr fontId="1" type="noConversion"/>
  </si>
  <si>
    <t>1_DCA_LSL_60</t>
    <phoneticPr fontId="1" type="noConversion"/>
  </si>
  <si>
    <t>1_DCA_LSL_70</t>
  </si>
  <si>
    <t>1_DCA_LSL_80</t>
  </si>
  <si>
    <t>1_DCA_LSL_90</t>
  </si>
  <si>
    <t>1_DCA_LSL_50_GS2</t>
    <phoneticPr fontId="1" type="noConversion"/>
  </si>
  <si>
    <t>1_DCA_liMU_50</t>
    <phoneticPr fontId="1" type="noConversion"/>
  </si>
  <si>
    <t>1_DCA_liMU_60</t>
    <phoneticPr fontId="1" type="noConversion"/>
  </si>
  <si>
    <t>1_DCA_liMU_70</t>
  </si>
  <si>
    <t>1_DCA_liMU_80</t>
  </si>
  <si>
    <t>1_DCA_liMU_90</t>
  </si>
  <si>
    <t>1_DCA_LSL_50_OAR</t>
    <phoneticPr fontId="1" type="noConversion"/>
  </si>
  <si>
    <t>1_DCA_liMU_50_GS2</t>
    <phoneticPr fontId="1" type="noConversion"/>
  </si>
  <si>
    <t>1_DCA_liMU_50_GS4</t>
    <phoneticPr fontId="1" type="noConversion"/>
  </si>
  <si>
    <t>1_DCA_liMU_50_OAR</t>
    <phoneticPr fontId="1" type="noConversion"/>
  </si>
  <si>
    <t>1_DCA_LSL_li_50</t>
    <phoneticPr fontId="1" type="noConversion"/>
  </si>
  <si>
    <t>1_DCA_LSL_li_50_GS2</t>
    <phoneticPr fontId="1" type="noConversion"/>
  </si>
  <si>
    <t>1_DCA_LSL_li_50_GS4</t>
    <phoneticPr fontId="1" type="noConversion"/>
  </si>
  <si>
    <t>1_DCA_LSL_li_50_OAR</t>
    <phoneticPr fontId="1" type="noConversion"/>
  </si>
  <si>
    <t>LSL</t>
    <phoneticPr fontId="1" type="noConversion"/>
  </si>
  <si>
    <t>liMU</t>
    <phoneticPr fontId="1" type="noConversion"/>
  </si>
  <si>
    <t>LSL+liMU</t>
    <phoneticPr fontId="1" type="noConversion"/>
  </si>
  <si>
    <t>1_DCA_LSL_50_GS4</t>
    <phoneticPr fontId="1" type="noConversion"/>
  </si>
  <si>
    <t xml:space="preserve">Ray
</t>
    <phoneticPr fontId="1" type="noConversion"/>
  </si>
  <si>
    <t>r</t>
    <phoneticPr fontId="1" type="noConversion"/>
  </si>
  <si>
    <t>r1DCAT50</t>
    <phoneticPr fontId="1" type="noConversion"/>
  </si>
  <si>
    <t>r1DCAT60</t>
    <phoneticPr fontId="1" type="noConversion"/>
  </si>
  <si>
    <t>r1DCAT70</t>
  </si>
  <si>
    <t>r1DCAT80</t>
  </si>
  <si>
    <t>r1DCAT90</t>
  </si>
  <si>
    <t>r1DCAT50OAR</t>
    <phoneticPr fontId="1" type="noConversion"/>
  </si>
  <si>
    <t>rrr</t>
    <phoneticPr fontId="1" type="noConversion"/>
  </si>
  <si>
    <t>rrr1DCAT50</t>
    <phoneticPr fontId="1" type="noConversion"/>
  </si>
  <si>
    <t>rrr1DCAT60</t>
    <phoneticPr fontId="1" type="noConversion"/>
  </si>
  <si>
    <t>rrr1DCAT70</t>
  </si>
  <si>
    <t>rrr1DCAT80</t>
  </si>
  <si>
    <t>rrr1DCAT90</t>
  </si>
  <si>
    <t>rrr1DCAT50OAR</t>
    <phoneticPr fontId="1" type="noConversion"/>
  </si>
  <si>
    <t>Mon</t>
    <phoneticPr fontId="1" type="noConversion"/>
  </si>
  <si>
    <t>MLD</t>
    <phoneticPr fontId="1" type="noConversion"/>
  </si>
  <si>
    <t>V5</t>
    <phoneticPr fontId="1" type="noConversion"/>
  </si>
  <si>
    <t>V10</t>
    <phoneticPr fontId="1" type="noConversion"/>
  </si>
  <si>
    <t>V20</t>
    <phoneticPr fontId="1" type="noConversion"/>
  </si>
  <si>
    <t>10cc</t>
    <phoneticPr fontId="1" type="noConversion"/>
  </si>
  <si>
    <t>0.03cc</t>
    <phoneticPr fontId="1" type="noConversion"/>
  </si>
  <si>
    <t>aorta arch</t>
    <phoneticPr fontId="1" type="noConversion"/>
  </si>
  <si>
    <t>Total (2888.12cc)</t>
    <phoneticPr fontId="1" type="noConversion"/>
  </si>
  <si>
    <t>ipsi(1315.39cc)_Lt</t>
    <phoneticPr fontId="1" type="noConversion"/>
  </si>
  <si>
    <r>
      <t>VMAT</t>
    </r>
    <r>
      <rPr>
        <vertAlign val="subscript"/>
        <sz val="9"/>
        <color theme="1"/>
        <rFont val="Times New Roman"/>
        <family val="1"/>
      </rPr>
      <t>liMU</t>
    </r>
  </si>
  <si>
    <r>
      <t>VMAT</t>
    </r>
    <r>
      <rPr>
        <vertAlign val="subscript"/>
        <sz val="9"/>
        <color theme="1"/>
        <rFont val="Times New Roman"/>
        <family val="1"/>
      </rPr>
      <t>LSL</t>
    </r>
  </si>
  <si>
    <t>VMAT</t>
  </si>
  <si>
    <r>
      <t>VMAT</t>
    </r>
    <r>
      <rPr>
        <vertAlign val="subscript"/>
        <sz val="9"/>
        <color theme="1"/>
        <rFont val="Times New Roman"/>
        <family val="1"/>
      </rPr>
      <t>LSLliMU</t>
    </r>
  </si>
  <si>
    <r>
      <t>c</t>
    </r>
    <r>
      <rPr>
        <sz val="9"/>
        <color theme="1"/>
        <rFont val="Times New Roman"/>
        <family val="1"/>
      </rPr>
      <t>DCAT</t>
    </r>
  </si>
  <si>
    <t>DCAT</t>
  </si>
  <si>
    <t>Plan</t>
  </si>
  <si>
    <t>Total Lung</t>
  </si>
  <si>
    <t>Aortic Arch</t>
  </si>
  <si>
    <t>Concept</t>
  </si>
  <si>
    <t>IDL</t>
  </si>
  <si>
    <t>MLD</t>
  </si>
  <si>
    <r>
      <t>V</t>
    </r>
    <r>
      <rPr>
        <b/>
        <vertAlign val="subscript"/>
        <sz val="9"/>
        <color theme="1"/>
        <rFont val="Times New Roman"/>
        <family val="1"/>
      </rPr>
      <t>5</t>
    </r>
  </si>
  <si>
    <r>
      <t>V</t>
    </r>
    <r>
      <rPr>
        <b/>
        <vertAlign val="subscript"/>
        <sz val="9"/>
        <color theme="1"/>
        <rFont val="Times New Roman"/>
        <family val="1"/>
      </rPr>
      <t>10</t>
    </r>
  </si>
  <si>
    <r>
      <t>V</t>
    </r>
    <r>
      <rPr>
        <b/>
        <vertAlign val="subscript"/>
        <sz val="9"/>
        <color theme="1"/>
        <rFont val="Times New Roman"/>
        <family val="1"/>
      </rPr>
      <t>20</t>
    </r>
  </si>
  <si>
    <t>10 cc</t>
  </si>
  <si>
    <t>0.03 cc</t>
  </si>
  <si>
    <r>
      <t>Max</t>
    </r>
    <r>
      <rPr>
        <b/>
        <vertAlign val="superscript"/>
        <sz val="9"/>
        <color theme="1"/>
        <rFont val="Times New Roman"/>
        <family val="1"/>
      </rPr>
      <t>*</t>
    </r>
  </si>
  <si>
    <r>
      <t>Min</t>
    </r>
    <r>
      <rPr>
        <b/>
        <vertAlign val="superscript"/>
        <sz val="9"/>
        <color theme="1"/>
        <rFont val="Times New Roman"/>
        <family val="1"/>
      </rPr>
      <t>**</t>
    </r>
  </si>
  <si>
    <r>
      <t>Min/Pre</t>
    </r>
    <r>
      <rPr>
        <b/>
        <vertAlign val="superscript"/>
        <sz val="9"/>
        <color theme="1"/>
        <rFont val="Times New Roman"/>
        <family val="1"/>
      </rPr>
      <t>†</t>
    </r>
  </si>
  <si>
    <r>
      <t>D</t>
    </r>
    <r>
      <rPr>
        <b/>
        <vertAlign val="subscript"/>
        <sz val="9"/>
        <color theme="1"/>
        <rFont val="Times New Roman"/>
        <family val="1"/>
      </rPr>
      <t>95%</t>
    </r>
  </si>
  <si>
    <r>
      <t>Act IDL</t>
    </r>
    <r>
      <rPr>
        <vertAlign val="superscript"/>
        <sz val="8"/>
        <color theme="1"/>
        <rFont val="Times New Roman"/>
        <family val="1"/>
      </rPr>
      <t>‡</t>
    </r>
  </si>
  <si>
    <t>MU</t>
  </si>
  <si>
    <t>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</si>
</sst>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ADC8-3F6B-418B-BE78-3E0FF9C7BBBA}">
  <dimension ref="A7:Q47"/>
  <sheetViews>
    <sheetView tabSelected="1" topLeftCell="C1" zoomScale="85" zoomScaleNormal="85" workbookViewId="0">
      <pane xSplit="5" ySplit="9" topLeftCell="H31" activePane="bottomRight" state="frozen"/>
      <selection activeCell="C1" sqref="C1"/>
      <selection pane="topRight" activeCell="H1" sqref="H1"/>
      <selection pane="bottomLeft" activeCell="C10" sqref="C10"/>
      <selection pane="bottomRight" activeCell="T45" sqref="T45"/>
    </sheetView>
  </sheetViews>
  <sheetFormatPr defaultRowHeight="16.5" x14ac:dyDescent="0.3"/>
  <cols>
    <col min="5" max="5" width="9" style="3"/>
    <col min="6" max="6" width="14.25" style="3" bestFit="1" customWidth="1"/>
    <col min="7" max="7" width="20.75" style="3" bestFit="1" customWidth="1"/>
    <col min="8" max="17" width="9" style="3"/>
  </cols>
  <sheetData>
    <row r="7" spans="1:17" x14ac:dyDescent="0.3">
      <c r="A7" t="s">
        <v>0</v>
      </c>
      <c r="B7" t="s">
        <v>1</v>
      </c>
    </row>
    <row r="8" spans="1:17" x14ac:dyDescent="0.3">
      <c r="A8">
        <v>90</v>
      </c>
      <c r="B8">
        <v>50</v>
      </c>
      <c r="C8">
        <v>45</v>
      </c>
      <c r="H8" s="14" t="s">
        <v>58</v>
      </c>
      <c r="I8" s="14"/>
      <c r="J8" s="14"/>
      <c r="K8" s="14"/>
      <c r="L8" s="14" t="s">
        <v>59</v>
      </c>
      <c r="M8" s="14"/>
      <c r="N8" s="14"/>
      <c r="O8" s="14"/>
      <c r="P8" s="14" t="s">
        <v>57</v>
      </c>
      <c r="Q8" s="14"/>
    </row>
    <row r="9" spans="1:17" x14ac:dyDescent="0.3">
      <c r="A9">
        <v>80</v>
      </c>
      <c r="B9">
        <v>56.25</v>
      </c>
      <c r="F9" s="2" t="s">
        <v>3</v>
      </c>
      <c r="G9" s="4" t="s">
        <v>2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51</v>
      </c>
      <c r="M9" s="1" t="s">
        <v>52</v>
      </c>
      <c r="N9" s="1" t="s">
        <v>53</v>
      </c>
      <c r="O9" s="1" t="s">
        <v>54</v>
      </c>
      <c r="P9" s="1" t="s">
        <v>55</v>
      </c>
      <c r="Q9" s="1" t="s">
        <v>56</v>
      </c>
    </row>
    <row r="10" spans="1:17" x14ac:dyDescent="0.3">
      <c r="A10">
        <v>70</v>
      </c>
      <c r="B10">
        <v>64.28</v>
      </c>
      <c r="E10" s="15" t="s">
        <v>35</v>
      </c>
      <c r="F10" s="14" t="s">
        <v>4</v>
      </c>
      <c r="G10" s="1" t="s">
        <v>5</v>
      </c>
      <c r="H10" s="3">
        <v>2.4900000000000002</v>
      </c>
      <c r="I10" s="3">
        <v>12.86</v>
      </c>
      <c r="J10" s="3">
        <v>4.93</v>
      </c>
      <c r="K10" s="3">
        <v>1.85</v>
      </c>
      <c r="L10" s="3">
        <v>4.01</v>
      </c>
      <c r="M10" s="3">
        <v>24.67</v>
      </c>
      <c r="N10" s="3">
        <v>10.82</v>
      </c>
      <c r="O10" s="3">
        <v>4.07</v>
      </c>
      <c r="P10" s="3">
        <v>14.59</v>
      </c>
      <c r="Q10" s="3">
        <v>41.48</v>
      </c>
    </row>
    <row r="11" spans="1:17" x14ac:dyDescent="0.3">
      <c r="E11" s="14"/>
      <c r="F11" s="14"/>
      <c r="G11" s="1" t="s">
        <v>6</v>
      </c>
      <c r="H11" s="3">
        <v>2.4500000000000002</v>
      </c>
      <c r="I11" s="3">
        <v>13.76</v>
      </c>
      <c r="J11" s="3">
        <v>4.7300000000000004</v>
      </c>
      <c r="K11" s="3">
        <v>1.74</v>
      </c>
      <c r="L11" s="3">
        <v>3.84</v>
      </c>
      <c r="M11" s="3">
        <v>24.74</v>
      </c>
      <c r="N11" s="3">
        <v>10.4</v>
      </c>
      <c r="O11" s="3">
        <v>3.81</v>
      </c>
      <c r="P11" s="3">
        <v>13.84</v>
      </c>
      <c r="Q11" s="3">
        <v>39.21</v>
      </c>
    </row>
    <row r="12" spans="1:17" x14ac:dyDescent="0.3">
      <c r="E12" s="14"/>
      <c r="F12" s="14"/>
      <c r="G12" s="1" t="s">
        <v>7</v>
      </c>
      <c r="H12" s="3">
        <v>2.4</v>
      </c>
      <c r="I12" s="3">
        <v>13.32</v>
      </c>
      <c r="J12" s="3">
        <v>4.63</v>
      </c>
      <c r="K12" s="3">
        <v>1.75</v>
      </c>
      <c r="L12" s="3">
        <v>3.77</v>
      </c>
      <c r="M12" s="3">
        <v>24.64</v>
      </c>
      <c r="N12" s="3">
        <v>10.16</v>
      </c>
      <c r="O12" s="3">
        <v>3.83</v>
      </c>
      <c r="P12" s="3">
        <v>13.46</v>
      </c>
      <c r="Q12" s="3">
        <v>39.869999999999997</v>
      </c>
    </row>
    <row r="13" spans="1:17" x14ac:dyDescent="0.3">
      <c r="E13" s="14"/>
      <c r="F13" s="14"/>
      <c r="G13" s="1" t="s">
        <v>8</v>
      </c>
      <c r="H13" s="3">
        <v>2.4</v>
      </c>
      <c r="I13" s="3">
        <v>13.48</v>
      </c>
      <c r="J13" s="3">
        <v>4.6100000000000003</v>
      </c>
      <c r="K13" s="3">
        <v>1.79</v>
      </c>
      <c r="L13" s="3">
        <v>3.77</v>
      </c>
      <c r="M13" s="3">
        <v>25.06</v>
      </c>
      <c r="N13" s="3">
        <v>10.119999999999999</v>
      </c>
      <c r="O13" s="3">
        <v>3.93</v>
      </c>
      <c r="P13" s="3">
        <v>13.57</v>
      </c>
      <c r="Q13" s="3">
        <v>40.25</v>
      </c>
    </row>
    <row r="14" spans="1:17" x14ac:dyDescent="0.3">
      <c r="E14" s="14"/>
      <c r="F14" s="14"/>
      <c r="G14" s="1" t="s">
        <v>9</v>
      </c>
      <c r="H14" s="3">
        <v>2.66</v>
      </c>
      <c r="I14" s="3">
        <v>15.95</v>
      </c>
      <c r="J14" s="3">
        <v>5.31</v>
      </c>
      <c r="K14" s="3">
        <v>2.09</v>
      </c>
      <c r="L14" s="3">
        <v>4.16</v>
      </c>
      <c r="M14" s="3">
        <v>27.67</v>
      </c>
      <c r="N14" s="3">
        <v>11.65</v>
      </c>
      <c r="O14" s="3">
        <v>4.59</v>
      </c>
      <c r="P14" s="3">
        <v>14.56</v>
      </c>
      <c r="Q14" s="3">
        <v>42.19</v>
      </c>
    </row>
    <row r="15" spans="1:17" x14ac:dyDescent="0.3">
      <c r="E15" s="14"/>
      <c r="F15" s="14" t="s">
        <v>31</v>
      </c>
      <c r="G15" s="1" t="s">
        <v>12</v>
      </c>
      <c r="H15" s="3">
        <v>2.5</v>
      </c>
      <c r="I15" s="3">
        <v>12.92</v>
      </c>
      <c r="J15" s="3">
        <v>4.96</v>
      </c>
      <c r="K15" s="3">
        <v>1.87</v>
      </c>
      <c r="L15" s="3">
        <v>4.0199999999999996</v>
      </c>
      <c r="M15" s="3">
        <v>24.75</v>
      </c>
      <c r="N15" s="3">
        <v>10.89</v>
      </c>
      <c r="O15" s="3">
        <v>4.0999999999999996</v>
      </c>
      <c r="P15" s="3">
        <v>14.46</v>
      </c>
      <c r="Q15" s="3">
        <v>40.92</v>
      </c>
    </row>
    <row r="16" spans="1:17" x14ac:dyDescent="0.3">
      <c r="E16" s="14"/>
      <c r="F16" s="14"/>
      <c r="G16" s="1" t="s">
        <v>13</v>
      </c>
      <c r="H16" s="3">
        <v>2.4500000000000002</v>
      </c>
      <c r="I16" s="3">
        <v>13.66</v>
      </c>
      <c r="J16" s="3">
        <v>4.78</v>
      </c>
      <c r="K16" s="3">
        <v>1.76</v>
      </c>
      <c r="L16" s="3">
        <v>3.85</v>
      </c>
      <c r="M16" s="3">
        <v>24.59</v>
      </c>
      <c r="N16" s="3">
        <v>10.5</v>
      </c>
      <c r="O16" s="3">
        <v>3.86</v>
      </c>
      <c r="P16" s="3">
        <v>13.78</v>
      </c>
      <c r="Q16" s="3">
        <v>39.51</v>
      </c>
    </row>
    <row r="17" spans="5:17" x14ac:dyDescent="0.3">
      <c r="E17" s="14"/>
      <c r="F17" s="14"/>
      <c r="G17" s="1" t="s">
        <v>14</v>
      </c>
      <c r="H17" s="3">
        <v>2.39</v>
      </c>
      <c r="I17" s="3">
        <v>13.09</v>
      </c>
      <c r="J17" s="3">
        <v>4.66</v>
      </c>
      <c r="K17" s="3">
        <v>1.74</v>
      </c>
      <c r="L17" s="3">
        <v>3.77</v>
      </c>
      <c r="M17" s="3">
        <v>24.63</v>
      </c>
      <c r="N17" s="3">
        <v>10.220000000000001</v>
      </c>
      <c r="O17" s="3">
        <v>3.82</v>
      </c>
      <c r="P17" s="3">
        <v>13.44</v>
      </c>
      <c r="Q17" s="3">
        <v>39.700000000000003</v>
      </c>
    </row>
    <row r="18" spans="5:17" x14ac:dyDescent="0.3">
      <c r="E18" s="14"/>
      <c r="F18" s="14"/>
      <c r="G18" s="1" t="s">
        <v>15</v>
      </c>
      <c r="H18" s="3">
        <v>2.4</v>
      </c>
      <c r="I18" s="3">
        <v>13.49</v>
      </c>
      <c r="J18" s="3">
        <v>4.6399999999999997</v>
      </c>
      <c r="K18" s="3">
        <v>1.8</v>
      </c>
      <c r="L18" s="3">
        <v>3.78</v>
      </c>
      <c r="M18" s="3">
        <v>25.19</v>
      </c>
      <c r="N18" s="3">
        <v>10.199999999999999</v>
      </c>
      <c r="O18" s="3">
        <v>3.96</v>
      </c>
      <c r="P18" s="3">
        <v>13.5</v>
      </c>
      <c r="Q18" s="3">
        <v>39.979999999999997</v>
      </c>
    </row>
    <row r="19" spans="5:17" x14ac:dyDescent="0.3">
      <c r="E19" s="14"/>
      <c r="F19" s="14"/>
      <c r="G19" s="1" t="s">
        <v>16</v>
      </c>
      <c r="H19" s="3">
        <v>2.77</v>
      </c>
      <c r="I19" s="3">
        <v>16.809999999999999</v>
      </c>
      <c r="J19" s="3">
        <v>5.58</v>
      </c>
      <c r="K19" s="3">
        <v>2.25</v>
      </c>
      <c r="L19" s="3">
        <v>4.3600000000000003</v>
      </c>
      <c r="M19" s="3">
        <v>29.16</v>
      </c>
      <c r="N19" s="3">
        <v>12.26</v>
      </c>
      <c r="O19" s="3">
        <v>4.9400000000000004</v>
      </c>
      <c r="P19" s="3">
        <v>14.69</v>
      </c>
      <c r="Q19" s="3">
        <v>41.77</v>
      </c>
    </row>
    <row r="20" spans="5:17" x14ac:dyDescent="0.3">
      <c r="E20" s="14"/>
      <c r="F20" s="14" t="s">
        <v>32</v>
      </c>
      <c r="G20" s="1" t="s">
        <v>18</v>
      </c>
      <c r="H20" s="3">
        <v>2.39</v>
      </c>
      <c r="I20" s="3">
        <v>11.51</v>
      </c>
      <c r="J20" s="3">
        <v>5.36</v>
      </c>
      <c r="K20" s="3">
        <v>1.94</v>
      </c>
      <c r="L20" s="3">
        <v>4.0599999999999996</v>
      </c>
      <c r="M20" s="3">
        <v>24.45</v>
      </c>
      <c r="N20" s="3">
        <v>11.76</v>
      </c>
      <c r="O20" s="3">
        <v>4.26</v>
      </c>
      <c r="P20" s="3">
        <v>13.61</v>
      </c>
      <c r="Q20" s="3">
        <v>41.36</v>
      </c>
    </row>
    <row r="21" spans="5:17" x14ac:dyDescent="0.3">
      <c r="E21" s="14"/>
      <c r="F21" s="14"/>
      <c r="G21" s="1" t="s">
        <v>19</v>
      </c>
      <c r="H21" s="3">
        <v>2.25</v>
      </c>
      <c r="I21" s="3">
        <v>11.14</v>
      </c>
      <c r="J21" s="3">
        <v>4.92</v>
      </c>
      <c r="K21" s="3">
        <v>1.79</v>
      </c>
      <c r="L21" s="3">
        <v>3.83</v>
      </c>
      <c r="M21" s="3">
        <v>24.12</v>
      </c>
      <c r="N21" s="3">
        <v>10.81</v>
      </c>
      <c r="O21" s="3">
        <v>3.92</v>
      </c>
      <c r="P21" s="3">
        <v>12.75</v>
      </c>
      <c r="Q21" s="3">
        <v>38.630000000000003</v>
      </c>
    </row>
    <row r="22" spans="5:17" x14ac:dyDescent="0.3">
      <c r="E22" s="14"/>
      <c r="F22" s="14"/>
      <c r="G22" s="1" t="s">
        <v>20</v>
      </c>
      <c r="H22" s="3">
        <v>2.2400000000000002</v>
      </c>
      <c r="I22" s="3">
        <v>11.48</v>
      </c>
      <c r="J22" s="3">
        <v>4.79</v>
      </c>
      <c r="K22" s="3">
        <v>1.77</v>
      </c>
      <c r="L22" s="3">
        <v>3.79</v>
      </c>
      <c r="M22" s="3">
        <v>24.56</v>
      </c>
      <c r="N22" s="3">
        <v>10.52</v>
      </c>
      <c r="O22" s="3">
        <v>3.88</v>
      </c>
      <c r="P22" s="3">
        <v>12.83</v>
      </c>
      <c r="Q22" s="3">
        <v>38.82</v>
      </c>
    </row>
    <row r="23" spans="5:17" x14ac:dyDescent="0.3">
      <c r="E23" s="14"/>
      <c r="F23" s="14"/>
      <c r="G23" s="1" t="s">
        <v>21</v>
      </c>
      <c r="H23" s="3">
        <v>2.19</v>
      </c>
      <c r="I23" s="3">
        <v>11.33</v>
      </c>
      <c r="J23" s="3">
        <v>4.68</v>
      </c>
      <c r="K23" s="3">
        <v>1.85</v>
      </c>
      <c r="L23" s="3">
        <v>3.8</v>
      </c>
      <c r="M23" s="3">
        <v>24.84</v>
      </c>
      <c r="N23" s="3">
        <v>10.28</v>
      </c>
      <c r="O23" s="3">
        <v>4.0599999999999996</v>
      </c>
      <c r="P23" s="3">
        <v>13.04</v>
      </c>
      <c r="Q23" s="3">
        <v>39.630000000000003</v>
      </c>
    </row>
    <row r="24" spans="5:17" x14ac:dyDescent="0.3">
      <c r="E24" s="14"/>
      <c r="F24" s="14"/>
      <c r="G24" s="1" t="s">
        <v>22</v>
      </c>
      <c r="H24" s="3">
        <v>2.5499999999999998</v>
      </c>
      <c r="I24" s="3">
        <v>13.73</v>
      </c>
      <c r="J24" s="3">
        <v>6.35</v>
      </c>
      <c r="K24" s="3">
        <v>2.57</v>
      </c>
      <c r="L24" s="3">
        <v>4.67</v>
      </c>
      <c r="M24" s="3">
        <v>29.77</v>
      </c>
      <c r="N24" s="3">
        <v>13.93</v>
      </c>
      <c r="O24" s="3">
        <v>5.65</v>
      </c>
      <c r="P24" s="3">
        <v>16.28</v>
      </c>
      <c r="Q24" s="3">
        <v>42.92</v>
      </c>
    </row>
    <row r="25" spans="5:17" x14ac:dyDescent="0.3">
      <c r="E25" s="14"/>
      <c r="F25" s="1" t="s">
        <v>33</v>
      </c>
      <c r="G25" s="1" t="s">
        <v>27</v>
      </c>
      <c r="H25" s="3">
        <v>2.4300000000000002</v>
      </c>
      <c r="I25" s="3">
        <v>12.13</v>
      </c>
      <c r="J25" s="3">
        <v>5.16</v>
      </c>
      <c r="K25" s="3">
        <v>1.87</v>
      </c>
      <c r="L25" s="3">
        <v>4.01</v>
      </c>
      <c r="M25" s="3">
        <v>24.73</v>
      </c>
      <c r="N25" s="3">
        <v>11.34</v>
      </c>
      <c r="O25" s="3">
        <v>4.0999999999999996</v>
      </c>
      <c r="P25" s="3">
        <v>13.46</v>
      </c>
      <c r="Q25" s="3">
        <v>40.96</v>
      </c>
    </row>
    <row r="26" spans="5:17" x14ac:dyDescent="0.3">
      <c r="E26" s="14" t="s">
        <v>50</v>
      </c>
      <c r="F26" s="14" t="s">
        <v>36</v>
      </c>
      <c r="G26" s="1" t="s">
        <v>37</v>
      </c>
      <c r="H26" s="3">
        <v>2.61</v>
      </c>
      <c r="I26" s="3">
        <v>16.510000000000002</v>
      </c>
      <c r="J26" s="3">
        <v>4.97</v>
      </c>
      <c r="K26" s="3">
        <v>1.86</v>
      </c>
      <c r="L26" s="3">
        <v>4.0199999999999996</v>
      </c>
      <c r="M26" s="3">
        <v>25.22</v>
      </c>
      <c r="N26" s="3">
        <v>10.92</v>
      </c>
      <c r="O26" s="3">
        <v>4.08</v>
      </c>
      <c r="P26" s="3">
        <v>15.09</v>
      </c>
      <c r="Q26" s="3">
        <v>41.48</v>
      </c>
    </row>
    <row r="27" spans="5:17" x14ac:dyDescent="0.3">
      <c r="E27" s="14"/>
      <c r="F27" s="14"/>
      <c r="G27" s="1" t="s">
        <v>38</v>
      </c>
      <c r="H27" s="3">
        <v>2.63</v>
      </c>
      <c r="I27" s="3">
        <v>15.96</v>
      </c>
      <c r="J27" s="3">
        <v>5.0599999999999996</v>
      </c>
      <c r="K27" s="3">
        <v>1.92</v>
      </c>
      <c r="L27" s="3">
        <v>4.0599999999999996</v>
      </c>
      <c r="M27" s="3">
        <v>25.77</v>
      </c>
      <c r="N27" s="3">
        <v>11.1</v>
      </c>
      <c r="O27" s="3">
        <v>4.22</v>
      </c>
      <c r="P27" s="3">
        <v>14.98</v>
      </c>
      <c r="Q27" s="3">
        <v>40.520000000000003</v>
      </c>
    </row>
    <row r="28" spans="5:17" x14ac:dyDescent="0.3">
      <c r="E28" s="14"/>
      <c r="F28" s="14"/>
      <c r="G28" s="1" t="s">
        <v>39</v>
      </c>
      <c r="H28" s="3">
        <v>2.65</v>
      </c>
      <c r="I28" s="3">
        <v>15.91</v>
      </c>
      <c r="J28" s="3">
        <v>5.17</v>
      </c>
      <c r="K28" s="3">
        <v>2.0099999999999998</v>
      </c>
      <c r="L28" s="3">
        <v>4.13</v>
      </c>
      <c r="M28" s="3">
        <v>26.47</v>
      </c>
      <c r="N28" s="3">
        <v>11.36</v>
      </c>
      <c r="O28" s="3">
        <v>4.41</v>
      </c>
      <c r="P28" s="3">
        <v>15.47</v>
      </c>
      <c r="Q28" s="3">
        <v>40.83</v>
      </c>
    </row>
    <row r="29" spans="5:17" x14ac:dyDescent="0.3">
      <c r="E29" s="14"/>
      <c r="F29" s="14"/>
      <c r="G29" s="1" t="s">
        <v>40</v>
      </c>
      <c r="H29" s="3">
        <v>2.63</v>
      </c>
      <c r="I29" s="3">
        <v>15.63</v>
      </c>
      <c r="J29" s="3">
        <v>5.16</v>
      </c>
      <c r="K29" s="3">
        <v>2.06</v>
      </c>
      <c r="L29" s="3">
        <v>4.1399999999999997</v>
      </c>
      <c r="M29" s="3">
        <v>26.68</v>
      </c>
      <c r="N29" s="3">
        <v>11.33</v>
      </c>
      <c r="O29" s="3">
        <v>4.5199999999999996</v>
      </c>
      <c r="P29" s="3">
        <v>15.94</v>
      </c>
      <c r="Q29" s="3">
        <v>41.68</v>
      </c>
    </row>
    <row r="30" spans="5:17" x14ac:dyDescent="0.3">
      <c r="E30" s="14"/>
      <c r="F30" s="14"/>
      <c r="G30" s="1" t="s">
        <v>41</v>
      </c>
      <c r="H30" s="3">
        <v>2.72</v>
      </c>
      <c r="I30" s="3">
        <v>15.14</v>
      </c>
      <c r="J30" s="3">
        <v>5.96</v>
      </c>
      <c r="K30" s="3">
        <v>2.31</v>
      </c>
      <c r="L30" s="3">
        <v>4.43</v>
      </c>
      <c r="M30" s="3">
        <v>26.86</v>
      </c>
      <c r="N30" s="3">
        <v>13.09</v>
      </c>
      <c r="O30" s="3">
        <v>5.0599999999999996</v>
      </c>
      <c r="P30" s="3">
        <v>18.45</v>
      </c>
      <c r="Q30" s="3">
        <v>43.55</v>
      </c>
    </row>
    <row r="31" spans="5:17" x14ac:dyDescent="0.3">
      <c r="E31" s="14"/>
      <c r="F31" s="14" t="s">
        <v>43</v>
      </c>
      <c r="G31" s="1" t="s">
        <v>44</v>
      </c>
      <c r="H31" s="3">
        <v>2.54</v>
      </c>
      <c r="I31" s="3">
        <v>15.62</v>
      </c>
      <c r="J31" s="3">
        <v>4.75</v>
      </c>
      <c r="K31" s="3">
        <v>1.8</v>
      </c>
      <c r="L31" s="3">
        <v>3.9</v>
      </c>
      <c r="M31" s="3">
        <v>24.06</v>
      </c>
      <c r="N31" s="3">
        <v>10.43</v>
      </c>
      <c r="O31" s="3">
        <v>3.96</v>
      </c>
      <c r="P31" s="3">
        <v>14.63</v>
      </c>
      <c r="Q31" s="3">
        <v>39.94</v>
      </c>
    </row>
    <row r="32" spans="5:17" x14ac:dyDescent="0.3">
      <c r="E32" s="14"/>
      <c r="F32" s="14"/>
      <c r="G32" s="1" t="s">
        <v>45</v>
      </c>
      <c r="H32" s="3">
        <v>2.54</v>
      </c>
      <c r="I32" s="3">
        <v>15.88</v>
      </c>
      <c r="J32" s="3">
        <v>4.79</v>
      </c>
      <c r="K32" s="3">
        <v>1.8</v>
      </c>
      <c r="L32" s="3">
        <v>3.89</v>
      </c>
      <c r="M32" s="3">
        <v>24.71</v>
      </c>
      <c r="N32" s="3">
        <v>10.52</v>
      </c>
      <c r="O32" s="3">
        <v>3.95</v>
      </c>
      <c r="P32" s="3">
        <v>13.71</v>
      </c>
      <c r="Q32" s="3">
        <v>40.06</v>
      </c>
    </row>
    <row r="33" spans="1:17" x14ac:dyDescent="0.3">
      <c r="E33" s="14"/>
      <c r="F33" s="14"/>
      <c r="G33" s="1" t="s">
        <v>46</v>
      </c>
      <c r="H33" s="3">
        <v>2.58</v>
      </c>
      <c r="I33" s="3">
        <v>15.46</v>
      </c>
      <c r="J33" s="3">
        <v>4.97</v>
      </c>
      <c r="K33" s="3">
        <v>1.89</v>
      </c>
      <c r="L33" s="3">
        <v>3.98</v>
      </c>
      <c r="M33" s="3">
        <v>26.05</v>
      </c>
      <c r="N33" s="3">
        <v>10.91</v>
      </c>
      <c r="O33" s="3">
        <v>4.1399999999999997</v>
      </c>
      <c r="P33" s="3">
        <v>14.08</v>
      </c>
      <c r="Q33" s="3">
        <v>39.14</v>
      </c>
    </row>
    <row r="34" spans="1:17" x14ac:dyDescent="0.3">
      <c r="E34" s="14"/>
      <c r="F34" s="14"/>
      <c r="G34" s="1" t="s">
        <v>47</v>
      </c>
      <c r="H34" s="3">
        <v>2.65</v>
      </c>
      <c r="I34" s="3">
        <v>15.67</v>
      </c>
      <c r="J34" s="3">
        <v>5.25</v>
      </c>
      <c r="K34" s="3">
        <v>2.0499999999999998</v>
      </c>
      <c r="L34" s="3">
        <v>4.1100000000000003</v>
      </c>
      <c r="M34" s="3">
        <v>26.42</v>
      </c>
      <c r="N34" s="3">
        <v>11.52</v>
      </c>
      <c r="O34" s="3">
        <v>4.51</v>
      </c>
      <c r="P34" s="3">
        <v>14.83</v>
      </c>
      <c r="Q34" s="3">
        <v>40.72</v>
      </c>
    </row>
    <row r="35" spans="1:17" x14ac:dyDescent="0.3">
      <c r="E35" s="14"/>
      <c r="F35" s="14"/>
      <c r="G35" s="1" t="s">
        <v>48</v>
      </c>
      <c r="H35" s="3">
        <v>2.71</v>
      </c>
      <c r="I35" s="3">
        <v>13.42</v>
      </c>
      <c r="J35" s="3">
        <v>6.54</v>
      </c>
      <c r="K35" s="3">
        <v>2.37</v>
      </c>
      <c r="L35" s="3">
        <v>4.54</v>
      </c>
      <c r="M35" s="3">
        <v>27.08</v>
      </c>
      <c r="N35" s="3">
        <v>14.37</v>
      </c>
      <c r="O35" s="3">
        <v>5.21</v>
      </c>
      <c r="P35" s="3">
        <v>14.75</v>
      </c>
      <c r="Q35" s="3">
        <v>44.2</v>
      </c>
    </row>
    <row r="36" spans="1:17" s="3" customFormat="1" x14ac:dyDescent="0.3">
      <c r="A36"/>
      <c r="B36"/>
      <c r="C36"/>
      <c r="D36"/>
      <c r="H36" s="3">
        <f t="shared" ref="H36:O36" si="0">AVERAGE(H10:H35)</f>
        <v>2.5084615384615381</v>
      </c>
      <c r="I36" s="3">
        <f t="shared" si="0"/>
        <v>14.071538461538463</v>
      </c>
      <c r="J36" s="3">
        <f t="shared" si="0"/>
        <v>5.1042307692307682</v>
      </c>
      <c r="K36" s="3">
        <f t="shared" si="0"/>
        <v>1.9423076923076923</v>
      </c>
      <c r="L36" s="3">
        <f t="shared" si="0"/>
        <v>4.0265384615384612</v>
      </c>
      <c r="M36" s="3">
        <f t="shared" si="0"/>
        <v>25.64961538461538</v>
      </c>
      <c r="N36" s="3">
        <f t="shared" si="0"/>
        <v>11.208076923076923</v>
      </c>
      <c r="O36" s="3">
        <f t="shared" si="0"/>
        <v>4.2630769230769223</v>
      </c>
    </row>
    <row r="37" spans="1:17" s="3" customFormat="1" x14ac:dyDescent="0.3">
      <c r="A37"/>
      <c r="B37"/>
      <c r="C37"/>
      <c r="D37"/>
      <c r="H37" s="3">
        <f t="shared" ref="H37:O37" si="1">_xlfn.STDEV.P(H10:H35)</f>
        <v>0.14968408547266132</v>
      </c>
      <c r="I37" s="3">
        <f t="shared" si="1"/>
        <v>1.7166216650235886</v>
      </c>
      <c r="J37" s="3">
        <f t="shared" si="1"/>
        <v>0.49864565094573976</v>
      </c>
      <c r="K37" s="3">
        <f t="shared" si="1"/>
        <v>0.21349306766456938</v>
      </c>
      <c r="L37" s="3">
        <f t="shared" si="1"/>
        <v>0.24097466045675534</v>
      </c>
      <c r="M37" s="3">
        <f t="shared" si="1"/>
        <v>1.4649087153739984</v>
      </c>
      <c r="N37" s="3">
        <f t="shared" si="1"/>
        <v>1.094461649293911</v>
      </c>
      <c r="O37" s="3">
        <f t="shared" si="1"/>
        <v>0.47067683859580062</v>
      </c>
    </row>
    <row r="38" spans="1:17" s="3" customFormat="1" x14ac:dyDescent="0.3">
      <c r="A38"/>
      <c r="B38"/>
      <c r="C38"/>
      <c r="D38"/>
      <c r="H38" s="3">
        <f t="shared" ref="H38:O38" si="2">_xlfn.STDEV.S(H10:H35)</f>
        <v>0.15264841453987804</v>
      </c>
      <c r="I38" s="3">
        <f t="shared" si="2"/>
        <v>1.750617473482279</v>
      </c>
      <c r="J38" s="3">
        <f t="shared" si="2"/>
        <v>0.50852078090810071</v>
      </c>
      <c r="K38" s="3">
        <f t="shared" si="2"/>
        <v>0.21772106360768362</v>
      </c>
      <c r="L38" s="3">
        <f t="shared" si="2"/>
        <v>0.24574689919007822</v>
      </c>
      <c r="M38" s="3">
        <f t="shared" si="2"/>
        <v>1.4939196250648312</v>
      </c>
      <c r="N38" s="3">
        <f t="shared" si="2"/>
        <v>1.1161362613257191</v>
      </c>
      <c r="O38" s="3">
        <f t="shared" si="2"/>
        <v>0.47999807691922941</v>
      </c>
    </row>
    <row r="43" spans="1:17" x14ac:dyDescent="0.3">
      <c r="G43" s="1" t="s">
        <v>23</v>
      </c>
      <c r="H43" s="3">
        <v>2.4700000000000002</v>
      </c>
      <c r="I43" s="3">
        <v>12.72</v>
      </c>
      <c r="J43" s="3">
        <v>5.01</v>
      </c>
      <c r="K43" s="3">
        <v>1.82</v>
      </c>
      <c r="L43" s="3">
        <v>4</v>
      </c>
      <c r="M43" s="3">
        <v>24.61</v>
      </c>
      <c r="N43" s="3">
        <v>11</v>
      </c>
      <c r="O43" s="3">
        <v>3.99</v>
      </c>
      <c r="P43" s="5">
        <v>9.8800000000000008</v>
      </c>
      <c r="Q43" s="5">
        <v>36.58</v>
      </c>
    </row>
    <row r="44" spans="1:17" x14ac:dyDescent="0.3">
      <c r="G44" s="1" t="s">
        <v>26</v>
      </c>
      <c r="H44" s="3">
        <v>2.5</v>
      </c>
      <c r="I44" s="3">
        <v>12.73</v>
      </c>
      <c r="J44" s="3">
        <v>6.35</v>
      </c>
      <c r="K44" s="3">
        <v>2.2400000000000002</v>
      </c>
      <c r="L44" s="3">
        <v>4.37</v>
      </c>
      <c r="M44" s="3">
        <v>23.76</v>
      </c>
      <c r="N44" s="3">
        <v>13.95</v>
      </c>
      <c r="O44" s="3">
        <v>4.91</v>
      </c>
      <c r="P44" s="5">
        <v>9.27</v>
      </c>
      <c r="Q44" s="5">
        <v>37.19</v>
      </c>
    </row>
    <row r="45" spans="1:17" x14ac:dyDescent="0.3">
      <c r="G45" s="1" t="s">
        <v>30</v>
      </c>
      <c r="H45" s="3">
        <v>2.52</v>
      </c>
      <c r="I45" s="3">
        <v>12.81</v>
      </c>
      <c r="J45" s="3">
        <v>6.4</v>
      </c>
      <c r="K45" s="3">
        <v>2.2599999999999998</v>
      </c>
      <c r="L45" s="3">
        <v>4.4000000000000004</v>
      </c>
      <c r="M45" s="3">
        <v>23.87</v>
      </c>
      <c r="N45" s="3">
        <v>14.06</v>
      </c>
      <c r="O45" s="3">
        <v>4.97</v>
      </c>
      <c r="P45" s="5">
        <v>9.44</v>
      </c>
      <c r="Q45" s="5">
        <v>36.96</v>
      </c>
    </row>
    <row r="46" spans="1:17" x14ac:dyDescent="0.3">
      <c r="G46" s="1" t="s">
        <v>42</v>
      </c>
      <c r="H46" s="3">
        <v>2.95</v>
      </c>
      <c r="I46" s="3">
        <v>18.32</v>
      </c>
      <c r="J46" s="3">
        <v>6.77</v>
      </c>
      <c r="K46" s="3">
        <v>2.31</v>
      </c>
      <c r="L46" s="3">
        <v>4.6399999999999997</v>
      </c>
      <c r="M46" s="3">
        <v>25.98</v>
      </c>
      <c r="N46" s="3">
        <v>14.73</v>
      </c>
      <c r="O46" s="3">
        <v>5.0599999999999996</v>
      </c>
      <c r="P46" s="5">
        <v>8.11</v>
      </c>
      <c r="Q46" s="5">
        <v>37.68</v>
      </c>
    </row>
    <row r="47" spans="1:17" x14ac:dyDescent="0.3">
      <c r="G47" s="1" t="s">
        <v>49</v>
      </c>
      <c r="H47" s="3">
        <v>2.87</v>
      </c>
      <c r="I47" s="3">
        <v>18.3</v>
      </c>
      <c r="J47" s="3">
        <v>6.09</v>
      </c>
      <c r="K47" s="3">
        <v>2.17</v>
      </c>
      <c r="L47" s="3">
        <v>4.43</v>
      </c>
      <c r="M47" s="3">
        <v>25.63</v>
      </c>
      <c r="N47" s="3">
        <v>13.22</v>
      </c>
      <c r="O47" s="3">
        <v>4.7699999999999996</v>
      </c>
      <c r="P47" s="5">
        <v>8.16</v>
      </c>
      <c r="Q47" s="5">
        <v>38.06</v>
      </c>
    </row>
  </sheetData>
  <mergeCells count="10">
    <mergeCell ref="E26:E35"/>
    <mergeCell ref="F26:F30"/>
    <mergeCell ref="F31:F35"/>
    <mergeCell ref="H8:K8"/>
    <mergeCell ref="L8:O8"/>
    <mergeCell ref="P8:Q8"/>
    <mergeCell ref="E10:E25"/>
    <mergeCell ref="F10:F14"/>
    <mergeCell ref="F15:F19"/>
    <mergeCell ref="F20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7:Q51"/>
  <sheetViews>
    <sheetView topLeftCell="C1" zoomScale="85" zoomScaleNormal="85" workbookViewId="0">
      <pane xSplit="5" ySplit="9" topLeftCell="H10" activePane="bottomRight" state="frozen"/>
      <selection activeCell="C1" sqref="C1"/>
      <selection pane="topRight" activeCell="H1" sqref="H1"/>
      <selection pane="bottomLeft" activeCell="C10" sqref="C10"/>
      <selection pane="bottomRight" activeCell="O41" sqref="O41"/>
    </sheetView>
  </sheetViews>
  <sheetFormatPr defaultRowHeight="16.5" x14ac:dyDescent="0.3"/>
  <cols>
    <col min="5" max="5" width="9" style="3"/>
    <col min="6" max="6" width="14.25" style="3" bestFit="1" customWidth="1"/>
    <col min="7" max="7" width="20.75" style="3" bestFit="1" customWidth="1"/>
    <col min="8" max="17" width="9" style="3"/>
  </cols>
  <sheetData>
    <row r="7" spans="1:17" x14ac:dyDescent="0.3">
      <c r="A7" t="s">
        <v>0</v>
      </c>
      <c r="B7" t="s">
        <v>1</v>
      </c>
    </row>
    <row r="8" spans="1:17" x14ac:dyDescent="0.3">
      <c r="A8">
        <v>90</v>
      </c>
      <c r="B8">
        <v>50</v>
      </c>
      <c r="C8">
        <v>45</v>
      </c>
      <c r="H8" s="14" t="s">
        <v>58</v>
      </c>
      <c r="I8" s="14"/>
      <c r="J8" s="14"/>
      <c r="K8" s="14"/>
      <c r="L8" s="14" t="s">
        <v>59</v>
      </c>
      <c r="M8" s="14"/>
      <c r="N8" s="14"/>
      <c r="O8" s="14"/>
      <c r="P8" s="14" t="s">
        <v>57</v>
      </c>
      <c r="Q8" s="14"/>
    </row>
    <row r="9" spans="1:17" x14ac:dyDescent="0.3">
      <c r="A9">
        <v>80</v>
      </c>
      <c r="B9">
        <v>56.25</v>
      </c>
      <c r="F9" s="2" t="s">
        <v>3</v>
      </c>
      <c r="G9" s="4" t="s">
        <v>2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51</v>
      </c>
      <c r="M9" s="1" t="s">
        <v>52</v>
      </c>
      <c r="N9" s="1" t="s">
        <v>53</v>
      </c>
      <c r="O9" s="1" t="s">
        <v>54</v>
      </c>
      <c r="P9" s="1" t="s">
        <v>55</v>
      </c>
      <c r="Q9" s="1" t="s">
        <v>56</v>
      </c>
    </row>
    <row r="10" spans="1:17" x14ac:dyDescent="0.3">
      <c r="A10">
        <v>70</v>
      </c>
      <c r="B10">
        <v>64.28</v>
      </c>
      <c r="E10" s="15" t="s">
        <v>35</v>
      </c>
      <c r="F10" s="14" t="s">
        <v>4</v>
      </c>
      <c r="G10" s="1" t="s">
        <v>5</v>
      </c>
      <c r="H10" s="3">
        <v>2.4900000000000002</v>
      </c>
      <c r="I10" s="3">
        <v>12.86</v>
      </c>
      <c r="J10" s="3">
        <v>4.93</v>
      </c>
      <c r="K10" s="3">
        <v>1.85</v>
      </c>
      <c r="L10" s="3">
        <v>4.01</v>
      </c>
      <c r="M10" s="3">
        <v>24.67</v>
      </c>
      <c r="N10" s="3">
        <v>10.82</v>
      </c>
      <c r="O10" s="3">
        <v>4.07</v>
      </c>
      <c r="P10" s="3">
        <v>14.59</v>
      </c>
      <c r="Q10" s="3">
        <v>41.48</v>
      </c>
    </row>
    <row r="11" spans="1:17" x14ac:dyDescent="0.3">
      <c r="E11" s="14"/>
      <c r="F11" s="14"/>
      <c r="G11" s="1" t="s">
        <v>6</v>
      </c>
      <c r="H11" s="3">
        <v>2.4500000000000002</v>
      </c>
      <c r="I11" s="3">
        <v>13.76</v>
      </c>
      <c r="J11" s="3">
        <v>4.7300000000000004</v>
      </c>
      <c r="K11" s="3">
        <v>1.74</v>
      </c>
      <c r="L11" s="3">
        <v>3.84</v>
      </c>
      <c r="M11" s="3">
        <v>24.74</v>
      </c>
      <c r="N11" s="3">
        <v>10.4</v>
      </c>
      <c r="O11" s="3">
        <v>3.81</v>
      </c>
      <c r="P11" s="3">
        <v>13.84</v>
      </c>
      <c r="Q11" s="3">
        <v>39.21</v>
      </c>
    </row>
    <row r="12" spans="1:17" x14ac:dyDescent="0.3">
      <c r="E12" s="14"/>
      <c r="F12" s="14"/>
      <c r="G12" s="1" t="s">
        <v>7</v>
      </c>
      <c r="H12" s="3">
        <v>2.4</v>
      </c>
      <c r="I12" s="3">
        <v>13.32</v>
      </c>
      <c r="J12" s="3">
        <v>4.63</v>
      </c>
      <c r="K12" s="3">
        <v>1.75</v>
      </c>
      <c r="L12" s="3">
        <v>3.77</v>
      </c>
      <c r="M12" s="3">
        <v>24.64</v>
      </c>
      <c r="N12" s="3">
        <v>10.16</v>
      </c>
      <c r="O12" s="3">
        <v>3.83</v>
      </c>
      <c r="P12" s="3">
        <v>13.46</v>
      </c>
      <c r="Q12" s="3">
        <v>39.869999999999997</v>
      </c>
    </row>
    <row r="13" spans="1:17" x14ac:dyDescent="0.3">
      <c r="E13" s="14"/>
      <c r="F13" s="14"/>
      <c r="G13" s="1" t="s">
        <v>8</v>
      </c>
      <c r="H13" s="3">
        <v>2.4</v>
      </c>
      <c r="I13" s="3">
        <v>13.48</v>
      </c>
      <c r="J13" s="3">
        <v>4.6100000000000003</v>
      </c>
      <c r="K13" s="3">
        <v>1.79</v>
      </c>
      <c r="L13" s="3">
        <v>3.77</v>
      </c>
      <c r="M13" s="3">
        <v>25.06</v>
      </c>
      <c r="N13" s="3">
        <v>10.119999999999999</v>
      </c>
      <c r="O13" s="3">
        <v>3.93</v>
      </c>
      <c r="P13" s="3">
        <v>13.57</v>
      </c>
      <c r="Q13" s="3">
        <v>40.25</v>
      </c>
    </row>
    <row r="14" spans="1:17" x14ac:dyDescent="0.3">
      <c r="E14" s="14"/>
      <c r="F14" s="14"/>
      <c r="G14" s="1" t="s">
        <v>9</v>
      </c>
      <c r="H14" s="3">
        <v>2.66</v>
      </c>
      <c r="I14" s="3">
        <v>15.95</v>
      </c>
      <c r="J14" s="3">
        <v>5.31</v>
      </c>
      <c r="K14" s="3">
        <v>2.09</v>
      </c>
      <c r="L14" s="3">
        <v>4.16</v>
      </c>
      <c r="M14" s="3">
        <v>27.67</v>
      </c>
      <c r="N14" s="3">
        <v>11.65</v>
      </c>
      <c r="O14" s="3">
        <v>4.59</v>
      </c>
      <c r="P14" s="3">
        <v>14.56</v>
      </c>
      <c r="Q14" s="3">
        <v>42.19</v>
      </c>
    </row>
    <row r="15" spans="1:17" x14ac:dyDescent="0.3">
      <c r="E15" s="14"/>
      <c r="F15" s="14"/>
      <c r="G15" s="1" t="s">
        <v>10</v>
      </c>
      <c r="H15" s="3">
        <v>2.5299999999999998</v>
      </c>
      <c r="I15" s="3">
        <v>13.08</v>
      </c>
      <c r="J15" s="3">
        <v>5.03</v>
      </c>
      <c r="K15" s="3">
        <v>1.88</v>
      </c>
      <c r="L15" s="3">
        <v>4.0599999999999996</v>
      </c>
      <c r="M15" s="3">
        <v>24.89</v>
      </c>
      <c r="N15" s="3">
        <v>11.05</v>
      </c>
      <c r="O15" s="3">
        <v>4.1399999999999997</v>
      </c>
      <c r="P15" s="3">
        <v>14.57</v>
      </c>
      <c r="Q15" s="3">
        <v>42.12</v>
      </c>
    </row>
    <row r="16" spans="1:17" x14ac:dyDescent="0.3">
      <c r="E16" s="14"/>
      <c r="F16" s="14"/>
      <c r="G16" s="1" t="s">
        <v>11</v>
      </c>
      <c r="H16" s="3">
        <v>2.4900000000000002</v>
      </c>
      <c r="I16" s="3">
        <v>12.94</v>
      </c>
      <c r="J16" s="3">
        <v>4.93</v>
      </c>
      <c r="K16" s="3">
        <v>1.85</v>
      </c>
      <c r="L16" s="3">
        <v>4.01</v>
      </c>
      <c r="M16" s="3">
        <v>24.83</v>
      </c>
      <c r="N16" s="3">
        <v>10.83</v>
      </c>
      <c r="O16" s="3">
        <v>4.05</v>
      </c>
      <c r="P16" s="3">
        <v>14.5</v>
      </c>
      <c r="Q16" s="3">
        <v>41.84</v>
      </c>
    </row>
    <row r="17" spans="5:17" x14ac:dyDescent="0.3">
      <c r="E17" s="14"/>
      <c r="F17" s="14" t="s">
        <v>31</v>
      </c>
      <c r="G17" s="1" t="s">
        <v>12</v>
      </c>
      <c r="H17" s="3">
        <v>2.5</v>
      </c>
      <c r="I17" s="3">
        <v>12.92</v>
      </c>
      <c r="J17" s="3">
        <v>4.96</v>
      </c>
      <c r="K17" s="3">
        <v>1.87</v>
      </c>
      <c r="L17" s="3">
        <v>4.0199999999999996</v>
      </c>
      <c r="M17" s="3">
        <v>24.75</v>
      </c>
      <c r="N17" s="3">
        <v>10.89</v>
      </c>
      <c r="O17" s="3">
        <v>4.0999999999999996</v>
      </c>
      <c r="P17" s="3">
        <v>14.46</v>
      </c>
      <c r="Q17" s="3">
        <v>40.92</v>
      </c>
    </row>
    <row r="18" spans="5:17" x14ac:dyDescent="0.3">
      <c r="E18" s="14"/>
      <c r="F18" s="14"/>
      <c r="G18" s="1" t="s">
        <v>13</v>
      </c>
      <c r="H18" s="3">
        <v>2.4500000000000002</v>
      </c>
      <c r="I18" s="3">
        <v>13.66</v>
      </c>
      <c r="J18" s="3">
        <v>4.78</v>
      </c>
      <c r="K18" s="3">
        <v>1.76</v>
      </c>
      <c r="L18" s="3">
        <v>3.85</v>
      </c>
      <c r="M18" s="3">
        <v>24.59</v>
      </c>
      <c r="N18" s="3">
        <v>10.5</v>
      </c>
      <c r="O18" s="3">
        <v>3.86</v>
      </c>
      <c r="P18" s="3">
        <v>13.78</v>
      </c>
      <c r="Q18" s="3">
        <v>39.51</v>
      </c>
    </row>
    <row r="19" spans="5:17" x14ac:dyDescent="0.3">
      <c r="E19" s="14"/>
      <c r="F19" s="14"/>
      <c r="G19" s="1" t="s">
        <v>14</v>
      </c>
      <c r="H19" s="3">
        <v>2.39</v>
      </c>
      <c r="I19" s="3">
        <v>13.09</v>
      </c>
      <c r="J19" s="3">
        <v>4.66</v>
      </c>
      <c r="K19" s="3">
        <v>1.74</v>
      </c>
      <c r="L19" s="3">
        <v>3.77</v>
      </c>
      <c r="M19" s="3">
        <v>24.63</v>
      </c>
      <c r="N19" s="3">
        <v>10.220000000000001</v>
      </c>
      <c r="O19" s="3">
        <v>3.82</v>
      </c>
      <c r="P19" s="3">
        <v>13.44</v>
      </c>
      <c r="Q19" s="3">
        <v>39.700000000000003</v>
      </c>
    </row>
    <row r="20" spans="5:17" x14ac:dyDescent="0.3">
      <c r="E20" s="14"/>
      <c r="F20" s="14"/>
      <c r="G20" s="1" t="s">
        <v>15</v>
      </c>
      <c r="H20" s="3">
        <v>2.4</v>
      </c>
      <c r="I20" s="3">
        <v>13.49</v>
      </c>
      <c r="J20" s="3">
        <v>4.6399999999999997</v>
      </c>
      <c r="K20" s="3">
        <v>1.8</v>
      </c>
      <c r="L20" s="3">
        <v>3.78</v>
      </c>
      <c r="M20" s="3">
        <v>25.19</v>
      </c>
      <c r="N20" s="3">
        <v>10.199999999999999</v>
      </c>
      <c r="O20" s="3">
        <v>3.96</v>
      </c>
      <c r="P20" s="3">
        <v>13.5</v>
      </c>
      <c r="Q20" s="3">
        <v>39.979999999999997</v>
      </c>
    </row>
    <row r="21" spans="5:17" x14ac:dyDescent="0.3">
      <c r="E21" s="14"/>
      <c r="F21" s="14"/>
      <c r="G21" s="1" t="s">
        <v>16</v>
      </c>
      <c r="H21" s="3">
        <v>2.77</v>
      </c>
      <c r="I21" s="3">
        <v>16.809999999999999</v>
      </c>
      <c r="J21" s="3">
        <v>5.58</v>
      </c>
      <c r="K21" s="3">
        <v>2.25</v>
      </c>
      <c r="L21" s="3">
        <v>4.3600000000000003</v>
      </c>
      <c r="M21" s="3">
        <v>29.16</v>
      </c>
      <c r="N21" s="3">
        <v>12.26</v>
      </c>
      <c r="O21" s="3">
        <v>4.9400000000000004</v>
      </c>
      <c r="P21" s="3">
        <v>14.69</v>
      </c>
      <c r="Q21" s="3">
        <v>41.77</v>
      </c>
    </row>
    <row r="22" spans="5:17" x14ac:dyDescent="0.3">
      <c r="E22" s="14"/>
      <c r="F22" s="14"/>
      <c r="G22" s="1" t="s">
        <v>17</v>
      </c>
      <c r="H22" s="3">
        <v>2.4700000000000002</v>
      </c>
      <c r="I22" s="3">
        <v>12.69</v>
      </c>
      <c r="J22" s="3">
        <v>4.84</v>
      </c>
      <c r="K22" s="3">
        <v>1.83</v>
      </c>
      <c r="L22" s="3">
        <v>3.97</v>
      </c>
      <c r="M22" s="3">
        <v>24.83</v>
      </c>
      <c r="N22" s="3">
        <v>10.63</v>
      </c>
      <c r="O22" s="3">
        <v>4.0199999999999996</v>
      </c>
      <c r="P22" s="3">
        <v>14.01</v>
      </c>
      <c r="Q22" s="3">
        <v>38.85</v>
      </c>
    </row>
    <row r="23" spans="5:17" x14ac:dyDescent="0.3">
      <c r="E23" s="14"/>
      <c r="F23" s="14"/>
      <c r="G23" s="1" t="s">
        <v>34</v>
      </c>
      <c r="H23" s="3">
        <v>2.48</v>
      </c>
      <c r="I23" s="3">
        <v>12.77</v>
      </c>
      <c r="J23" s="3">
        <v>4.95</v>
      </c>
      <c r="K23" s="3">
        <v>1.85</v>
      </c>
      <c r="L23" s="3">
        <v>4</v>
      </c>
      <c r="M23" s="3">
        <v>24.73</v>
      </c>
      <c r="N23" s="3">
        <v>10.88</v>
      </c>
      <c r="O23" s="3">
        <v>4.05</v>
      </c>
      <c r="P23" s="3">
        <v>14.3</v>
      </c>
      <c r="Q23" s="3">
        <v>41.84</v>
      </c>
    </row>
    <row r="24" spans="5:17" x14ac:dyDescent="0.3">
      <c r="E24" s="14"/>
      <c r="F24" s="14"/>
      <c r="G24" s="1" t="s">
        <v>23</v>
      </c>
      <c r="H24" s="3">
        <v>2.4700000000000002</v>
      </c>
      <c r="I24" s="3">
        <v>12.72</v>
      </c>
      <c r="J24" s="3">
        <v>5.01</v>
      </c>
      <c r="K24" s="3">
        <v>1.82</v>
      </c>
      <c r="L24" s="3">
        <v>4</v>
      </c>
      <c r="M24" s="3">
        <v>24.61</v>
      </c>
      <c r="N24" s="3">
        <v>11</v>
      </c>
      <c r="O24" s="3">
        <v>3.99</v>
      </c>
      <c r="P24" s="5">
        <v>9.8800000000000008</v>
      </c>
      <c r="Q24" s="5">
        <v>36.58</v>
      </c>
    </row>
    <row r="25" spans="5:17" x14ac:dyDescent="0.3">
      <c r="E25" s="14"/>
      <c r="F25" s="14" t="s">
        <v>32</v>
      </c>
      <c r="G25" s="1" t="s">
        <v>18</v>
      </c>
      <c r="H25" s="3">
        <v>2.39</v>
      </c>
      <c r="I25" s="3">
        <v>11.51</v>
      </c>
      <c r="J25" s="3">
        <v>5.36</v>
      </c>
      <c r="K25" s="3">
        <v>1.94</v>
      </c>
      <c r="L25" s="3">
        <v>4.0599999999999996</v>
      </c>
      <c r="M25" s="3">
        <v>24.45</v>
      </c>
      <c r="N25" s="3">
        <v>11.76</v>
      </c>
      <c r="O25" s="3">
        <v>4.26</v>
      </c>
      <c r="P25" s="3">
        <v>13.61</v>
      </c>
      <c r="Q25" s="3">
        <v>41.36</v>
      </c>
    </row>
    <row r="26" spans="5:17" x14ac:dyDescent="0.3">
      <c r="E26" s="14"/>
      <c r="F26" s="14"/>
      <c r="G26" s="1" t="s">
        <v>19</v>
      </c>
      <c r="H26" s="3">
        <v>2.25</v>
      </c>
      <c r="I26" s="3">
        <v>11.14</v>
      </c>
      <c r="J26" s="3">
        <v>4.92</v>
      </c>
      <c r="K26" s="3">
        <v>1.79</v>
      </c>
      <c r="L26" s="3">
        <v>3.83</v>
      </c>
      <c r="M26" s="3">
        <v>24.12</v>
      </c>
      <c r="N26" s="3">
        <v>10.81</v>
      </c>
      <c r="O26" s="3">
        <v>3.92</v>
      </c>
      <c r="P26" s="3">
        <v>12.75</v>
      </c>
      <c r="Q26" s="3">
        <v>38.630000000000003</v>
      </c>
    </row>
    <row r="27" spans="5:17" x14ac:dyDescent="0.3">
      <c r="E27" s="14"/>
      <c r="F27" s="14"/>
      <c r="G27" s="1" t="s">
        <v>20</v>
      </c>
      <c r="H27" s="3">
        <v>2.2400000000000002</v>
      </c>
      <c r="I27" s="3">
        <v>11.48</v>
      </c>
      <c r="J27" s="3">
        <v>4.79</v>
      </c>
      <c r="K27" s="3">
        <v>1.77</v>
      </c>
      <c r="L27" s="3">
        <v>3.79</v>
      </c>
      <c r="M27" s="3">
        <v>24.56</v>
      </c>
      <c r="N27" s="3">
        <v>10.52</v>
      </c>
      <c r="O27" s="3">
        <v>3.88</v>
      </c>
      <c r="P27" s="3">
        <v>12.83</v>
      </c>
      <c r="Q27" s="3">
        <v>38.82</v>
      </c>
    </row>
    <row r="28" spans="5:17" x14ac:dyDescent="0.3">
      <c r="E28" s="14"/>
      <c r="F28" s="14"/>
      <c r="G28" s="1" t="s">
        <v>21</v>
      </c>
      <c r="H28" s="3">
        <v>2.19</v>
      </c>
      <c r="I28" s="3">
        <v>11.33</v>
      </c>
      <c r="J28" s="3">
        <v>4.68</v>
      </c>
      <c r="K28" s="3">
        <v>1.85</v>
      </c>
      <c r="L28" s="3">
        <v>3.8</v>
      </c>
      <c r="M28" s="3">
        <v>24.84</v>
      </c>
      <c r="N28" s="3">
        <v>10.28</v>
      </c>
      <c r="O28" s="3">
        <v>4.0599999999999996</v>
      </c>
      <c r="P28" s="3">
        <v>13.04</v>
      </c>
      <c r="Q28" s="3">
        <v>39.630000000000003</v>
      </c>
    </row>
    <row r="29" spans="5:17" x14ac:dyDescent="0.3">
      <c r="E29" s="14"/>
      <c r="F29" s="14"/>
      <c r="G29" s="1" t="s">
        <v>22</v>
      </c>
      <c r="H29" s="3">
        <v>2.5499999999999998</v>
      </c>
      <c r="I29" s="3">
        <v>13.73</v>
      </c>
      <c r="J29" s="3">
        <v>6.35</v>
      </c>
      <c r="K29" s="3">
        <v>2.57</v>
      </c>
      <c r="L29" s="3">
        <v>4.67</v>
      </c>
      <c r="M29" s="3">
        <v>29.77</v>
      </c>
      <c r="N29" s="3">
        <v>13.93</v>
      </c>
      <c r="O29" s="3">
        <v>5.65</v>
      </c>
      <c r="P29" s="3">
        <v>16.28</v>
      </c>
      <c r="Q29" s="3">
        <v>42.92</v>
      </c>
    </row>
    <row r="30" spans="5:17" x14ac:dyDescent="0.3">
      <c r="E30" s="14"/>
      <c r="F30" s="14"/>
      <c r="G30" s="1" t="s">
        <v>24</v>
      </c>
      <c r="H30" s="3">
        <v>2.4</v>
      </c>
      <c r="I30" s="3">
        <v>11.48</v>
      </c>
      <c r="J30" s="3">
        <v>5.31</v>
      </c>
      <c r="K30" s="3">
        <v>1.94</v>
      </c>
      <c r="L30" s="3">
        <v>4.05</v>
      </c>
      <c r="M30" s="3">
        <v>24.36</v>
      </c>
      <c r="N30" s="3">
        <v>11.65</v>
      </c>
      <c r="O30" s="3">
        <v>4.2699999999999996</v>
      </c>
      <c r="P30" s="3">
        <v>13.85</v>
      </c>
      <c r="Q30" s="3">
        <v>41.77</v>
      </c>
    </row>
    <row r="31" spans="5:17" x14ac:dyDescent="0.3">
      <c r="E31" s="14"/>
      <c r="F31" s="14"/>
      <c r="G31" s="1" t="s">
        <v>25</v>
      </c>
      <c r="H31" s="3">
        <v>2.38</v>
      </c>
      <c r="I31" s="3">
        <v>11.51</v>
      </c>
      <c r="J31" s="3">
        <v>5.34</v>
      </c>
      <c r="K31" s="3">
        <v>1.92</v>
      </c>
      <c r="L31" s="3">
        <v>4.03</v>
      </c>
      <c r="M31" s="3">
        <v>24.42</v>
      </c>
      <c r="N31" s="3">
        <v>11.72</v>
      </c>
      <c r="O31" s="3">
        <v>4.21</v>
      </c>
      <c r="P31" s="3">
        <v>13.37</v>
      </c>
      <c r="Q31" s="3">
        <v>41.36</v>
      </c>
    </row>
    <row r="32" spans="5:17" x14ac:dyDescent="0.3">
      <c r="E32" s="14"/>
      <c r="F32" s="14"/>
      <c r="G32" s="1" t="s">
        <v>26</v>
      </c>
      <c r="H32" s="3">
        <v>2.5</v>
      </c>
      <c r="I32" s="3">
        <v>12.73</v>
      </c>
      <c r="J32" s="3">
        <v>6.35</v>
      </c>
      <c r="K32" s="3">
        <v>2.2400000000000002</v>
      </c>
      <c r="L32" s="3">
        <v>4.37</v>
      </c>
      <c r="M32" s="3">
        <v>23.76</v>
      </c>
      <c r="N32" s="3">
        <v>13.95</v>
      </c>
      <c r="O32" s="3">
        <v>4.91</v>
      </c>
      <c r="P32" s="5">
        <v>9.27</v>
      </c>
      <c r="Q32" s="5">
        <v>37.19</v>
      </c>
    </row>
    <row r="33" spans="5:17" x14ac:dyDescent="0.3">
      <c r="E33" s="14"/>
      <c r="F33" s="14" t="s">
        <v>33</v>
      </c>
      <c r="G33" s="1" t="s">
        <v>27</v>
      </c>
      <c r="H33" s="3">
        <v>2.4300000000000002</v>
      </c>
      <c r="I33" s="3">
        <v>12.13</v>
      </c>
      <c r="J33" s="3">
        <v>5.16</v>
      </c>
      <c r="K33" s="3">
        <v>1.87</v>
      </c>
      <c r="L33" s="3">
        <v>4.01</v>
      </c>
      <c r="M33" s="3">
        <v>24.73</v>
      </c>
      <c r="N33" s="3">
        <v>11.34</v>
      </c>
      <c r="O33" s="3">
        <v>4.0999999999999996</v>
      </c>
      <c r="P33" s="3">
        <v>13.46</v>
      </c>
      <c r="Q33" s="3">
        <v>40.96</v>
      </c>
    </row>
    <row r="34" spans="5:17" x14ac:dyDescent="0.3">
      <c r="E34" s="14"/>
      <c r="F34" s="14"/>
      <c r="G34" s="1" t="s">
        <v>28</v>
      </c>
      <c r="H34" s="3">
        <v>2.42</v>
      </c>
      <c r="I34" s="3">
        <v>11.87</v>
      </c>
      <c r="J34" s="3">
        <v>5.19</v>
      </c>
      <c r="K34" s="3">
        <v>1.88</v>
      </c>
      <c r="L34" s="3">
        <v>4</v>
      </c>
      <c r="M34" s="3">
        <v>24.48</v>
      </c>
      <c r="N34" s="3">
        <v>11.39</v>
      </c>
      <c r="O34" s="3">
        <v>4.12</v>
      </c>
      <c r="P34" s="3">
        <v>13.36</v>
      </c>
      <c r="Q34" s="3">
        <v>40.49</v>
      </c>
    </row>
    <row r="35" spans="5:17" x14ac:dyDescent="0.3">
      <c r="E35" s="14"/>
      <c r="F35" s="14"/>
      <c r="G35" s="1" t="s">
        <v>29</v>
      </c>
      <c r="H35" s="3">
        <v>2.44</v>
      </c>
      <c r="I35" s="3">
        <v>12.26</v>
      </c>
      <c r="J35" s="3">
        <v>5.18</v>
      </c>
      <c r="K35" s="3">
        <v>1.86</v>
      </c>
      <c r="L35" s="3">
        <v>4</v>
      </c>
      <c r="M35" s="3">
        <v>24.67</v>
      </c>
      <c r="N35" s="3">
        <v>11.37</v>
      </c>
      <c r="O35" s="3">
        <v>4.09</v>
      </c>
      <c r="P35" s="3">
        <v>13.38</v>
      </c>
      <c r="Q35" s="3">
        <v>40.700000000000003</v>
      </c>
    </row>
    <row r="36" spans="5:17" x14ac:dyDescent="0.3">
      <c r="E36" s="14"/>
      <c r="F36" s="14"/>
      <c r="G36" s="1" t="s">
        <v>30</v>
      </c>
      <c r="H36" s="3">
        <v>2.52</v>
      </c>
      <c r="I36" s="3">
        <v>12.81</v>
      </c>
      <c r="J36" s="3">
        <v>6.4</v>
      </c>
      <c r="K36" s="3">
        <v>2.2599999999999998</v>
      </c>
      <c r="L36" s="3">
        <v>4.4000000000000004</v>
      </c>
      <c r="M36" s="3">
        <v>23.87</v>
      </c>
      <c r="N36" s="3">
        <v>14.06</v>
      </c>
      <c r="O36" s="3">
        <v>4.97</v>
      </c>
      <c r="P36" s="5">
        <v>9.44</v>
      </c>
      <c r="Q36" s="5">
        <v>36.96</v>
      </c>
    </row>
    <row r="37" spans="5:17" x14ac:dyDescent="0.3">
      <c r="E37" s="14" t="s">
        <v>50</v>
      </c>
      <c r="F37" s="14" t="s">
        <v>36</v>
      </c>
      <c r="G37" s="1" t="s">
        <v>37</v>
      </c>
      <c r="H37" s="3">
        <v>2.61</v>
      </c>
      <c r="I37" s="3">
        <v>16.510000000000002</v>
      </c>
      <c r="J37" s="3">
        <v>4.97</v>
      </c>
      <c r="K37" s="3">
        <v>1.86</v>
      </c>
      <c r="L37" s="3">
        <v>4.0199999999999996</v>
      </c>
      <c r="M37" s="3">
        <v>25.22</v>
      </c>
      <c r="N37" s="3">
        <v>10.92</v>
      </c>
      <c r="O37" s="3">
        <v>4.08</v>
      </c>
      <c r="P37" s="3">
        <v>15.09</v>
      </c>
      <c r="Q37" s="3">
        <v>41.48</v>
      </c>
    </row>
    <row r="38" spans="5:17" x14ac:dyDescent="0.3">
      <c r="E38" s="14"/>
      <c r="F38" s="14"/>
      <c r="G38" s="1" t="s">
        <v>38</v>
      </c>
      <c r="H38" s="3">
        <v>2.63</v>
      </c>
      <c r="I38" s="3">
        <v>15.96</v>
      </c>
      <c r="J38" s="3">
        <v>5.0599999999999996</v>
      </c>
      <c r="K38" s="3">
        <v>1.92</v>
      </c>
      <c r="L38" s="3">
        <v>4.0599999999999996</v>
      </c>
      <c r="M38" s="3">
        <v>25.77</v>
      </c>
      <c r="N38" s="3">
        <v>11.1</v>
      </c>
      <c r="O38" s="3">
        <v>4.22</v>
      </c>
      <c r="P38" s="3">
        <v>14.98</v>
      </c>
      <c r="Q38" s="3">
        <v>40.520000000000003</v>
      </c>
    </row>
    <row r="39" spans="5:17" x14ac:dyDescent="0.3">
      <c r="E39" s="14"/>
      <c r="F39" s="14"/>
      <c r="G39" s="1" t="s">
        <v>39</v>
      </c>
      <c r="H39" s="3">
        <v>2.65</v>
      </c>
      <c r="I39" s="3">
        <v>15.91</v>
      </c>
      <c r="J39" s="3">
        <v>5.17</v>
      </c>
      <c r="K39" s="3">
        <v>2.0099999999999998</v>
      </c>
      <c r="L39" s="3">
        <v>4.13</v>
      </c>
      <c r="M39" s="3">
        <v>26.47</v>
      </c>
      <c r="N39" s="3">
        <v>11.36</v>
      </c>
      <c r="O39" s="3">
        <v>4.41</v>
      </c>
      <c r="P39" s="3">
        <v>15.47</v>
      </c>
      <c r="Q39" s="3">
        <v>40.83</v>
      </c>
    </row>
    <row r="40" spans="5:17" x14ac:dyDescent="0.3">
      <c r="E40" s="14"/>
      <c r="F40" s="14"/>
      <c r="G40" s="1" t="s">
        <v>40</v>
      </c>
      <c r="H40" s="3">
        <v>2.63</v>
      </c>
      <c r="I40" s="3">
        <v>15.63</v>
      </c>
      <c r="J40" s="3">
        <v>5.16</v>
      </c>
      <c r="K40" s="3">
        <v>2.06</v>
      </c>
      <c r="L40" s="3">
        <v>4.1399999999999997</v>
      </c>
      <c r="M40" s="3">
        <v>26.68</v>
      </c>
      <c r="N40" s="3">
        <v>11.33</v>
      </c>
      <c r="O40" s="3">
        <v>4.5199999999999996</v>
      </c>
      <c r="P40" s="3">
        <v>15.94</v>
      </c>
      <c r="Q40" s="3">
        <v>41.68</v>
      </c>
    </row>
    <row r="41" spans="5:17" x14ac:dyDescent="0.3">
      <c r="E41" s="14"/>
      <c r="F41" s="14"/>
      <c r="G41" s="1" t="s">
        <v>41</v>
      </c>
      <c r="H41" s="3">
        <v>2.72</v>
      </c>
      <c r="I41" s="3">
        <v>15.14</v>
      </c>
      <c r="J41" s="3">
        <v>5.96</v>
      </c>
      <c r="K41" s="3">
        <v>2.31</v>
      </c>
      <c r="L41" s="3">
        <v>4.43</v>
      </c>
      <c r="M41" s="3">
        <v>26.86</v>
      </c>
      <c r="N41" s="3">
        <v>13.09</v>
      </c>
      <c r="O41" s="3">
        <v>5.0599999999999996</v>
      </c>
      <c r="P41" s="3">
        <v>18.45</v>
      </c>
      <c r="Q41" s="3">
        <v>43.55</v>
      </c>
    </row>
    <row r="42" spans="5:17" x14ac:dyDescent="0.3">
      <c r="E42" s="14"/>
      <c r="F42" s="14"/>
      <c r="G42" s="1" t="s">
        <v>42</v>
      </c>
      <c r="H42" s="3">
        <v>2.95</v>
      </c>
      <c r="I42" s="3">
        <v>18.32</v>
      </c>
      <c r="J42" s="3">
        <v>6.77</v>
      </c>
      <c r="K42" s="3">
        <v>2.31</v>
      </c>
      <c r="L42" s="3">
        <v>4.6399999999999997</v>
      </c>
      <c r="M42" s="3">
        <v>25.98</v>
      </c>
      <c r="N42" s="3">
        <v>14.73</v>
      </c>
      <c r="O42" s="3">
        <v>5.0599999999999996</v>
      </c>
      <c r="P42" s="5">
        <v>8.11</v>
      </c>
      <c r="Q42" s="5">
        <v>37.68</v>
      </c>
    </row>
    <row r="43" spans="5:17" x14ac:dyDescent="0.3">
      <c r="E43" s="14"/>
      <c r="F43" s="14" t="s">
        <v>43</v>
      </c>
      <c r="G43" s="1" t="s">
        <v>44</v>
      </c>
      <c r="H43" s="3">
        <v>2.54</v>
      </c>
      <c r="I43" s="3">
        <v>15.62</v>
      </c>
      <c r="J43" s="3">
        <v>4.75</v>
      </c>
      <c r="K43" s="3">
        <v>1.8</v>
      </c>
      <c r="L43" s="3">
        <v>3.9</v>
      </c>
      <c r="M43" s="3">
        <v>24.06</v>
      </c>
      <c r="N43" s="3">
        <v>10.43</v>
      </c>
      <c r="O43" s="3">
        <v>3.96</v>
      </c>
      <c r="P43" s="3">
        <v>14.63</v>
      </c>
      <c r="Q43" s="3">
        <v>39.94</v>
      </c>
    </row>
    <row r="44" spans="5:17" x14ac:dyDescent="0.3">
      <c r="E44" s="14"/>
      <c r="F44" s="14"/>
      <c r="G44" s="1" t="s">
        <v>45</v>
      </c>
      <c r="H44" s="3">
        <v>2.54</v>
      </c>
      <c r="I44" s="3">
        <v>15.88</v>
      </c>
      <c r="J44" s="3">
        <v>4.79</v>
      </c>
      <c r="K44" s="3">
        <v>1.8</v>
      </c>
      <c r="L44" s="3">
        <v>3.89</v>
      </c>
      <c r="M44" s="3">
        <v>24.71</v>
      </c>
      <c r="N44" s="3">
        <v>10.52</v>
      </c>
      <c r="O44" s="3">
        <v>3.95</v>
      </c>
      <c r="P44" s="3">
        <v>13.71</v>
      </c>
      <c r="Q44" s="3">
        <v>40.06</v>
      </c>
    </row>
    <row r="45" spans="5:17" x14ac:dyDescent="0.3">
      <c r="E45" s="14"/>
      <c r="F45" s="14"/>
      <c r="G45" s="1" t="s">
        <v>46</v>
      </c>
      <c r="H45" s="3">
        <v>2.58</v>
      </c>
      <c r="I45" s="3">
        <v>15.46</v>
      </c>
      <c r="J45" s="3">
        <v>4.97</v>
      </c>
      <c r="K45" s="3">
        <v>1.89</v>
      </c>
      <c r="L45" s="3">
        <v>3.98</v>
      </c>
      <c r="M45" s="3">
        <v>26.05</v>
      </c>
      <c r="N45" s="3">
        <v>10.91</v>
      </c>
      <c r="O45" s="3">
        <v>4.1399999999999997</v>
      </c>
      <c r="P45" s="3">
        <v>14.08</v>
      </c>
      <c r="Q45" s="3">
        <v>39.14</v>
      </c>
    </row>
    <row r="46" spans="5:17" x14ac:dyDescent="0.3">
      <c r="E46" s="14"/>
      <c r="F46" s="14"/>
      <c r="G46" s="1" t="s">
        <v>47</v>
      </c>
      <c r="H46" s="3">
        <v>2.65</v>
      </c>
      <c r="I46" s="3">
        <v>15.67</v>
      </c>
      <c r="J46" s="3">
        <v>5.25</v>
      </c>
      <c r="K46" s="3">
        <v>2.0499999999999998</v>
      </c>
      <c r="L46" s="3">
        <v>4.1100000000000003</v>
      </c>
      <c r="M46" s="3">
        <v>26.42</v>
      </c>
      <c r="N46" s="3">
        <v>11.52</v>
      </c>
      <c r="O46" s="3">
        <v>4.51</v>
      </c>
      <c r="P46" s="3">
        <v>14.83</v>
      </c>
      <c r="Q46" s="3">
        <v>40.72</v>
      </c>
    </row>
    <row r="47" spans="5:17" x14ac:dyDescent="0.3">
      <c r="E47" s="14"/>
      <c r="F47" s="14"/>
      <c r="G47" s="1" t="s">
        <v>48</v>
      </c>
      <c r="H47" s="3">
        <v>2.71</v>
      </c>
      <c r="I47" s="3">
        <v>13.42</v>
      </c>
      <c r="J47" s="3">
        <v>6.54</v>
      </c>
      <c r="K47" s="3">
        <v>2.37</v>
      </c>
      <c r="L47" s="3">
        <v>4.54</v>
      </c>
      <c r="M47" s="3">
        <v>27.08</v>
      </c>
      <c r="N47" s="3">
        <v>14.37</v>
      </c>
      <c r="O47" s="3">
        <v>5.21</v>
      </c>
      <c r="P47" s="3">
        <v>14.75</v>
      </c>
      <c r="Q47" s="3">
        <v>44.2</v>
      </c>
    </row>
    <row r="48" spans="5:17" x14ac:dyDescent="0.3">
      <c r="E48" s="14"/>
      <c r="F48" s="14"/>
      <c r="G48" s="1" t="s">
        <v>49</v>
      </c>
      <c r="H48" s="3">
        <v>2.87</v>
      </c>
      <c r="I48" s="3">
        <v>18.3</v>
      </c>
      <c r="J48" s="3">
        <v>6.09</v>
      </c>
      <c r="K48" s="3">
        <v>2.17</v>
      </c>
      <c r="L48" s="3">
        <v>4.43</v>
      </c>
      <c r="M48" s="3">
        <v>25.63</v>
      </c>
      <c r="N48" s="3">
        <v>13.22</v>
      </c>
      <c r="O48" s="3">
        <v>4.7699999999999996</v>
      </c>
      <c r="P48" s="5">
        <v>8.16</v>
      </c>
      <c r="Q48" s="5">
        <v>38.06</v>
      </c>
    </row>
    <row r="49" spans="8:15" x14ac:dyDescent="0.3">
      <c r="H49" s="3">
        <f>AVERAGE(H10:H48)</f>
        <v>2.5164102564102566</v>
      </c>
      <c r="I49" s="3">
        <f t="shared" ref="I49:O49" si="0">AVERAGE(I10:I48)</f>
        <v>13.829230769230767</v>
      </c>
      <c r="J49" s="3">
        <f t="shared" si="0"/>
        <v>5.2333333333333343</v>
      </c>
      <c r="K49" s="3">
        <f t="shared" si="0"/>
        <v>1.9566666666666668</v>
      </c>
      <c r="L49" s="3">
        <f t="shared" si="0"/>
        <v>4.0679487179487177</v>
      </c>
      <c r="M49" s="3">
        <f t="shared" si="0"/>
        <v>25.332051282051282</v>
      </c>
      <c r="N49" s="3">
        <f t="shared" si="0"/>
        <v>11.484358974358976</v>
      </c>
      <c r="O49" s="3">
        <f t="shared" si="0"/>
        <v>4.2946153846153843</v>
      </c>
    </row>
    <row r="50" spans="8:15" x14ac:dyDescent="0.3">
      <c r="H50" s="3">
        <f>_xlfn.STDEV.P(H10:H48)</f>
        <v>0.15618015861846249</v>
      </c>
      <c r="I50" s="3">
        <f t="shared" ref="I50:O50" si="1">_xlfn.STDEV.P(I10:I48)</f>
        <v>1.9131533703654071</v>
      </c>
      <c r="J50" s="3">
        <f t="shared" si="1"/>
        <v>0.57827476981249992</v>
      </c>
      <c r="K50" s="3">
        <f t="shared" si="1"/>
        <v>0.203385869631623</v>
      </c>
      <c r="L50" s="3">
        <f t="shared" si="1"/>
        <v>0.24005533002354962</v>
      </c>
      <c r="M50" s="3">
        <f t="shared" si="1"/>
        <v>1.3210217092631409</v>
      </c>
      <c r="N50" s="3">
        <f t="shared" si="1"/>
        <v>1.2551448887081433</v>
      </c>
      <c r="O50" s="3">
        <f t="shared" si="1"/>
        <v>0.4479116565473627</v>
      </c>
    </row>
    <row r="51" spans="8:15" x14ac:dyDescent="0.3">
      <c r="H51" s="3">
        <f>_xlfn.STDEV.S(H10:H48)</f>
        <v>0.15822181597343815</v>
      </c>
      <c r="I51" s="3">
        <f t="shared" ref="I51:O51" si="2">_xlfn.STDEV.S(I10:I48)</f>
        <v>1.9381629726372624</v>
      </c>
      <c r="J51" s="3">
        <f t="shared" si="2"/>
        <v>0.58583423797688283</v>
      </c>
      <c r="K51" s="3">
        <f t="shared" si="2"/>
        <v>0.2060446212957566</v>
      </c>
      <c r="L51" s="3">
        <f t="shared" si="2"/>
        <v>0.24319344138467966</v>
      </c>
      <c r="M51" s="3">
        <f t="shared" si="2"/>
        <v>1.3382906998484838</v>
      </c>
      <c r="N51" s="3">
        <f t="shared" si="2"/>
        <v>1.2715527078335687</v>
      </c>
      <c r="O51" s="3">
        <f t="shared" si="2"/>
        <v>0.45376695939798428</v>
      </c>
    </row>
  </sheetData>
  <mergeCells count="11">
    <mergeCell ref="H8:K8"/>
    <mergeCell ref="L8:O8"/>
    <mergeCell ref="P8:Q8"/>
    <mergeCell ref="F37:F42"/>
    <mergeCell ref="F43:F48"/>
    <mergeCell ref="E37:E48"/>
    <mergeCell ref="F10:F16"/>
    <mergeCell ref="F17:F24"/>
    <mergeCell ref="F25:F32"/>
    <mergeCell ref="F33:F36"/>
    <mergeCell ref="E10:E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ED6-7756-48A2-9297-88F744393581}">
  <dimension ref="E7:X37"/>
  <sheetViews>
    <sheetView topLeftCell="A24" zoomScaleNormal="100" workbookViewId="0">
      <selection activeCell="G36" sqref="G36:L37"/>
    </sheetView>
  </sheetViews>
  <sheetFormatPr defaultRowHeight="16.5" x14ac:dyDescent="0.3"/>
  <cols>
    <col min="5" max="5" width="14.75" customWidth="1"/>
  </cols>
  <sheetData>
    <row r="7" spans="5:24" ht="17.25" thickBot="1" x14ac:dyDescent="0.35"/>
    <row r="8" spans="5:24" ht="17.25" thickTop="1" x14ac:dyDescent="0.3">
      <c r="E8" s="19" t="s">
        <v>66</v>
      </c>
      <c r="F8" s="19"/>
      <c r="G8" s="19" t="s">
        <v>67</v>
      </c>
      <c r="H8" s="19"/>
      <c r="I8" s="19"/>
      <c r="J8" s="19"/>
      <c r="K8" s="19" t="s">
        <v>68</v>
      </c>
      <c r="L8" s="19"/>
      <c r="P8" s="19" t="s">
        <v>66</v>
      </c>
      <c r="Q8" s="19"/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19" t="s">
        <v>82</v>
      </c>
      <c r="X8" s="19" t="s">
        <v>83</v>
      </c>
    </row>
    <row r="9" spans="5:24" ht="17.25" thickBot="1" x14ac:dyDescent="0.35">
      <c r="E9" s="11" t="s">
        <v>69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76</v>
      </c>
      <c r="P9" s="11" t="s">
        <v>69</v>
      </c>
      <c r="Q9" s="11" t="s">
        <v>70</v>
      </c>
      <c r="R9" s="20"/>
      <c r="S9" s="20"/>
      <c r="T9" s="20"/>
      <c r="U9" s="20"/>
      <c r="V9" s="20"/>
      <c r="W9" s="20"/>
      <c r="X9" s="20"/>
    </row>
    <row r="10" spans="5:24" ht="18" thickTop="1" thickBot="1" x14ac:dyDescent="0.35">
      <c r="E10" s="21" t="s">
        <v>60</v>
      </c>
      <c r="F10" s="6">
        <v>0.5</v>
      </c>
      <c r="G10" s="7">
        <v>2.39</v>
      </c>
      <c r="H10" s="7">
        <v>11.51</v>
      </c>
      <c r="I10" s="7">
        <v>5.36</v>
      </c>
      <c r="J10" s="7">
        <v>1.94</v>
      </c>
      <c r="K10" s="7">
        <v>13.61</v>
      </c>
      <c r="L10" s="7">
        <v>41.36</v>
      </c>
      <c r="P10" s="21" t="s">
        <v>60</v>
      </c>
      <c r="Q10" s="12">
        <v>0.5</v>
      </c>
      <c r="R10" s="7">
        <v>90.01</v>
      </c>
      <c r="S10" s="7">
        <v>40.909999999999997</v>
      </c>
      <c r="T10" s="7">
        <v>90.9</v>
      </c>
      <c r="U10" s="7">
        <v>48.58</v>
      </c>
      <c r="V10" s="7">
        <v>50</v>
      </c>
      <c r="W10" s="7">
        <v>4937.07</v>
      </c>
      <c r="X10" s="7">
        <v>121</v>
      </c>
    </row>
    <row r="11" spans="5:24" ht="17.25" thickBot="1" x14ac:dyDescent="0.35">
      <c r="E11" s="17"/>
      <c r="F11" s="6">
        <v>0.6</v>
      </c>
      <c r="G11" s="7">
        <v>2.25</v>
      </c>
      <c r="H11" s="7">
        <v>11.14</v>
      </c>
      <c r="I11" s="7">
        <v>4.92</v>
      </c>
      <c r="J11" s="7">
        <v>1.79</v>
      </c>
      <c r="K11" s="7">
        <v>12.75</v>
      </c>
      <c r="L11" s="7">
        <v>38.630000000000003</v>
      </c>
      <c r="P11" s="17"/>
      <c r="Q11" s="12">
        <v>0.6</v>
      </c>
      <c r="R11" s="7">
        <v>75.66</v>
      </c>
      <c r="S11" s="7">
        <v>42.96</v>
      </c>
      <c r="T11" s="7">
        <v>95.5</v>
      </c>
      <c r="U11" s="7">
        <v>45.98</v>
      </c>
      <c r="V11" s="7">
        <v>59.5</v>
      </c>
      <c r="W11" s="7">
        <v>4068.87</v>
      </c>
      <c r="X11" s="7">
        <v>121</v>
      </c>
    </row>
    <row r="12" spans="5:24" ht="17.25" thickBot="1" x14ac:dyDescent="0.35">
      <c r="E12" s="17"/>
      <c r="F12" s="6">
        <v>0.7</v>
      </c>
      <c r="G12" s="7">
        <v>2.2400000000000002</v>
      </c>
      <c r="H12" s="7">
        <v>11.48</v>
      </c>
      <c r="I12" s="7">
        <v>4.79</v>
      </c>
      <c r="J12" s="7">
        <v>1.77</v>
      </c>
      <c r="K12" s="7">
        <v>12.83</v>
      </c>
      <c r="L12" s="7">
        <v>38.82</v>
      </c>
      <c r="P12" s="17"/>
      <c r="Q12" s="12">
        <v>0.7</v>
      </c>
      <c r="R12" s="7">
        <v>64.3</v>
      </c>
      <c r="S12" s="7">
        <v>43.45</v>
      </c>
      <c r="T12" s="7">
        <v>96.6</v>
      </c>
      <c r="U12" s="7">
        <v>46.3</v>
      </c>
      <c r="V12" s="7">
        <v>70</v>
      </c>
      <c r="W12" s="7">
        <v>3396.89</v>
      </c>
      <c r="X12" s="7">
        <v>121</v>
      </c>
    </row>
    <row r="13" spans="5:24" ht="17.25" thickBot="1" x14ac:dyDescent="0.35">
      <c r="E13" s="17"/>
      <c r="F13" s="6">
        <v>0.8</v>
      </c>
      <c r="G13" s="7">
        <v>2.19</v>
      </c>
      <c r="H13" s="7">
        <v>11.33</v>
      </c>
      <c r="I13" s="7">
        <v>4.68</v>
      </c>
      <c r="J13" s="7">
        <v>1.85</v>
      </c>
      <c r="K13" s="7">
        <v>13.04</v>
      </c>
      <c r="L13" s="7">
        <v>39.630000000000003</v>
      </c>
      <c r="P13" s="17"/>
      <c r="Q13" s="12">
        <v>0.8</v>
      </c>
      <c r="R13" s="7">
        <v>56.26</v>
      </c>
      <c r="S13" s="7">
        <v>43.37</v>
      </c>
      <c r="T13" s="7">
        <v>96.4</v>
      </c>
      <c r="U13" s="7">
        <v>45.44</v>
      </c>
      <c r="V13" s="7">
        <v>80</v>
      </c>
      <c r="W13" s="7">
        <v>2851.69</v>
      </c>
      <c r="X13" s="7">
        <v>121</v>
      </c>
    </row>
    <row r="14" spans="5:24" ht="17.25" thickBot="1" x14ac:dyDescent="0.35">
      <c r="E14" s="22"/>
      <c r="F14" s="6">
        <v>0.9</v>
      </c>
      <c r="G14" s="7">
        <v>2.5499999999999998</v>
      </c>
      <c r="H14" s="7">
        <v>13.73</v>
      </c>
      <c r="I14" s="7">
        <v>6.35</v>
      </c>
      <c r="J14" s="7">
        <v>2.57</v>
      </c>
      <c r="K14" s="7">
        <v>16.28</v>
      </c>
      <c r="L14" s="7">
        <v>42.92</v>
      </c>
      <c r="P14" s="22"/>
      <c r="Q14" s="12">
        <v>0.9</v>
      </c>
      <c r="R14" s="7">
        <v>50.02</v>
      </c>
      <c r="S14" s="7">
        <v>44.18</v>
      </c>
      <c r="T14" s="7">
        <v>98.2</v>
      </c>
      <c r="U14" s="7">
        <v>45.14</v>
      </c>
      <c r="V14" s="7">
        <v>90</v>
      </c>
      <c r="W14" s="7">
        <v>2335.4</v>
      </c>
      <c r="X14" s="7">
        <v>121</v>
      </c>
    </row>
    <row r="15" spans="5:24" ht="17.25" thickBot="1" x14ac:dyDescent="0.35">
      <c r="E15" s="16" t="s">
        <v>61</v>
      </c>
      <c r="F15" s="6">
        <v>0.5</v>
      </c>
      <c r="G15" s="7">
        <v>2.5</v>
      </c>
      <c r="H15" s="7">
        <v>12.92</v>
      </c>
      <c r="I15" s="7">
        <v>4.96</v>
      </c>
      <c r="J15" s="7">
        <v>1.87</v>
      </c>
      <c r="K15" s="7">
        <v>14.46</v>
      </c>
      <c r="L15" s="7">
        <v>40.92</v>
      </c>
      <c r="P15" s="16" t="s">
        <v>61</v>
      </c>
      <c r="Q15" s="12">
        <v>0.5</v>
      </c>
      <c r="R15" s="7">
        <v>90.12</v>
      </c>
      <c r="S15" s="7">
        <v>42.23</v>
      </c>
      <c r="T15" s="7">
        <v>93.8</v>
      </c>
      <c r="U15" s="7">
        <v>48.69</v>
      </c>
      <c r="V15" s="7">
        <v>49.9</v>
      </c>
      <c r="W15" s="7">
        <v>5188.51</v>
      </c>
      <c r="X15" s="7">
        <v>121</v>
      </c>
    </row>
    <row r="16" spans="5:24" ht="17.25" thickBot="1" x14ac:dyDescent="0.35">
      <c r="E16" s="17"/>
      <c r="F16" s="6">
        <v>0.6</v>
      </c>
      <c r="G16" s="7">
        <v>2.4500000000000002</v>
      </c>
      <c r="H16" s="7">
        <v>13.66</v>
      </c>
      <c r="I16" s="7">
        <v>4.78</v>
      </c>
      <c r="J16" s="7">
        <v>1.76</v>
      </c>
      <c r="K16" s="7">
        <v>13.78</v>
      </c>
      <c r="L16" s="7">
        <v>39.51</v>
      </c>
      <c r="P16" s="17"/>
      <c r="Q16" s="12">
        <v>0.6</v>
      </c>
      <c r="R16" s="7">
        <v>75.069999999999993</v>
      </c>
      <c r="S16" s="7">
        <v>43.11</v>
      </c>
      <c r="T16" s="7">
        <v>95.8</v>
      </c>
      <c r="U16" s="7">
        <v>46.87</v>
      </c>
      <c r="V16" s="7">
        <v>59.9</v>
      </c>
      <c r="W16" s="7">
        <v>4311.72</v>
      </c>
      <c r="X16" s="7">
        <v>121</v>
      </c>
    </row>
    <row r="17" spans="5:24" ht="17.25" thickBot="1" x14ac:dyDescent="0.35">
      <c r="E17" s="17"/>
      <c r="F17" s="6">
        <v>0.7</v>
      </c>
      <c r="G17" s="7">
        <v>2.39</v>
      </c>
      <c r="H17" s="7">
        <v>13.09</v>
      </c>
      <c r="I17" s="7">
        <v>4.66</v>
      </c>
      <c r="J17" s="7">
        <v>1.74</v>
      </c>
      <c r="K17" s="7">
        <v>13.44</v>
      </c>
      <c r="L17" s="7">
        <v>39.700000000000003</v>
      </c>
      <c r="P17" s="17"/>
      <c r="Q17" s="12">
        <v>0.7</v>
      </c>
      <c r="R17" s="7">
        <v>64.680000000000007</v>
      </c>
      <c r="S17" s="7">
        <v>43.63</v>
      </c>
      <c r="T17" s="7">
        <v>97</v>
      </c>
      <c r="U17" s="7">
        <v>46.46</v>
      </c>
      <c r="V17" s="7">
        <v>69.599999999999994</v>
      </c>
      <c r="W17" s="7">
        <v>3624.61</v>
      </c>
      <c r="X17" s="7">
        <v>121</v>
      </c>
    </row>
    <row r="18" spans="5:24" ht="17.25" thickBot="1" x14ac:dyDescent="0.35">
      <c r="E18" s="17"/>
      <c r="F18" s="6">
        <v>0.8</v>
      </c>
      <c r="G18" s="7">
        <v>2.4</v>
      </c>
      <c r="H18" s="7">
        <v>13.49</v>
      </c>
      <c r="I18" s="7">
        <v>4.6399999999999997</v>
      </c>
      <c r="J18" s="7">
        <v>1.8</v>
      </c>
      <c r="K18" s="7">
        <v>13.5</v>
      </c>
      <c r="L18" s="7">
        <v>39.979999999999997</v>
      </c>
      <c r="P18" s="17"/>
      <c r="Q18" s="12">
        <v>0.8</v>
      </c>
      <c r="R18" s="7">
        <v>56.38</v>
      </c>
      <c r="S18" s="7">
        <v>43.63</v>
      </c>
      <c r="T18" s="7">
        <v>97</v>
      </c>
      <c r="U18" s="7">
        <v>45.59</v>
      </c>
      <c r="V18" s="7">
        <v>79.8</v>
      </c>
      <c r="W18" s="7">
        <v>3119.32</v>
      </c>
      <c r="X18" s="7">
        <v>121</v>
      </c>
    </row>
    <row r="19" spans="5:24" ht="17.25" thickBot="1" x14ac:dyDescent="0.35">
      <c r="E19" s="22"/>
      <c r="F19" s="6">
        <v>0.9</v>
      </c>
      <c r="G19" s="7">
        <v>2.77</v>
      </c>
      <c r="H19" s="7">
        <v>16.809999999999999</v>
      </c>
      <c r="I19" s="7">
        <v>5.58</v>
      </c>
      <c r="J19" s="7">
        <v>2.25</v>
      </c>
      <c r="K19" s="7">
        <v>14.69</v>
      </c>
      <c r="L19" s="7">
        <v>41.77</v>
      </c>
      <c r="P19" s="22"/>
      <c r="Q19" s="12">
        <v>0.9</v>
      </c>
      <c r="R19" s="7">
        <v>50.53</v>
      </c>
      <c r="S19" s="7">
        <v>44.19</v>
      </c>
      <c r="T19" s="7">
        <v>98.2</v>
      </c>
      <c r="U19" s="7">
        <v>45.19</v>
      </c>
      <c r="V19" s="7">
        <v>89.1</v>
      </c>
      <c r="W19" s="7">
        <v>2738.39</v>
      </c>
      <c r="X19" s="7">
        <v>121</v>
      </c>
    </row>
    <row r="20" spans="5:24" ht="17.25" thickBot="1" x14ac:dyDescent="0.35">
      <c r="E20" s="16" t="s">
        <v>62</v>
      </c>
      <c r="F20" s="6">
        <v>0.5</v>
      </c>
      <c r="G20" s="7">
        <v>2.4900000000000002</v>
      </c>
      <c r="H20" s="7">
        <v>12.86</v>
      </c>
      <c r="I20" s="7">
        <v>4.93</v>
      </c>
      <c r="J20" s="7">
        <v>1.85</v>
      </c>
      <c r="K20" s="7">
        <v>14.59</v>
      </c>
      <c r="L20" s="7">
        <v>41.48</v>
      </c>
      <c r="P20" s="16" t="s">
        <v>62</v>
      </c>
      <c r="Q20" s="12">
        <v>0.5</v>
      </c>
      <c r="R20" s="7">
        <v>90.28</v>
      </c>
      <c r="S20" s="7">
        <v>41.26</v>
      </c>
      <c r="T20" s="7">
        <v>91.7</v>
      </c>
      <c r="U20" s="7">
        <v>48.58</v>
      </c>
      <c r="V20" s="7">
        <v>49.8</v>
      </c>
      <c r="W20" s="7">
        <v>5200.55</v>
      </c>
      <c r="X20" s="7">
        <v>121</v>
      </c>
    </row>
    <row r="21" spans="5:24" ht="17.25" thickBot="1" x14ac:dyDescent="0.35">
      <c r="E21" s="17"/>
      <c r="F21" s="6">
        <v>0.6</v>
      </c>
      <c r="G21" s="7">
        <v>2.4500000000000002</v>
      </c>
      <c r="H21" s="7">
        <v>13.76</v>
      </c>
      <c r="I21" s="7">
        <v>4.7300000000000004</v>
      </c>
      <c r="J21" s="7">
        <v>1.74</v>
      </c>
      <c r="K21" s="7">
        <v>13.84</v>
      </c>
      <c r="L21" s="7">
        <v>39.21</v>
      </c>
      <c r="P21" s="17"/>
      <c r="Q21" s="12">
        <v>0.6</v>
      </c>
      <c r="R21" s="7">
        <v>75.2</v>
      </c>
      <c r="S21" s="7">
        <v>42.13</v>
      </c>
      <c r="T21" s="7">
        <v>93.6</v>
      </c>
      <c r="U21" s="7">
        <v>46.19</v>
      </c>
      <c r="V21" s="7">
        <v>59.8</v>
      </c>
      <c r="W21" s="7">
        <v>4582.03</v>
      </c>
      <c r="X21" s="7">
        <v>121</v>
      </c>
    </row>
    <row r="22" spans="5:24" ht="17.25" thickBot="1" x14ac:dyDescent="0.35">
      <c r="E22" s="17"/>
      <c r="F22" s="6">
        <v>0.7</v>
      </c>
      <c r="G22" s="7">
        <v>2.4</v>
      </c>
      <c r="H22" s="7">
        <v>13.32</v>
      </c>
      <c r="I22" s="7">
        <v>4.63</v>
      </c>
      <c r="J22" s="7">
        <v>1.75</v>
      </c>
      <c r="K22" s="7">
        <v>13.46</v>
      </c>
      <c r="L22" s="7">
        <v>39.869999999999997</v>
      </c>
      <c r="P22" s="17"/>
      <c r="Q22" s="12">
        <v>0.7</v>
      </c>
      <c r="R22" s="7">
        <v>64.489999999999995</v>
      </c>
      <c r="S22" s="7">
        <v>43.24</v>
      </c>
      <c r="T22" s="7">
        <v>96.1</v>
      </c>
      <c r="U22" s="7">
        <v>46.33</v>
      </c>
      <c r="V22" s="7">
        <v>69.8</v>
      </c>
      <c r="W22" s="7">
        <v>3658.99</v>
      </c>
      <c r="X22" s="7">
        <v>121</v>
      </c>
    </row>
    <row r="23" spans="5:24" ht="17.25" thickBot="1" x14ac:dyDescent="0.35">
      <c r="E23" s="17"/>
      <c r="F23" s="6">
        <v>0.8</v>
      </c>
      <c r="G23" s="7">
        <v>2.4</v>
      </c>
      <c r="H23" s="7">
        <v>13.48</v>
      </c>
      <c r="I23" s="7">
        <v>4.6100000000000003</v>
      </c>
      <c r="J23" s="7">
        <v>1.79</v>
      </c>
      <c r="K23" s="7">
        <v>13.57</v>
      </c>
      <c r="L23" s="7">
        <v>40.25</v>
      </c>
      <c r="P23" s="17"/>
      <c r="Q23" s="12">
        <v>0.8</v>
      </c>
      <c r="R23" s="7">
        <v>56.65</v>
      </c>
      <c r="S23" s="7">
        <v>43.34</v>
      </c>
      <c r="T23" s="7">
        <v>96.3</v>
      </c>
      <c r="U23" s="7">
        <v>45.56</v>
      </c>
      <c r="V23" s="7">
        <v>79.400000000000006</v>
      </c>
      <c r="W23" s="7">
        <v>3142.23</v>
      </c>
      <c r="X23" s="7">
        <v>121</v>
      </c>
    </row>
    <row r="24" spans="5:24" ht="17.25" thickBot="1" x14ac:dyDescent="0.35">
      <c r="E24" s="22"/>
      <c r="F24" s="6">
        <v>0.9</v>
      </c>
      <c r="G24" s="7">
        <v>2.66</v>
      </c>
      <c r="H24" s="7">
        <v>15.95</v>
      </c>
      <c r="I24" s="7">
        <v>5.31</v>
      </c>
      <c r="J24" s="7">
        <v>2.09</v>
      </c>
      <c r="K24" s="7">
        <v>14.56</v>
      </c>
      <c r="L24" s="7">
        <v>42.19</v>
      </c>
      <c r="P24" s="22"/>
      <c r="Q24" s="12">
        <v>0.9</v>
      </c>
      <c r="R24" s="7">
        <v>50.2</v>
      </c>
      <c r="S24" s="7">
        <v>43.82</v>
      </c>
      <c r="T24" s="7">
        <v>97.4</v>
      </c>
      <c r="U24" s="7">
        <v>45.34</v>
      </c>
      <c r="V24" s="7">
        <v>89.6</v>
      </c>
      <c r="W24" s="7">
        <v>2891.53</v>
      </c>
      <c r="X24" s="7">
        <v>121</v>
      </c>
    </row>
    <row r="25" spans="5:24" ht="27.75" customHeight="1" thickBot="1" x14ac:dyDescent="0.35">
      <c r="E25" s="8" t="s">
        <v>63</v>
      </c>
      <c r="F25" s="6">
        <v>0.5</v>
      </c>
      <c r="G25" s="7">
        <v>2.4300000000000002</v>
      </c>
      <c r="H25" s="7">
        <v>12.13</v>
      </c>
      <c r="I25" s="7">
        <v>5.16</v>
      </c>
      <c r="J25" s="7">
        <v>1.87</v>
      </c>
      <c r="K25" s="7">
        <v>13.46</v>
      </c>
      <c r="L25" s="7">
        <v>40.96</v>
      </c>
      <c r="P25" s="8" t="s">
        <v>63</v>
      </c>
      <c r="Q25" s="12">
        <v>0.5</v>
      </c>
      <c r="R25" s="7">
        <v>90.32</v>
      </c>
      <c r="S25" s="7">
        <v>41.25</v>
      </c>
      <c r="T25" s="7">
        <v>91.7</v>
      </c>
      <c r="U25" s="7">
        <v>47.79</v>
      </c>
      <c r="V25" s="7">
        <v>49.8</v>
      </c>
      <c r="W25" s="7">
        <v>5049.9399999999996</v>
      </c>
      <c r="X25" s="7">
        <v>121</v>
      </c>
    </row>
    <row r="26" spans="5:24" ht="17.25" thickBot="1" x14ac:dyDescent="0.35">
      <c r="E26" s="23" t="s">
        <v>64</v>
      </c>
      <c r="F26" s="6">
        <v>0.5</v>
      </c>
      <c r="G26" s="7">
        <v>2.61</v>
      </c>
      <c r="H26" s="7">
        <v>16.510000000000002</v>
      </c>
      <c r="I26" s="7">
        <v>4.97</v>
      </c>
      <c r="J26" s="7">
        <v>1.86</v>
      </c>
      <c r="K26" s="7">
        <v>15.09</v>
      </c>
      <c r="L26" s="7">
        <v>41.48</v>
      </c>
      <c r="P26" s="23" t="s">
        <v>64</v>
      </c>
      <c r="Q26" s="12">
        <v>0.5</v>
      </c>
      <c r="R26" s="7">
        <v>90.26</v>
      </c>
      <c r="S26" s="7">
        <v>38.04</v>
      </c>
      <c r="T26" s="7">
        <v>84.5</v>
      </c>
      <c r="U26" s="7">
        <v>45.46</v>
      </c>
      <c r="V26" s="7">
        <v>49.9</v>
      </c>
      <c r="W26" s="7">
        <v>5292.99</v>
      </c>
      <c r="X26" s="7">
        <v>121</v>
      </c>
    </row>
    <row r="27" spans="5:24" ht="17.25" thickBot="1" x14ac:dyDescent="0.35">
      <c r="E27" s="24"/>
      <c r="F27" s="6">
        <v>0.6</v>
      </c>
      <c r="G27" s="7">
        <v>2.63</v>
      </c>
      <c r="H27" s="7">
        <v>15.96</v>
      </c>
      <c r="I27" s="7">
        <v>5.0599999999999996</v>
      </c>
      <c r="J27" s="7">
        <v>1.92</v>
      </c>
      <c r="K27" s="7">
        <v>14.98</v>
      </c>
      <c r="L27" s="7">
        <v>40.520000000000003</v>
      </c>
      <c r="P27" s="24"/>
      <c r="Q27" s="12">
        <v>0.6</v>
      </c>
      <c r="R27" s="7">
        <v>75.5</v>
      </c>
      <c r="S27" s="7">
        <v>38.840000000000003</v>
      </c>
      <c r="T27" s="7">
        <v>86.3</v>
      </c>
      <c r="U27" s="7">
        <v>45.34</v>
      </c>
      <c r="V27" s="7">
        <v>59.6</v>
      </c>
      <c r="W27" s="7">
        <v>4283.6499999999996</v>
      </c>
      <c r="X27" s="7">
        <v>121</v>
      </c>
    </row>
    <row r="28" spans="5:24" ht="17.25" thickBot="1" x14ac:dyDescent="0.35">
      <c r="E28" s="24"/>
      <c r="F28" s="6">
        <v>0.7</v>
      </c>
      <c r="G28" s="7">
        <v>2.65</v>
      </c>
      <c r="H28" s="7">
        <v>15.91</v>
      </c>
      <c r="I28" s="7">
        <v>5.17</v>
      </c>
      <c r="J28" s="7">
        <v>2.0099999999999998</v>
      </c>
      <c r="K28" s="7">
        <v>15.47</v>
      </c>
      <c r="L28" s="7">
        <v>40.83</v>
      </c>
      <c r="P28" s="24"/>
      <c r="Q28" s="12">
        <v>0.7</v>
      </c>
      <c r="R28" s="7">
        <v>64.53</v>
      </c>
      <c r="S28" s="7">
        <v>39.94</v>
      </c>
      <c r="T28" s="7">
        <v>88.8</v>
      </c>
      <c r="U28" s="7">
        <v>45</v>
      </c>
      <c r="V28" s="7">
        <v>69.7</v>
      </c>
      <c r="W28" s="7">
        <v>3517.1</v>
      </c>
      <c r="X28" s="7">
        <v>121</v>
      </c>
    </row>
    <row r="29" spans="5:24" ht="17.25" thickBot="1" x14ac:dyDescent="0.35">
      <c r="E29" s="24"/>
      <c r="F29" s="6">
        <v>0.8</v>
      </c>
      <c r="G29" s="7">
        <v>2.63</v>
      </c>
      <c r="H29" s="7">
        <v>15.63</v>
      </c>
      <c r="I29" s="7">
        <v>5.16</v>
      </c>
      <c r="J29" s="7">
        <v>2.06</v>
      </c>
      <c r="K29" s="7">
        <v>15.94</v>
      </c>
      <c r="L29" s="7">
        <v>41.68</v>
      </c>
      <c r="P29" s="24"/>
      <c r="Q29" s="12">
        <v>0.8</v>
      </c>
      <c r="R29" s="7">
        <v>56.54</v>
      </c>
      <c r="S29" s="7">
        <v>38.11</v>
      </c>
      <c r="T29" s="7">
        <v>84.7</v>
      </c>
      <c r="U29" s="7">
        <v>45.21</v>
      </c>
      <c r="V29" s="7">
        <v>79.599999999999994</v>
      </c>
      <c r="W29" s="7">
        <v>3129.47</v>
      </c>
      <c r="X29" s="7">
        <v>121</v>
      </c>
    </row>
    <row r="30" spans="5:24" ht="17.25" thickBot="1" x14ac:dyDescent="0.35">
      <c r="E30" s="25"/>
      <c r="F30" s="6">
        <v>0.9</v>
      </c>
      <c r="G30" s="7">
        <v>2.72</v>
      </c>
      <c r="H30" s="7">
        <v>15.14</v>
      </c>
      <c r="I30" s="7">
        <v>5.96</v>
      </c>
      <c r="J30" s="7">
        <v>2.31</v>
      </c>
      <c r="K30" s="7">
        <v>18.45</v>
      </c>
      <c r="L30" s="7">
        <v>43.55</v>
      </c>
      <c r="P30" s="25"/>
      <c r="Q30" s="12">
        <v>0.9</v>
      </c>
      <c r="R30" s="7">
        <v>55.1</v>
      </c>
      <c r="S30" s="7">
        <v>36.04</v>
      </c>
      <c r="T30" s="7">
        <v>80.099999999999994</v>
      </c>
      <c r="U30" s="7">
        <v>45.08</v>
      </c>
      <c r="V30" s="7">
        <v>81.7</v>
      </c>
      <c r="W30" s="7">
        <v>2858.56</v>
      </c>
      <c r="X30" s="7">
        <v>121</v>
      </c>
    </row>
    <row r="31" spans="5:24" ht="17.25" thickBot="1" x14ac:dyDescent="0.35">
      <c r="E31" s="16" t="s">
        <v>65</v>
      </c>
      <c r="F31" s="6">
        <v>0.5</v>
      </c>
      <c r="G31" s="7">
        <v>2.54</v>
      </c>
      <c r="H31" s="7">
        <v>15.62</v>
      </c>
      <c r="I31" s="7">
        <v>4.75</v>
      </c>
      <c r="J31" s="7">
        <v>1.8</v>
      </c>
      <c r="K31" s="7">
        <v>14.63</v>
      </c>
      <c r="L31" s="7">
        <v>39.94</v>
      </c>
      <c r="P31" s="16" t="s">
        <v>65</v>
      </c>
      <c r="Q31" s="12">
        <v>0.5</v>
      </c>
      <c r="R31" s="7">
        <v>90.02</v>
      </c>
      <c r="S31" s="7">
        <v>39.340000000000003</v>
      </c>
      <c r="T31" s="7">
        <v>87.4</v>
      </c>
      <c r="U31" s="7">
        <v>45.8</v>
      </c>
      <c r="V31" s="7">
        <v>50</v>
      </c>
      <c r="W31" s="7">
        <v>5240.58</v>
      </c>
      <c r="X31" s="7">
        <v>79</v>
      </c>
    </row>
    <row r="32" spans="5:24" ht="17.25" thickBot="1" x14ac:dyDescent="0.35">
      <c r="E32" s="17"/>
      <c r="F32" s="6">
        <v>0.6</v>
      </c>
      <c r="G32" s="7">
        <v>2.54</v>
      </c>
      <c r="H32" s="7">
        <v>15.88</v>
      </c>
      <c r="I32" s="7">
        <v>4.79</v>
      </c>
      <c r="J32" s="7">
        <v>1.8</v>
      </c>
      <c r="K32" s="7">
        <v>13.71</v>
      </c>
      <c r="L32" s="7">
        <v>40.06</v>
      </c>
      <c r="P32" s="17"/>
      <c r="Q32" s="12">
        <v>0.6</v>
      </c>
      <c r="R32" s="7">
        <v>75.63</v>
      </c>
      <c r="S32" s="7">
        <v>40.200000000000003</v>
      </c>
      <c r="T32" s="7">
        <v>89.3</v>
      </c>
      <c r="U32" s="7">
        <v>45.36</v>
      </c>
      <c r="V32" s="7">
        <v>59.5</v>
      </c>
      <c r="W32" s="7">
        <v>4311.7299999999996</v>
      </c>
      <c r="X32" s="7">
        <v>113</v>
      </c>
    </row>
    <row r="33" spans="5:24" ht="17.25" thickBot="1" x14ac:dyDescent="0.35">
      <c r="E33" s="17"/>
      <c r="F33" s="6">
        <v>0.7</v>
      </c>
      <c r="G33" s="7">
        <v>2.58</v>
      </c>
      <c r="H33" s="7">
        <v>15.46</v>
      </c>
      <c r="I33" s="7">
        <v>4.97</v>
      </c>
      <c r="J33" s="7">
        <v>1.89</v>
      </c>
      <c r="K33" s="7">
        <v>14.08</v>
      </c>
      <c r="L33" s="7">
        <v>39.14</v>
      </c>
      <c r="P33" s="17"/>
      <c r="Q33" s="12">
        <v>0.7</v>
      </c>
      <c r="R33" s="7">
        <v>64.930000000000007</v>
      </c>
      <c r="S33" s="7">
        <v>40.78</v>
      </c>
      <c r="T33" s="7">
        <v>90.6</v>
      </c>
      <c r="U33" s="7">
        <v>45</v>
      </c>
      <c r="V33" s="7">
        <v>69.3</v>
      </c>
      <c r="W33" s="7">
        <v>3679</v>
      </c>
      <c r="X33" s="7">
        <v>121</v>
      </c>
    </row>
    <row r="34" spans="5:24" ht="17.25" thickBot="1" x14ac:dyDescent="0.35">
      <c r="E34" s="17"/>
      <c r="F34" s="6">
        <v>0.8</v>
      </c>
      <c r="G34" s="7">
        <v>2.65</v>
      </c>
      <c r="H34" s="7">
        <v>15.67</v>
      </c>
      <c r="I34" s="7">
        <v>5.25</v>
      </c>
      <c r="J34" s="7">
        <v>2.0499999999999998</v>
      </c>
      <c r="K34" s="7">
        <v>14.83</v>
      </c>
      <c r="L34" s="7">
        <v>40.72</v>
      </c>
      <c r="P34" s="17"/>
      <c r="Q34" s="12">
        <v>0.8</v>
      </c>
      <c r="R34" s="7">
        <v>56.89</v>
      </c>
      <c r="S34" s="7">
        <v>37.409999999999997</v>
      </c>
      <c r="T34" s="7">
        <v>83.1</v>
      </c>
      <c r="U34" s="7">
        <v>45.18</v>
      </c>
      <c r="V34" s="7">
        <v>79.099999999999994</v>
      </c>
      <c r="W34" s="7">
        <v>3120.03</v>
      </c>
      <c r="X34" s="7">
        <v>121</v>
      </c>
    </row>
    <row r="35" spans="5:24" ht="17.25" thickBot="1" x14ac:dyDescent="0.35">
      <c r="E35" s="18"/>
      <c r="F35" s="9">
        <v>0.9</v>
      </c>
      <c r="G35" s="10">
        <v>2.71</v>
      </c>
      <c r="H35" s="10">
        <v>13.42</v>
      </c>
      <c r="I35" s="10">
        <v>6.54</v>
      </c>
      <c r="J35" s="10">
        <v>2.37</v>
      </c>
      <c r="K35" s="10">
        <v>14.75</v>
      </c>
      <c r="L35" s="10">
        <v>44.2</v>
      </c>
      <c r="P35" s="18"/>
      <c r="Q35" s="13">
        <v>0.9</v>
      </c>
      <c r="R35" s="10">
        <v>54.58</v>
      </c>
      <c r="S35" s="10">
        <v>35.83</v>
      </c>
      <c r="T35" s="10">
        <v>79.599999999999994</v>
      </c>
      <c r="U35" s="10">
        <v>45.11</v>
      </c>
      <c r="V35" s="10">
        <v>82.4</v>
      </c>
      <c r="W35" s="10">
        <v>2823.35</v>
      </c>
      <c r="X35" s="10">
        <v>119</v>
      </c>
    </row>
    <row r="36" spans="5:24" ht="17.25" thickTop="1" x14ac:dyDescent="0.3">
      <c r="G36" s="26">
        <f>AVERAGE(G10:G35)</f>
        <v>2.5084615384615385</v>
      </c>
      <c r="H36" s="26">
        <f t="shared" ref="H36:L36" si="0">AVERAGE(H10:H35)</f>
        <v>14.071538461538459</v>
      </c>
      <c r="I36" s="26">
        <f t="shared" si="0"/>
        <v>5.1042307692307682</v>
      </c>
      <c r="J36" s="26">
        <f t="shared" si="0"/>
        <v>1.9423076923076921</v>
      </c>
      <c r="K36" s="26">
        <f t="shared" si="0"/>
        <v>14.376538461538461</v>
      </c>
      <c r="L36" s="26">
        <f t="shared" si="0"/>
        <v>40.74307692307692</v>
      </c>
    </row>
    <row r="37" spans="5:24" x14ac:dyDescent="0.3">
      <c r="G37" s="26">
        <f>_xlfn.STDEV.P(G10:G35)</f>
        <v>0.14968408547266132</v>
      </c>
      <c r="H37" s="26">
        <f t="shared" ref="H37:L37" si="1">_xlfn.STDEV.P(H10:H35)</f>
        <v>1.7166216650236137</v>
      </c>
      <c r="I37" s="26">
        <f t="shared" si="1"/>
        <v>0.49864565094573976</v>
      </c>
      <c r="J37" s="26">
        <f t="shared" si="1"/>
        <v>0.21349306766457252</v>
      </c>
      <c r="K37" s="26">
        <f t="shared" si="1"/>
        <v>1.207135650741018</v>
      </c>
      <c r="L37" s="26">
        <f t="shared" si="1"/>
        <v>1.3843514705748825</v>
      </c>
    </row>
  </sheetData>
  <mergeCells count="21">
    <mergeCell ref="E20:E24"/>
    <mergeCell ref="E26:E30"/>
    <mergeCell ref="E31:E35"/>
    <mergeCell ref="E8:F8"/>
    <mergeCell ref="G8:J8"/>
    <mergeCell ref="K8:L8"/>
    <mergeCell ref="E10:E14"/>
    <mergeCell ref="E15:E19"/>
    <mergeCell ref="P31:P35"/>
    <mergeCell ref="W8:W9"/>
    <mergeCell ref="X8:X9"/>
    <mergeCell ref="P10:P14"/>
    <mergeCell ref="P15:P19"/>
    <mergeCell ref="P20:P24"/>
    <mergeCell ref="P26:P30"/>
    <mergeCell ref="P8:Q8"/>
    <mergeCell ref="R8:R9"/>
    <mergeCell ref="S8:S9"/>
    <mergeCell ref="T8:T9"/>
    <mergeCell ref="U8:U9"/>
    <mergeCell ref="V8:V9"/>
  </mergeCells>
  <phoneticPr fontId="1" type="noConversion"/>
  <conditionalFormatting sqref="G10:G34">
    <cfRule type="top10" dxfId="5" priority="6" rank="1"/>
  </conditionalFormatting>
  <conditionalFormatting sqref="H10:H35">
    <cfRule type="top10" dxfId="4" priority="5" rank="1"/>
  </conditionalFormatting>
  <conditionalFormatting sqref="I10:I35">
    <cfRule type="top10" dxfId="3" priority="4" rank="1"/>
  </conditionalFormatting>
  <conditionalFormatting sqref="J10:J35">
    <cfRule type="top10" dxfId="2" priority="3" rank="1"/>
  </conditionalFormatting>
  <conditionalFormatting sqref="K10:K35">
    <cfRule type="top10" dxfId="1" priority="2" rank="1"/>
  </conditionalFormatting>
  <conditionalFormatting sqref="L10:L35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Sheet1 (2)</vt:lpstr>
      <vt:lpstr>Sheet1</vt:lpstr>
      <vt:lpstr>Sheet2</vt:lpstr>
      <vt:lpstr>Sheet2!_Hlk183444399</vt:lpstr>
      <vt:lpstr>Sheet2!_Hlk183444405</vt:lpstr>
      <vt:lpstr>Sheet2!_Hlk183480513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SV337M1WDS048</dc:creator>
  <cp:lastModifiedBy>정동민</cp:lastModifiedBy>
  <dcterms:created xsi:type="dcterms:W3CDTF">2024-05-08T23:35:08Z</dcterms:created>
  <dcterms:modified xsi:type="dcterms:W3CDTF">2025-01-27T07:58:22Z</dcterms:modified>
</cp:coreProperties>
</file>