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showInkAnnotation="0"/>
  <xr:revisionPtr revIDLastSave="564" documentId="7_{B47D00ED-577C-CE45-87B9-82DBD8E3B7E2}" xr6:coauthVersionLast="47" xr6:coauthVersionMax="47" xr10:uidLastSave="{8237948E-B759-401D-823E-343DAA813457}"/>
  <bookViews>
    <workbookView xWindow="0" yWindow="0" windowWidth="0" windowHeight="0" firstSheet="12" xr2:uid="{00000000-000D-0000-FFFF-FFFF00000000}"/>
  </bookViews>
  <sheets>
    <sheet name="The Steps" sheetId="17" r:id="rId1"/>
    <sheet name="04_risk (2)" sheetId="15" r:id="rId2"/>
    <sheet name="04_risk" sheetId="14" r:id="rId3"/>
    <sheet name="03_subtype" sheetId="13" r:id="rId4"/>
    <sheet name="02_type" sheetId="12" r:id="rId5"/>
    <sheet name="01_ctry" sheetId="3" r:id="rId6"/>
    <sheet name="pvt_type_subtype" sheetId="7" r:id="rId7"/>
    <sheet name="pvt_type_subtype_risk" sheetId="8" r:id="rId8"/>
    <sheet name="pvt_ctry_risk" sheetId="9" r:id="rId9"/>
    <sheet name="11_ctry_type (2)" sheetId="11" r:id="rId10"/>
    <sheet name="11_ctry_type" sheetId="10" r:id="rId11"/>
    <sheet name="pvt_tbl" sheetId="2" r:id="rId12"/>
    <sheet name="monthly" sheetId="1" r:id="rId13"/>
    <sheet name="annual_budget" sheetId="16" r:id="rId14"/>
  </sheets>
  <calcPr calcId="191028"/>
  <pivotCaches>
    <pivotCache cacheId="62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6" l="1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2" i="16"/>
  <c r="I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</calcChain>
</file>

<file path=xl/sharedStrings.xml><?xml version="1.0" encoding="utf-8"?>
<sst xmlns="http://schemas.openxmlformats.org/spreadsheetml/2006/main" count="672" uniqueCount="87">
  <si>
    <t>Bookmarks</t>
  </si>
  <si>
    <t>SP500 Chart</t>
  </si>
  <si>
    <t>SP500 Heatmap</t>
  </si>
  <si>
    <t>Crypto Coins Screener</t>
  </si>
  <si>
    <t>Stocks Screener USA</t>
  </si>
  <si>
    <t>Stocks Screener IND</t>
  </si>
  <si>
    <t>Heatmap - Crypto Coins</t>
  </si>
  <si>
    <t>https://www.tradingview.com/heatmap/crypto/#%7B%22dataSource%22%3A%22Crypto%22%2C%22blockColor%22%3A%2224h_close_change%7C5%22%2C%22blockSize%22%3A%22market_cap_calc%22%2C%22grouping%22%3A%22no_group%22%7D</t>
  </si>
  <si>
    <t>Heatmap - Stocks USA</t>
  </si>
  <si>
    <t>Heatmap - Stocks IND</t>
  </si>
  <si>
    <t>Screener C - SB / 100B+</t>
  </si>
  <si>
    <t>https://www.tradingview.com/screener/Ny3r6CLg/</t>
  </si>
  <si>
    <t>Screener S - SB / 100B+ / RSI40-</t>
  </si>
  <si>
    <t>https://www.tradingview.com/screener/gsWbUmcK/</t>
  </si>
  <si>
    <t>Income Breakdown</t>
  </si>
  <si>
    <t>AMT</t>
  </si>
  <si>
    <t>PCT</t>
  </si>
  <si>
    <t>Country</t>
  </si>
  <si>
    <t>Type</t>
  </si>
  <si>
    <t>Subtype</t>
  </si>
  <si>
    <t>Risk</t>
  </si>
  <si>
    <t>401k DCM</t>
  </si>
  <si>
    <t>USA</t>
  </si>
  <si>
    <t>Investment</t>
  </si>
  <si>
    <t>401k</t>
  </si>
  <si>
    <t>401k FDX</t>
  </si>
  <si>
    <t>Bank</t>
  </si>
  <si>
    <t>IND</t>
  </si>
  <si>
    <t>Savings</t>
  </si>
  <si>
    <t>Fixed</t>
  </si>
  <si>
    <t>Cash</t>
  </si>
  <si>
    <t>Expense</t>
  </si>
  <si>
    <t>Variable</t>
  </si>
  <si>
    <t>Crypto US</t>
  </si>
  <si>
    <t>Crypto</t>
  </si>
  <si>
    <t>FD</t>
  </si>
  <si>
    <t>Food</t>
  </si>
  <si>
    <t xml:space="preserve">Gold Silver </t>
  </si>
  <si>
    <t>Metals</t>
  </si>
  <si>
    <t>Misc</t>
  </si>
  <si>
    <t>Mutual Funds</t>
  </si>
  <si>
    <t>Rent</t>
  </si>
  <si>
    <t>Stocks IND</t>
  </si>
  <si>
    <t>Stocks</t>
  </si>
  <si>
    <t>Stocks US</t>
  </si>
  <si>
    <t>Travel</t>
  </si>
  <si>
    <t xml:space="preserve">Utilities </t>
  </si>
  <si>
    <t>Grand Total</t>
  </si>
  <si>
    <t>Amount</t>
  </si>
  <si>
    <t>Remainder</t>
  </si>
  <si>
    <t>Percentage</t>
  </si>
  <si>
    <t>FDX</t>
  </si>
  <si>
    <t>DCM</t>
  </si>
  <si>
    <t>dt_year</t>
  </si>
  <si>
    <t>dt_mth</t>
  </si>
  <si>
    <t>budget_FDX</t>
  </si>
  <si>
    <t>budget_DCM</t>
  </si>
  <si>
    <t>budget_Rent</t>
  </si>
  <si>
    <t xml:space="preserve">budget_Utilities </t>
  </si>
  <si>
    <t>budget_Food</t>
  </si>
  <si>
    <t>budget_Travel</t>
  </si>
  <si>
    <t>budget_Misc</t>
  </si>
  <si>
    <t>budget_Cash</t>
  </si>
  <si>
    <t>budget_Bank</t>
  </si>
  <si>
    <t>budget_Stocks US</t>
  </si>
  <si>
    <t>budget_Crypto US</t>
  </si>
  <si>
    <t>budget_Stocks IND</t>
  </si>
  <si>
    <t>budget_Mutual Funds</t>
  </si>
  <si>
    <t xml:space="preserve">budget_Gold Silver </t>
  </si>
  <si>
    <t>budget_FD</t>
  </si>
  <si>
    <t>budget_TOTAL</t>
  </si>
  <si>
    <t>actual_FDX</t>
  </si>
  <si>
    <t>actual_DCM</t>
  </si>
  <si>
    <t>actual_Rent</t>
  </si>
  <si>
    <t xml:space="preserve">actual_Utilities </t>
  </si>
  <si>
    <t>actual_Food</t>
  </si>
  <si>
    <t>actual_Travel</t>
  </si>
  <si>
    <t>actual_Misc</t>
  </si>
  <si>
    <t>actual_Cash</t>
  </si>
  <si>
    <t>actual_Bank</t>
  </si>
  <si>
    <t>actual_Stocks US</t>
  </si>
  <si>
    <t>actual_Crypto US</t>
  </si>
  <si>
    <t>actual_Stocks IND</t>
  </si>
  <si>
    <t>actual_Mutual Funds</t>
  </si>
  <si>
    <t xml:space="preserve">actual_Gold Silver </t>
  </si>
  <si>
    <t>actual_FD</t>
  </si>
  <si>
    <t>actual_TOTAL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</si>
</sst>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6.956997569447" createdVersion="8" refreshedVersion="8" minRefreshableVersion="3" recordCount="17" xr:uid="{A231B1CC-0F50-489D-9099-79E56958F103}">
  <cacheSource type="worksheet">
    <worksheetSource ref="C3:J20" sheet="monthly"/>
  </cacheSource>
  <cacheFields count="8">
    <cacheField name="Country" numFmtId="0">
      <sharedItems count="2">
        <s v="USA"/>
        <s v="IND"/>
      </sharedItems>
    </cacheField>
    <cacheField name="Type" numFmtId="0">
      <sharedItems count="3">
        <s v="Investment"/>
        <s v="Expense"/>
        <s v="Savings"/>
      </sharedItems>
    </cacheField>
    <cacheField name="Subtype" numFmtId="0">
      <sharedItems count="10">
        <s v="401k"/>
        <s v="Fixed"/>
        <s v="Variable"/>
        <s v="Stocks"/>
        <s v="Crypto"/>
        <s v="Mutual Funds"/>
        <s v="Metals"/>
        <s v="Misc" u="1"/>
        <s v="Bank" u="1"/>
        <s v="Expense" u="1"/>
      </sharedItems>
    </cacheField>
    <cacheField name="Risk" numFmtId="0">
      <sharedItems containsSemiMixedTypes="0" containsString="0" containsNumber="1" containsInteger="1" minValue="0" maxValue="4" count="5">
        <n v="1"/>
        <n v="0"/>
        <n v="3"/>
        <n v="4"/>
        <n v="2"/>
      </sharedItems>
    </cacheField>
    <cacheField name="Income Breakdown" numFmtId="0">
      <sharedItems count="15">
        <s v="401k FDX"/>
        <s v="401k DCM"/>
        <s v="Rent"/>
        <s v="Utilities "/>
        <s v="Food"/>
        <s v="Travel"/>
        <s v="Misc"/>
        <s v="Cash"/>
        <s v="Bank"/>
        <s v="Stocks US"/>
        <s v="Crypto US"/>
        <s v="Stocks IND"/>
        <s v="Mutual Funds"/>
        <s v="Gold Silver "/>
        <s v="FD"/>
      </sharedItems>
    </cacheField>
    <cacheField name="Amount" numFmtId="0">
      <sharedItems containsSemiMixedTypes="0" containsString="0" containsNumber="1" containsInteger="1" minValue="200" maxValue="1600"/>
    </cacheField>
    <cacheField name="Remainder" numFmtId="0">
      <sharedItems containsSemiMixedTypes="0" containsString="0" containsNumber="1" containsInteger="1" minValue="0" maxValue="7400"/>
    </cacheField>
    <cacheField name="Percentage" numFmtId="10">
      <sharedItems containsSemiMixedTypes="0" containsString="0" containsNumber="1" minValue="2.3255813953488372E-2" maxValue="0.18604651162790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  <n v="1200"/>
    <n v="7400"/>
    <n v="0.13953488372093023"/>
  </r>
  <r>
    <x v="0"/>
    <x v="0"/>
    <x v="0"/>
    <x v="0"/>
    <x v="1"/>
    <n v="800"/>
    <n v="6600"/>
    <n v="9.3023255813953487E-2"/>
  </r>
  <r>
    <x v="0"/>
    <x v="1"/>
    <x v="1"/>
    <x v="1"/>
    <x v="2"/>
    <n v="1600"/>
    <n v="5000"/>
    <n v="0.18604651162790697"/>
  </r>
  <r>
    <x v="0"/>
    <x v="1"/>
    <x v="1"/>
    <x v="1"/>
    <x v="3"/>
    <n v="200"/>
    <n v="4800"/>
    <n v="2.3255813953488372E-2"/>
  </r>
  <r>
    <x v="0"/>
    <x v="1"/>
    <x v="1"/>
    <x v="1"/>
    <x v="4"/>
    <n v="400"/>
    <n v="4400"/>
    <n v="4.6511627906976744E-2"/>
  </r>
  <r>
    <x v="0"/>
    <x v="1"/>
    <x v="1"/>
    <x v="1"/>
    <x v="5"/>
    <n v="200"/>
    <n v="4200"/>
    <n v="2.3255813953488372E-2"/>
  </r>
  <r>
    <x v="0"/>
    <x v="1"/>
    <x v="1"/>
    <x v="1"/>
    <x v="6"/>
    <n v="200"/>
    <n v="4000"/>
    <n v="2.3255813953488372E-2"/>
  </r>
  <r>
    <x v="0"/>
    <x v="1"/>
    <x v="2"/>
    <x v="1"/>
    <x v="7"/>
    <n v="200"/>
    <n v="3800"/>
    <n v="2.3255813953488372E-2"/>
  </r>
  <r>
    <x v="0"/>
    <x v="2"/>
    <x v="1"/>
    <x v="0"/>
    <x v="8"/>
    <n v="200"/>
    <n v="3600"/>
    <n v="2.3255813953488372E-2"/>
  </r>
  <r>
    <x v="0"/>
    <x v="0"/>
    <x v="3"/>
    <x v="2"/>
    <x v="9"/>
    <n v="500"/>
    <n v="3100"/>
    <n v="5.8139534883720929E-2"/>
  </r>
  <r>
    <x v="0"/>
    <x v="0"/>
    <x v="4"/>
    <x v="3"/>
    <x v="10"/>
    <n v="500"/>
    <n v="2600"/>
    <n v="5.8139534883720929E-2"/>
  </r>
  <r>
    <x v="1"/>
    <x v="0"/>
    <x v="3"/>
    <x v="2"/>
    <x v="11"/>
    <n v="600"/>
    <n v="2000"/>
    <n v="6.9767441860465115E-2"/>
  </r>
  <r>
    <x v="1"/>
    <x v="0"/>
    <x v="5"/>
    <x v="4"/>
    <x v="12"/>
    <n v="600"/>
    <n v="1400"/>
    <n v="6.9767441860465115E-2"/>
  </r>
  <r>
    <x v="1"/>
    <x v="0"/>
    <x v="6"/>
    <x v="0"/>
    <x v="13"/>
    <n v="500"/>
    <n v="900"/>
    <n v="5.8139534883720929E-2"/>
  </r>
  <r>
    <x v="1"/>
    <x v="2"/>
    <x v="1"/>
    <x v="0"/>
    <x v="14"/>
    <n v="500"/>
    <n v="400"/>
    <n v="5.8139534883720929E-2"/>
  </r>
  <r>
    <x v="1"/>
    <x v="2"/>
    <x v="1"/>
    <x v="0"/>
    <x v="8"/>
    <n v="200"/>
    <n v="200"/>
    <n v="2.3255813953488372E-2"/>
  </r>
  <r>
    <x v="1"/>
    <x v="1"/>
    <x v="2"/>
    <x v="1"/>
    <x v="7"/>
    <n v="200"/>
    <n v="0"/>
    <n v="2.325581395348837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598B-2355-4C6A-8482-A51356DC2E18}" name="PivotTable6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H21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>
      <items count="5">
        <item x="1"/>
        <item x="0"/>
        <item x="4"/>
        <item x="2"/>
        <item x="3"/>
      </items>
    </pivotField>
    <pivotField axis="axisRow" compact="0" outline="0" showAll="0" defaultSubtotal="0">
      <items count="15">
        <item x="1"/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4"/>
    <field x="0"/>
  </rowFields>
  <rowItems count="18">
    <i>
      <x/>
      <x v="1"/>
    </i>
    <i>
      <x v="1"/>
      <x v="1"/>
    </i>
    <i>
      <x v="2"/>
      <x/>
    </i>
    <i r="1">
      <x v="1"/>
    </i>
    <i>
      <x v="3"/>
      <x/>
    </i>
    <i r="1">
      <x v="1"/>
    </i>
    <i>
      <x v="4"/>
      <x v="1"/>
    </i>
    <i>
      <x v="5"/>
      <x/>
    </i>
    <i>
      <x v="6"/>
      <x v="1"/>
    </i>
    <i>
      <x v="7"/>
      <x/>
    </i>
    <i>
      <x v="8"/>
      <x v="1"/>
    </i>
    <i>
      <x v="9"/>
      <x/>
    </i>
    <i>
      <x v="10"/>
      <x v="1"/>
    </i>
    <i>
      <x v="11"/>
      <x/>
    </i>
    <i>
      <x v="12"/>
      <x v="1"/>
    </i>
    <i>
      <x v="13"/>
      <x v="1"/>
    </i>
    <i>
      <x v="14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38E94-5164-4A9E-8B81-9C365908EADD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9" firstHeaderRow="0" firstDataRow="1" firstDataCol="1"/>
  <pivotFields count="8"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BA20A-03A1-46AE-A47E-EA693F761E2B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1" firstHeaderRow="0" firstDataRow="1" firstDataCol="1"/>
  <pivotFields count="8"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1">
    <field x="2"/>
  </rowFields>
  <rowItems count="8">
    <i>
      <x/>
    </i>
    <i>
      <x v="2"/>
    </i>
    <i>
      <x v="4"/>
    </i>
    <i>
      <x v="5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086A5-183F-47E4-8943-0BC0EEED1F53}" name="PivotTable9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3:W19" firstHeaderRow="0" firstDataRow="1" firstDataCol="2"/>
  <pivotFields count="8"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/>
    <pivotField axis="axisRow" compact="0" outline="0" showAll="0" defaultSubtotal="0">
      <items count="15">
        <item x="1"/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2"/>
    <field x="4"/>
  </rowFields>
  <rowItems count="16">
    <i>
      <x/>
      <x/>
    </i>
    <i r="1">
      <x v="1"/>
    </i>
    <i>
      <x v="2"/>
      <x v="4"/>
    </i>
    <i>
      <x v="4"/>
      <x v="2"/>
    </i>
    <i r="1">
      <x v="5"/>
    </i>
    <i r="1">
      <x v="6"/>
    </i>
    <i r="1">
      <x v="8"/>
    </i>
    <i r="1">
      <x v="10"/>
    </i>
    <i r="1">
      <x v="13"/>
    </i>
    <i r="1">
      <x v="14"/>
    </i>
    <i>
      <x v="5"/>
      <x v="7"/>
    </i>
    <i>
      <x v="7"/>
      <x v="9"/>
    </i>
    <i>
      <x v="8"/>
      <x v="11"/>
    </i>
    <i r="1">
      <x v="12"/>
    </i>
    <i>
      <x v="9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388B3-A845-424F-B52A-0124498B8018}" name="PivotTable8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:R12" firstHeaderRow="0" firstDataRow="1" firstDataCol="2"/>
  <pivotFields count="8"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2"/>
    <field x="3"/>
  </rowFields>
  <rowItems count="9">
    <i>
      <x/>
      <x v="1"/>
    </i>
    <i>
      <x v="2"/>
      <x v="4"/>
    </i>
    <i>
      <x v="4"/>
      <x/>
    </i>
    <i r="1">
      <x v="1"/>
    </i>
    <i>
      <x v="5"/>
      <x v="1"/>
    </i>
    <i>
      <x v="7"/>
      <x v="2"/>
    </i>
    <i>
      <x v="8"/>
      <x v="3"/>
    </i>
    <i>
      <x v="9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74C74-EDCC-4EE0-BB20-E4676A54B549}" name="PivotTable7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M12" firstHeaderRow="0" firstDataRow="1" firstDataCol="2"/>
  <pivotFields count="8"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2"/>
    <field x="1"/>
  </rowFields>
  <rowItems count="9">
    <i>
      <x/>
      <x v="1"/>
    </i>
    <i>
      <x v="2"/>
      <x v="1"/>
    </i>
    <i>
      <x v="4"/>
      <x/>
    </i>
    <i r="1">
      <x v="2"/>
    </i>
    <i>
      <x v="5"/>
      <x v="1"/>
    </i>
    <i>
      <x v="7"/>
      <x v="1"/>
    </i>
    <i>
      <x v="8"/>
      <x v="1"/>
    </i>
    <i>
      <x v="9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7F6A6-2500-440E-8A91-C57A16B55A23}" name="PivotTable6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H14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2"/>
    <field x="0"/>
  </rowFields>
  <rowItems count="11">
    <i>
      <x/>
      <x v="1"/>
    </i>
    <i>
      <x v="2"/>
      <x v="1"/>
    </i>
    <i>
      <x v="4"/>
      <x/>
    </i>
    <i r="1">
      <x v="1"/>
    </i>
    <i>
      <x v="5"/>
      <x/>
    </i>
    <i>
      <x v="7"/>
      <x/>
    </i>
    <i>
      <x v="8"/>
      <x/>
    </i>
    <i r="1">
      <x v="1"/>
    </i>
    <i>
      <x v="9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13F66-47FC-4670-BEC3-76E18B5C4E05}" name="PivotTable7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M12" firstHeaderRow="0" firstDataRow="1" firstDataCol="2"/>
  <pivotFields count="8"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1"/>
    <field x="2"/>
  </rowFields>
  <rowItems count="9">
    <i>
      <x/>
      <x v="4"/>
    </i>
    <i r="1">
      <x v="9"/>
    </i>
    <i>
      <x v="1"/>
      <x/>
    </i>
    <i r="1">
      <x v="2"/>
    </i>
    <i r="1">
      <x v="5"/>
    </i>
    <i r="1">
      <x v="7"/>
    </i>
    <i r="1">
      <x v="8"/>
    </i>
    <i>
      <x v="2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A52F-48DA-44B8-BBB0-B18277CFA1A9}" name="PivotTable8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:R10" firstHeaderRow="0" firstDataRow="1" firstDataCol="2"/>
  <pivotFields count="8"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1"/>
    <field x="3"/>
  </rowFields>
  <rowItems count="7">
    <i>
      <x/>
      <x/>
    </i>
    <i>
      <x v="1"/>
      <x v="1"/>
    </i>
    <i r="1">
      <x v="2"/>
    </i>
    <i r="1">
      <x v="3"/>
    </i>
    <i r="1">
      <x v="4"/>
    </i>
    <i>
      <x v="2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8F500-859D-4B00-92D4-C76D74F4F320}" name="PivotTable9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3:W19" firstHeaderRow="0" firstDataRow="1" firstDataCol="2"/>
  <pivotFields count="8"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5">
        <item x="1"/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1"/>
    <field x="4"/>
  </rowFields>
  <rowItems count="16">
    <i>
      <x/>
      <x v="3"/>
    </i>
    <i r="1">
      <x v="6"/>
    </i>
    <i r="1">
      <x v="8"/>
    </i>
    <i r="1">
      <x v="10"/>
    </i>
    <i r="1">
      <x v="13"/>
    </i>
    <i r="1">
      <x v="14"/>
    </i>
    <i>
      <x v="1"/>
      <x/>
    </i>
    <i r="1">
      <x v="1"/>
    </i>
    <i r="1">
      <x v="4"/>
    </i>
    <i r="1">
      <x v="7"/>
    </i>
    <i r="1">
      <x v="9"/>
    </i>
    <i r="1">
      <x v="11"/>
    </i>
    <i r="1">
      <x v="12"/>
    </i>
    <i>
      <x v="2"/>
      <x v="2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E703D-90F8-4E05-8BB3-3BDAE52C6B3E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7" firstHeaderRow="0" firstDataRow="1" firstDataCol="1"/>
  <pivotFields count="8"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01E71-504D-4B78-AB39-C541968E553C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9" firstHeaderRow="0" firstDataRow="1" firstDataCol="1"/>
  <pivotFields count="8"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>
      <items count="5">
        <item x="1"/>
        <item x="0"/>
        <item x="4"/>
        <item x="2"/>
        <item x="3"/>
      </items>
    </pivotField>
    <pivotField axis="axisRow" compact="0" outline="0" showAll="0" defaultSubtotal="0">
      <items count="15">
        <item x="1"/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D489C-1D99-43FF-8CAE-A489372E4BF0}" name="PivotTable6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H10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1"/>
    <field x="0"/>
  </rowFields>
  <rowItems count="7">
    <i>
      <x/>
      <x/>
    </i>
    <i r="1">
      <x v="1"/>
    </i>
    <i>
      <x v="1"/>
      <x/>
    </i>
    <i r="1">
      <x v="1"/>
    </i>
    <i>
      <x v="2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C18F9-1A8C-4B0F-B02F-76AFAD1B9D86}" name="PivotTable9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3:W21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5">
        <item x="1"/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0"/>
    <field x="4"/>
  </rowFields>
  <rowItems count="18">
    <i>
      <x/>
      <x v="2"/>
    </i>
    <i r="1">
      <x v="3"/>
    </i>
    <i r="1">
      <x v="5"/>
    </i>
    <i r="1">
      <x v="7"/>
    </i>
    <i r="1">
      <x v="9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0"/>
    </i>
    <i r="1">
      <x v="12"/>
    </i>
    <i r="1">
      <x v="13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02F49-9712-4D6B-9D44-AB3C4ECEAEF4}" name="PivotTable8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:R12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0"/>
    <field x="3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E2FE8-0FDD-4665-8A31-B16D57E209A8}" name="PivotTable7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M14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0"/>
    <field x="2"/>
  </rowFields>
  <rowItems count="11">
    <i>
      <x/>
      <x v="4"/>
    </i>
    <i r="1">
      <x v="5"/>
    </i>
    <i r="1">
      <x v="7"/>
    </i>
    <i r="1">
      <x v="8"/>
    </i>
    <i r="1">
      <x v="9"/>
    </i>
    <i>
      <x v="1"/>
      <x/>
    </i>
    <i r="1">
      <x v="2"/>
    </i>
    <i r="1">
      <x v="4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31B7E-7A15-4148-98EF-794B71741CE6}" name="PivotTable6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H10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0"/>
    <field x="1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D3CA7-3BB6-4EFD-9921-676948A7B711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6" firstHeaderRow="0" firstDataRow="1" firstDataCol="1"/>
  <pivotFields count="8"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25B12-1057-4A84-B5EA-29739F8BE864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2" firstHeaderRow="0" firstDataRow="1" firstDataCol="2"/>
  <pivotFields count="8"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x="5"/>
        <item x="3"/>
        <item x="2"/>
        <item m="1" x="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1"/>
    <field x="2"/>
  </rowFields>
  <rowItems count="9">
    <i>
      <x/>
      <x v="4"/>
    </i>
    <i r="1">
      <x v="8"/>
    </i>
    <i>
      <x v="1"/>
      <x/>
    </i>
    <i r="1">
      <x v="2"/>
    </i>
    <i r="1">
      <x v="5"/>
    </i>
    <i r="1">
      <x v="6"/>
    </i>
    <i r="1">
      <x v="7"/>
    </i>
    <i>
      <x v="2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DB77D-869F-45BF-9363-57506917A929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2" firstHeaderRow="0" firstDataRow="1" firstDataCol="3"/>
  <pivotFields count="8"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x="5"/>
        <item x="3"/>
        <item x="2"/>
        <item m="1" x="7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>
      <items count="15"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  <item x="1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3">
    <field x="1"/>
    <field x="2"/>
    <field x="3"/>
  </rowFields>
  <rowItems count="9">
    <i>
      <x/>
      <x v="4"/>
      <x/>
    </i>
    <i r="1">
      <x v="8"/>
      <x/>
    </i>
    <i>
      <x v="1"/>
      <x/>
      <x v="1"/>
    </i>
    <i r="1">
      <x v="2"/>
      <x v="4"/>
    </i>
    <i r="1">
      <x v="5"/>
      <x v="1"/>
    </i>
    <i r="1">
      <x v="6"/>
      <x v="2"/>
    </i>
    <i r="1">
      <x v="7"/>
      <x v="3"/>
    </i>
    <i>
      <x v="2"/>
      <x v="4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D5D90-24EA-47D0-A818-3C4E4A4F4FD2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2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x="5"/>
        <item x="3"/>
        <item x="2"/>
        <item m="1" x="7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>
      <items count="15"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  <item x="1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0"/>
    <field x="3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07E31-32EF-47FD-8D69-22C663C1EB13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0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x="5"/>
        <item x="3"/>
        <item x="2"/>
        <item m="1" x="7"/>
      </items>
    </pivotField>
    <pivotField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>
      <items count="15"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  <item x="1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0"/>
    <field x="1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9E210-423A-4DAC-80FB-A878EAFDEC4C}" name="PivotTable9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3:W19" firstHeaderRow="0" firstDataRow="1" firstDataCol="2"/>
  <pivotFields count="8"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axis="axisRow" compact="0" outline="0" showAll="0" defaultSubtotal="0">
      <items count="15">
        <item x="1"/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4"/>
    <field x="3"/>
  </rowFields>
  <rowItems count="16">
    <i>
      <x/>
      <x v="1"/>
    </i>
    <i>
      <x v="1"/>
      <x v="1"/>
    </i>
    <i>
      <x v="2"/>
      <x v="1"/>
    </i>
    <i>
      <x v="3"/>
      <x/>
    </i>
    <i>
      <x v="4"/>
      <x v="4"/>
    </i>
    <i>
      <x v="5"/>
      <x v="1"/>
    </i>
    <i>
      <x v="6"/>
      <x/>
    </i>
    <i>
      <x v="7"/>
      <x v="1"/>
    </i>
    <i>
      <x v="8"/>
      <x/>
    </i>
    <i>
      <x v="9"/>
      <x v="2"/>
    </i>
    <i>
      <x v="10"/>
      <x/>
    </i>
    <i>
      <x v="11"/>
      <x v="3"/>
    </i>
    <i>
      <x v="12"/>
      <x v="3"/>
    </i>
    <i>
      <x v="13"/>
      <x/>
    </i>
    <i>
      <x v="1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27B4B-7EF4-41CF-B2D9-F525A2DB1E8A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0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x="5"/>
        <item x="3"/>
        <item x="2"/>
        <item m="1" x="7"/>
      </items>
    </pivotField>
    <pivotField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>
      <items count="15"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  <item x="1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0"/>
    <field x="1"/>
  </rowFields>
  <row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A1F36-0F5D-449E-BECB-82952DA0BAEA}" name="PivotTable5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1" firstHeaderRow="0" firstDataRow="1" firstDataCol="5"/>
  <pivotFields count="8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x="5"/>
        <item x="3"/>
        <item x="2"/>
        <item m="1" x="7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axis="axisRow" compact="0" outline="0" showAll="0" defaultSubtotal="0">
      <items count="15"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  <item x="1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5">
    <field x="0"/>
    <field x="1"/>
    <field x="2"/>
    <field x="3"/>
    <field x="4"/>
  </rowFields>
  <rowItems count="18">
    <i>
      <x/>
      <x/>
      <x v="8"/>
      <x/>
      <x v="2"/>
    </i>
    <i r="1">
      <x v="1"/>
      <x v="5"/>
      <x v="1"/>
      <x v="6"/>
    </i>
    <i r="2">
      <x v="6"/>
      <x v="2"/>
      <x v="8"/>
    </i>
    <i r="2">
      <x v="7"/>
      <x v="3"/>
      <x v="10"/>
    </i>
    <i r="1">
      <x v="2"/>
      <x v="4"/>
      <x v="1"/>
      <x v="1"/>
    </i>
    <i r="4">
      <x v="4"/>
    </i>
    <i>
      <x v="1"/>
      <x/>
      <x v="4"/>
      <x/>
      <x v="5"/>
    </i>
    <i r="4">
      <x v="7"/>
    </i>
    <i r="4">
      <x v="9"/>
    </i>
    <i r="4">
      <x v="12"/>
    </i>
    <i r="4">
      <x v="13"/>
    </i>
    <i r="2">
      <x v="8"/>
      <x/>
      <x v="2"/>
    </i>
    <i r="1">
      <x v="1"/>
      <x/>
      <x v="1"/>
      <x/>
    </i>
    <i r="4">
      <x v="14"/>
    </i>
    <i r="2">
      <x v="2"/>
      <x v="4"/>
      <x v="3"/>
    </i>
    <i r="2">
      <x v="7"/>
      <x v="3"/>
      <x v="11"/>
    </i>
    <i r="1">
      <x v="2"/>
      <x v="4"/>
      <x v="1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67AC0-3E58-4571-955A-0B291742B97B}" name="PivotTable8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:R19" firstHeaderRow="0" firstDataRow="1" firstDataCol="2"/>
  <pivotFields count="8"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>
      <items count="5">
        <item x="1"/>
        <item x="0"/>
        <item x="4"/>
        <item x="2"/>
        <item x="3"/>
      </items>
    </pivotField>
    <pivotField axis="axisRow" compact="0" outline="0" showAll="0" defaultSubtotal="0">
      <items count="15">
        <item x="1"/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4"/>
    <field x="2"/>
  </rowFields>
  <rowItems count="16">
    <i>
      <x/>
      <x/>
    </i>
    <i>
      <x v="1"/>
      <x/>
    </i>
    <i>
      <x v="2"/>
      <x v="4"/>
    </i>
    <i>
      <x v="3"/>
      <x v="9"/>
    </i>
    <i>
      <x v="4"/>
      <x v="2"/>
    </i>
    <i>
      <x v="5"/>
      <x v="4"/>
    </i>
    <i>
      <x v="6"/>
      <x v="4"/>
    </i>
    <i>
      <x v="7"/>
      <x v="5"/>
    </i>
    <i>
      <x v="8"/>
      <x v="4"/>
    </i>
    <i>
      <x v="9"/>
      <x v="7"/>
    </i>
    <i>
      <x v="10"/>
      <x v="4"/>
    </i>
    <i>
      <x v="11"/>
      <x v="8"/>
    </i>
    <i>
      <x v="12"/>
      <x v="8"/>
    </i>
    <i>
      <x v="13"/>
      <x v="4"/>
    </i>
    <i>
      <x v="14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CB37F-6EF1-4ECD-8272-5AC78CA2509B}" name="PivotTable7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M19" firstHeaderRow="0" firstDataRow="1" firstDataCol="2"/>
  <pivotFields count="8"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compact="0" outline="0" showAll="0" defaultSubtotal="0">
      <items count="5">
        <item x="1"/>
        <item x="0"/>
        <item x="4"/>
        <item x="2"/>
        <item x="3"/>
      </items>
    </pivotField>
    <pivotField axis="axisRow" compact="0" outline="0" showAll="0" defaultSubtotal="0">
      <items count="15">
        <item x="1"/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4"/>
    <field x="1"/>
  </rowFields>
  <rowItems count="16">
    <i>
      <x/>
      <x v="1"/>
    </i>
    <i>
      <x v="1"/>
      <x v="1"/>
    </i>
    <i>
      <x v="2"/>
      <x v="2"/>
    </i>
    <i>
      <x v="3"/>
      <x/>
    </i>
    <i>
      <x v="4"/>
      <x v="1"/>
    </i>
    <i>
      <x v="5"/>
      <x v="2"/>
    </i>
    <i>
      <x v="6"/>
      <x/>
    </i>
    <i>
      <x v="7"/>
      <x v="1"/>
    </i>
    <i>
      <x v="8"/>
      <x/>
    </i>
    <i>
      <x v="9"/>
      <x v="1"/>
    </i>
    <i>
      <x v="10"/>
      <x/>
    </i>
    <i>
      <x v="11"/>
      <x v="1"/>
    </i>
    <i>
      <x v="12"/>
      <x v="1"/>
    </i>
    <i>
      <x v="13"/>
      <x/>
    </i>
    <i>
      <x v="1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79407-A91B-43BD-8235-253C2049382B}" name="PivotTable6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H12" firstHeaderRow="0" firstDataRow="1" firstDataCol="2"/>
  <pivotFields count="8">
    <pivotField axis="axisRow"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3"/>
    <field x="0"/>
  </rowFields>
  <rowItems count="9">
    <i>
      <x/>
      <x/>
    </i>
    <i r="1">
      <x v="1"/>
    </i>
    <i>
      <x v="1"/>
      <x/>
    </i>
    <i r="1">
      <x v="1"/>
    </i>
    <i>
      <x v="2"/>
      <x/>
    </i>
    <i>
      <x v="3"/>
      <x/>
    </i>
    <i r="1">
      <x v="1"/>
    </i>
    <i>
      <x v="4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66E47-B062-405D-87C0-52FF8453F081}" name="PivotTable7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M10" firstHeaderRow="0" firstDataRow="1" firstDataCol="2"/>
  <pivotFields count="8">
    <pivotField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3"/>
    <field x="1"/>
  </rowFields>
  <rowItems count="7">
    <i>
      <x/>
      <x/>
    </i>
    <i>
      <x v="1"/>
      <x v="1"/>
    </i>
    <i r="1">
      <x v="2"/>
    </i>
    <i>
      <x v="2"/>
      <x v="1"/>
    </i>
    <i>
      <x v="3"/>
      <x v="1"/>
    </i>
    <i>
      <x v="4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62232-B2FE-4958-8A0C-DD199F11851E}" name="PivotTable8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:R12" firstHeaderRow="0" firstDataRow="1" firstDataCol="2"/>
  <pivotFields count="8"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3"/>
    <field x="2"/>
  </rowFields>
  <rowItems count="9">
    <i>
      <x/>
      <x v="4"/>
    </i>
    <i r="1">
      <x v="9"/>
    </i>
    <i>
      <x v="1"/>
      <x/>
    </i>
    <i r="1">
      <x v="4"/>
    </i>
    <i r="1">
      <x v="5"/>
    </i>
    <i>
      <x v="2"/>
      <x v="7"/>
    </i>
    <i>
      <x v="3"/>
      <x v="8"/>
    </i>
    <i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05A14-41C5-4F75-98C5-D36559BF24D5}" name="PivotTable9" cacheId="6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T3:W19" firstHeaderRow="0" firstDataRow="1" firstDataCol="2"/>
  <pivotFields count="8">
    <pivotField compact="0" outline="0" showAll="0" defaultSubtotal="0">
      <items count="2">
        <item x="1"/>
        <item x="0"/>
      </items>
    </pivotField>
    <pivotField compact="0" outline="0" showAll="0" defaultSubtotal="0">
      <items count="3">
        <item x="1"/>
        <item x="0"/>
        <item x="2"/>
      </items>
    </pivotField>
    <pivotField compact="0" outline="0" showAll="0" defaultSubtotal="0">
      <items count="10">
        <item x="0"/>
        <item m="1" x="8"/>
        <item x="4"/>
        <item m="1" x="9"/>
        <item x="1"/>
        <item x="6"/>
        <item m="1" x="7"/>
        <item x="5"/>
        <item x="3"/>
        <item x="2"/>
      </items>
    </pivotField>
    <pivotField axis="axisRow" compact="0" outline="0" showAll="0" defaultSubtotal="0">
      <items count="5">
        <item x="1"/>
        <item x="0"/>
        <item x="4"/>
        <item x="2"/>
        <item x="3"/>
      </items>
    </pivotField>
    <pivotField axis="axisRow" compact="0" outline="0" showAll="0" defaultSubtotal="0">
      <items count="15">
        <item x="1"/>
        <item x="0"/>
        <item x="8"/>
        <item x="7"/>
        <item x="10"/>
        <item x="14"/>
        <item x="4"/>
        <item x="13"/>
        <item x="6"/>
        <item x="12"/>
        <item x="2"/>
        <item x="11"/>
        <item x="9"/>
        <item x="5"/>
        <item x="3"/>
      </items>
    </pivotField>
    <pivotField dataField="1" compact="0" outline="0" showAll="0" defaultSubtotal="0"/>
    <pivotField compact="0" outline="0" showAll="0" defaultSubtotal="0"/>
    <pivotField compact="0" numFmtId="10" outline="0" showAll="0" defaultSubtotal="0"/>
  </pivotFields>
  <rowFields count="2">
    <field x="3"/>
    <field x="4"/>
  </rowFields>
  <rowItems count="16">
    <i>
      <x/>
      <x v="3"/>
    </i>
    <i r="1">
      <x v="6"/>
    </i>
    <i r="1">
      <x v="8"/>
    </i>
    <i r="1">
      <x v="10"/>
    </i>
    <i r="1">
      <x v="13"/>
    </i>
    <i r="1">
      <x v="14"/>
    </i>
    <i>
      <x v="1"/>
      <x/>
    </i>
    <i r="1">
      <x v="1"/>
    </i>
    <i r="1">
      <x v="2"/>
    </i>
    <i r="1">
      <x v="5"/>
    </i>
    <i r="1">
      <x v="7"/>
    </i>
    <i>
      <x v="2"/>
      <x v="9"/>
    </i>
    <i>
      <x v="3"/>
      <x v="11"/>
    </i>
    <i r="1">
      <x v="12"/>
    </i>
    <i>
      <x v="4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MT" fld="5" baseField="0" baseItem="0"/>
    <dataField name="PCT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ingview.com/screener/gsWbUmcK/" TargetMode="External"/><Relationship Id="rId2" Type="http://schemas.openxmlformats.org/officeDocument/2006/relationships/hyperlink" Target="https://www.tradingview.com/screener/Ny3r6CLg/" TargetMode="External"/><Relationship Id="rId1" Type="http://schemas.openxmlformats.org/officeDocument/2006/relationships/hyperlink" Target="https://www.tradingview.com/heatmap/crypto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5" Type="http://schemas.openxmlformats.org/officeDocument/2006/relationships/pivotTable" Target="../pivotTables/pivotTable20.xml"/><Relationship Id="rId4" Type="http://schemas.openxmlformats.org/officeDocument/2006/relationships/pivotTable" Target="../pivotTables/pivot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5" Type="http://schemas.openxmlformats.org/officeDocument/2006/relationships/pivotTable" Target="../pivotTables/pivotTable25.xml"/><Relationship Id="rId4" Type="http://schemas.openxmlformats.org/officeDocument/2006/relationships/pivotTable" Target="../pivotTables/pivotTable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2EBF-34C8-45BF-A0B4-CFFD8C9C35B1}">
  <dimension ref="A2:D11"/>
  <sheetViews>
    <sheetView workbookViewId="0">
      <selection activeCell="C12" sqref="C12"/>
    </sheetView>
  </sheetViews>
  <sheetFormatPr defaultRowHeight="15"/>
  <cols>
    <col min="2" max="2" width="10.42578125" bestFit="1" customWidth="1"/>
    <col min="3" max="3" width="27.85546875" bestFit="1" customWidth="1"/>
  </cols>
  <sheetData>
    <row r="2" spans="1:4">
      <c r="A2">
        <v>1</v>
      </c>
      <c r="B2" t="s">
        <v>0</v>
      </c>
      <c r="C2" t="s">
        <v>1</v>
      </c>
    </row>
    <row r="3" spans="1:4">
      <c r="C3" t="s">
        <v>2</v>
      </c>
    </row>
    <row r="4" spans="1:4">
      <c r="C4" t="s">
        <v>3</v>
      </c>
    </row>
    <row r="5" spans="1:4">
      <c r="C5" t="s">
        <v>4</v>
      </c>
    </row>
    <row r="6" spans="1:4">
      <c r="C6" t="s">
        <v>5</v>
      </c>
    </row>
    <row r="7" spans="1:4">
      <c r="C7" t="s">
        <v>6</v>
      </c>
      <c r="D7" s="4" t="s">
        <v>7</v>
      </c>
    </row>
    <row r="8" spans="1:4">
      <c r="C8" t="s">
        <v>8</v>
      </c>
    </row>
    <row r="9" spans="1:4">
      <c r="C9" t="s">
        <v>9</v>
      </c>
    </row>
    <row r="10" spans="1:4">
      <c r="C10" t="s">
        <v>10</v>
      </c>
      <c r="D10" s="4" t="s">
        <v>11</v>
      </c>
    </row>
    <row r="11" spans="1:4">
      <c r="C11" t="s">
        <v>12</v>
      </c>
      <c r="D11" s="4" t="s">
        <v>13</v>
      </c>
    </row>
  </sheetData>
  <hyperlinks>
    <hyperlink ref="D7" r:id="rId1" location="%7B%22dataSource%22%3A%22Crypto%22%2C%22blockColor%22%3A%2224h_close_change%7C5%22%2C%22blockSize%22%3A%22market_cap_calc%22%2C%22grouping%22%3A%22no_group%22%7D" xr:uid="{6D3016F0-CF4A-488E-B481-222010731F06}"/>
    <hyperlink ref="D10" r:id="rId2" xr:uid="{3B995FDA-4B7E-4659-BC18-915D67E54F7F}"/>
    <hyperlink ref="D11" r:id="rId3" xr:uid="{6E61BE21-ECC6-4A47-9F75-103C89D38A2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3718-094B-4A56-8274-164F0AC5DD1C}">
  <dimension ref="A3:D10"/>
  <sheetViews>
    <sheetView workbookViewId="0"/>
  </sheetViews>
  <sheetFormatPr defaultColWidth="14.140625" defaultRowHeight="15"/>
  <cols>
    <col min="1" max="1" width="9.140625"/>
    <col min="2" max="2" width="10.42578125" bestFit="1" customWidth="1"/>
    <col min="3" max="3" width="5.140625" bestFit="1" customWidth="1"/>
    <col min="4" max="7" width="8.42578125" bestFit="1" customWidth="1"/>
  </cols>
  <sheetData>
    <row r="3" spans="1:4">
      <c r="A3" t="s">
        <v>17</v>
      </c>
      <c r="B3" t="s">
        <v>18</v>
      </c>
      <c r="C3" t="s">
        <v>15</v>
      </c>
      <c r="D3" t="s">
        <v>16</v>
      </c>
    </row>
    <row r="4" spans="1:4">
      <c r="A4" t="s">
        <v>27</v>
      </c>
      <c r="B4" t="s">
        <v>31</v>
      </c>
      <c r="C4" s="3">
        <v>200</v>
      </c>
      <c r="D4" s="1">
        <v>2.3255813953488372E-2</v>
      </c>
    </row>
    <row r="5" spans="1:4">
      <c r="B5" t="s">
        <v>23</v>
      </c>
      <c r="C5" s="3">
        <v>1700</v>
      </c>
      <c r="D5" s="1">
        <v>0.19767441860465115</v>
      </c>
    </row>
    <row r="6" spans="1:4">
      <c r="B6" t="s">
        <v>28</v>
      </c>
      <c r="C6" s="3">
        <v>700</v>
      </c>
      <c r="D6" s="1">
        <v>8.1395348837209308E-2</v>
      </c>
    </row>
    <row r="7" spans="1:4">
      <c r="A7" t="s">
        <v>22</v>
      </c>
      <c r="B7" t="s">
        <v>31</v>
      </c>
      <c r="C7" s="3">
        <v>2800</v>
      </c>
      <c r="D7" s="1">
        <v>0.32558139534883723</v>
      </c>
    </row>
    <row r="8" spans="1:4">
      <c r="B8" t="s">
        <v>23</v>
      </c>
      <c r="C8" s="3">
        <v>3000</v>
      </c>
      <c r="D8" s="1">
        <v>0.34883720930232559</v>
      </c>
    </row>
    <row r="9" spans="1:4">
      <c r="B9" t="s">
        <v>28</v>
      </c>
      <c r="C9" s="3">
        <v>200</v>
      </c>
      <c r="D9" s="1">
        <v>2.3255813953488372E-2</v>
      </c>
    </row>
    <row r="10" spans="1:4">
      <c r="A10" t="s">
        <v>47</v>
      </c>
      <c r="C10" s="3">
        <v>8600</v>
      </c>
      <c r="D10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2EB2-5581-402C-B666-D65B119256BC}">
  <dimension ref="A3:D10"/>
  <sheetViews>
    <sheetView workbookViewId="0">
      <selection activeCell="A3" sqref="A3"/>
    </sheetView>
  </sheetViews>
  <sheetFormatPr defaultColWidth="14.140625" defaultRowHeight="15"/>
  <cols>
    <col min="1" max="1" width="9.140625"/>
    <col min="2" max="2" width="10.42578125" bestFit="1" customWidth="1"/>
    <col min="3" max="3" width="5.140625" bestFit="1" customWidth="1"/>
    <col min="4" max="7" width="8.42578125" bestFit="1" customWidth="1"/>
  </cols>
  <sheetData>
    <row r="3" spans="1:4">
      <c r="A3" s="2" t="s">
        <v>17</v>
      </c>
      <c r="B3" s="2" t="s">
        <v>18</v>
      </c>
      <c r="C3" t="s">
        <v>15</v>
      </c>
      <c r="D3" t="s">
        <v>16</v>
      </c>
    </row>
    <row r="4" spans="1:4">
      <c r="A4" t="s">
        <v>27</v>
      </c>
      <c r="B4" t="s">
        <v>31</v>
      </c>
      <c r="C4" s="3">
        <v>200</v>
      </c>
      <c r="D4" s="1">
        <v>2.3255813953488372E-2</v>
      </c>
    </row>
    <row r="5" spans="1:4">
      <c r="B5" t="s">
        <v>23</v>
      </c>
      <c r="C5" s="3">
        <v>1700</v>
      </c>
      <c r="D5" s="1">
        <v>0.19767441860465115</v>
      </c>
    </row>
    <row r="6" spans="1:4">
      <c r="B6" t="s">
        <v>28</v>
      </c>
      <c r="C6" s="3">
        <v>700</v>
      </c>
      <c r="D6" s="1">
        <v>8.1395348837209308E-2</v>
      </c>
    </row>
    <row r="7" spans="1:4">
      <c r="A7" t="s">
        <v>22</v>
      </c>
      <c r="B7" t="s">
        <v>31</v>
      </c>
      <c r="C7" s="3">
        <v>2800</v>
      </c>
      <c r="D7" s="1">
        <v>0.32558139534883723</v>
      </c>
    </row>
    <row r="8" spans="1:4">
      <c r="B8" t="s">
        <v>23</v>
      </c>
      <c r="C8" s="3">
        <v>3000</v>
      </c>
      <c r="D8" s="1">
        <v>0.34883720930232559</v>
      </c>
    </row>
    <row r="9" spans="1:4">
      <c r="B9" t="s">
        <v>28</v>
      </c>
      <c r="C9" s="3">
        <v>200</v>
      </c>
      <c r="D9" s="1">
        <v>2.3255813953488372E-2</v>
      </c>
    </row>
    <row r="10" spans="1:4">
      <c r="A10" t="s">
        <v>47</v>
      </c>
      <c r="C10" s="3">
        <v>8600</v>
      </c>
      <c r="D10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1DCE-BD00-4D1A-B75C-605B8EB96A15}">
  <dimension ref="A3:G21"/>
  <sheetViews>
    <sheetView workbookViewId="0">
      <selection activeCell="C9" sqref="C9"/>
    </sheetView>
  </sheetViews>
  <sheetFormatPr defaultColWidth="14.140625" defaultRowHeight="15"/>
  <cols>
    <col min="5" max="5" width="21" bestFit="1" customWidth="1"/>
    <col min="6" max="6" width="5.140625" bestFit="1" customWidth="1"/>
    <col min="7" max="7" width="8.42578125" bestFit="1" customWidth="1"/>
  </cols>
  <sheetData>
    <row r="3" spans="1:7">
      <c r="A3" s="2" t="s">
        <v>17</v>
      </c>
      <c r="B3" s="2" t="s">
        <v>18</v>
      </c>
      <c r="C3" s="2" t="s">
        <v>19</v>
      </c>
      <c r="D3" s="2" t="s">
        <v>20</v>
      </c>
      <c r="E3" s="2" t="s">
        <v>14</v>
      </c>
      <c r="F3" t="s">
        <v>15</v>
      </c>
      <c r="G3" t="s">
        <v>16</v>
      </c>
    </row>
    <row r="4" spans="1:7">
      <c r="A4" t="s">
        <v>27</v>
      </c>
      <c r="B4" t="s">
        <v>31</v>
      </c>
      <c r="C4" t="s">
        <v>32</v>
      </c>
      <c r="D4">
        <v>0</v>
      </c>
      <c r="E4" t="s">
        <v>30</v>
      </c>
      <c r="F4" s="3">
        <v>200</v>
      </c>
      <c r="G4" s="1">
        <v>2.3255813953488372E-2</v>
      </c>
    </row>
    <row r="5" spans="1:7">
      <c r="B5" t="s">
        <v>23</v>
      </c>
      <c r="C5" t="s">
        <v>38</v>
      </c>
      <c r="D5">
        <v>1</v>
      </c>
      <c r="E5" t="s">
        <v>37</v>
      </c>
      <c r="F5" s="3">
        <v>500</v>
      </c>
      <c r="G5" s="1">
        <v>5.8139534883720929E-2</v>
      </c>
    </row>
    <row r="6" spans="1:7">
      <c r="C6" t="s">
        <v>40</v>
      </c>
      <c r="D6">
        <v>2</v>
      </c>
      <c r="E6" t="s">
        <v>40</v>
      </c>
      <c r="F6" s="3">
        <v>600</v>
      </c>
      <c r="G6" s="1">
        <v>6.9767441860465115E-2</v>
      </c>
    </row>
    <row r="7" spans="1:7">
      <c r="C7" t="s">
        <v>43</v>
      </c>
      <c r="D7">
        <v>3</v>
      </c>
      <c r="E7" t="s">
        <v>42</v>
      </c>
      <c r="F7" s="3">
        <v>600</v>
      </c>
      <c r="G7" s="1">
        <v>6.9767441860465115E-2</v>
      </c>
    </row>
    <row r="8" spans="1:7">
      <c r="B8" t="s">
        <v>28</v>
      </c>
      <c r="C8" t="s">
        <v>29</v>
      </c>
      <c r="D8">
        <v>1</v>
      </c>
      <c r="E8" t="s">
        <v>26</v>
      </c>
      <c r="F8" s="3">
        <v>200</v>
      </c>
      <c r="G8" s="1">
        <v>2.3255813953488372E-2</v>
      </c>
    </row>
    <row r="9" spans="1:7">
      <c r="E9" t="s">
        <v>35</v>
      </c>
      <c r="F9" s="3">
        <v>500</v>
      </c>
      <c r="G9" s="1">
        <v>5.8139534883720929E-2</v>
      </c>
    </row>
    <row r="10" spans="1:7">
      <c r="A10" t="s">
        <v>22</v>
      </c>
      <c r="B10" t="s">
        <v>31</v>
      </c>
      <c r="C10" t="s">
        <v>29</v>
      </c>
      <c r="D10">
        <v>0</v>
      </c>
      <c r="E10" t="s">
        <v>36</v>
      </c>
      <c r="F10" s="3">
        <v>400</v>
      </c>
      <c r="G10" s="1">
        <v>4.6511627906976744E-2</v>
      </c>
    </row>
    <row r="11" spans="1:7">
      <c r="E11" t="s">
        <v>39</v>
      </c>
      <c r="F11" s="3">
        <v>200</v>
      </c>
      <c r="G11" s="1">
        <v>2.3255813953488372E-2</v>
      </c>
    </row>
    <row r="12" spans="1:7">
      <c r="E12" t="s">
        <v>41</v>
      </c>
      <c r="F12" s="3">
        <v>1600</v>
      </c>
      <c r="G12" s="1">
        <v>0.18604651162790697</v>
      </c>
    </row>
    <row r="13" spans="1:7">
      <c r="E13" t="s">
        <v>45</v>
      </c>
      <c r="F13" s="3">
        <v>200</v>
      </c>
      <c r="G13" s="1">
        <v>2.3255813953488372E-2</v>
      </c>
    </row>
    <row r="14" spans="1:7">
      <c r="E14" t="s">
        <v>46</v>
      </c>
      <c r="F14" s="3">
        <v>200</v>
      </c>
      <c r="G14" s="1">
        <v>2.3255813953488372E-2</v>
      </c>
    </row>
    <row r="15" spans="1:7">
      <c r="C15" t="s">
        <v>32</v>
      </c>
      <c r="D15">
        <v>0</v>
      </c>
      <c r="E15" t="s">
        <v>30</v>
      </c>
      <c r="F15" s="3">
        <v>200</v>
      </c>
      <c r="G15" s="1">
        <v>2.3255813953488372E-2</v>
      </c>
    </row>
    <row r="16" spans="1:7">
      <c r="B16" t="s">
        <v>23</v>
      </c>
      <c r="C16" t="s">
        <v>24</v>
      </c>
      <c r="D16">
        <v>1</v>
      </c>
      <c r="E16" t="s">
        <v>25</v>
      </c>
      <c r="F16" s="3">
        <v>1200</v>
      </c>
      <c r="G16" s="1">
        <v>0.13953488372093023</v>
      </c>
    </row>
    <row r="17" spans="1:7">
      <c r="E17" t="s">
        <v>21</v>
      </c>
      <c r="F17" s="3">
        <v>800</v>
      </c>
      <c r="G17" s="1">
        <v>9.3023255813953487E-2</v>
      </c>
    </row>
    <row r="18" spans="1:7">
      <c r="C18" t="s">
        <v>34</v>
      </c>
      <c r="D18">
        <v>4</v>
      </c>
      <c r="E18" t="s">
        <v>33</v>
      </c>
      <c r="F18" s="3">
        <v>500</v>
      </c>
      <c r="G18" s="1">
        <v>5.8139534883720929E-2</v>
      </c>
    </row>
    <row r="19" spans="1:7">
      <c r="C19" t="s">
        <v>43</v>
      </c>
      <c r="D19">
        <v>3</v>
      </c>
      <c r="E19" t="s">
        <v>44</v>
      </c>
      <c r="F19" s="3">
        <v>500</v>
      </c>
      <c r="G19" s="1">
        <v>5.8139534883720929E-2</v>
      </c>
    </row>
    <row r="20" spans="1:7">
      <c r="B20" t="s">
        <v>28</v>
      </c>
      <c r="C20" t="s">
        <v>29</v>
      </c>
      <c r="D20">
        <v>1</v>
      </c>
      <c r="E20" t="s">
        <v>26</v>
      </c>
      <c r="F20" s="3">
        <v>200</v>
      </c>
      <c r="G20" s="1">
        <v>2.3255813953488372E-2</v>
      </c>
    </row>
    <row r="21" spans="1:7">
      <c r="A21" t="s">
        <v>47</v>
      </c>
      <c r="F21" s="3">
        <v>8600</v>
      </c>
      <c r="G21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1969-EBC6-EB4F-B237-766F82E6AF22}">
  <dimension ref="A1:J21"/>
  <sheetViews>
    <sheetView zoomScaleNormal="60" zoomScaleSheetLayoutView="100" workbookViewId="0">
      <selection activeCell="M14" sqref="M14"/>
    </sheetView>
  </sheetViews>
  <sheetFormatPr defaultRowHeight="15"/>
  <cols>
    <col min="1" max="1" width="5.140625" bestFit="1" customWidth="1"/>
    <col min="3" max="3" width="7.7109375" bestFit="1" customWidth="1"/>
    <col min="4" max="5" width="15.42578125" bestFit="1" customWidth="1"/>
    <col min="6" max="6" width="4.42578125" bestFit="1" customWidth="1"/>
    <col min="7" max="7" width="17.28515625" bestFit="1" customWidth="1"/>
    <col min="8" max="8" width="7.5703125" bestFit="1" customWidth="1"/>
    <col min="9" max="9" width="10.140625" bestFit="1" customWidth="1"/>
    <col min="10" max="10" width="10.5703125" bestFit="1" customWidth="1"/>
  </cols>
  <sheetData>
    <row r="1" spans="1:10">
      <c r="A1">
        <v>8600</v>
      </c>
    </row>
    <row r="3" spans="1:10">
      <c r="C3" t="s">
        <v>17</v>
      </c>
      <c r="D3" t="s">
        <v>18</v>
      </c>
      <c r="E3" t="s">
        <v>19</v>
      </c>
      <c r="F3" t="s">
        <v>20</v>
      </c>
      <c r="G3" t="s">
        <v>14</v>
      </c>
      <c r="H3" t="s">
        <v>48</v>
      </c>
      <c r="I3" t="s">
        <v>49</v>
      </c>
      <c r="J3" t="s">
        <v>50</v>
      </c>
    </row>
    <row r="4" spans="1:10">
      <c r="C4" t="s">
        <v>22</v>
      </c>
      <c r="D4" t="s">
        <v>23</v>
      </c>
      <c r="E4" t="s">
        <v>24</v>
      </c>
      <c r="F4">
        <v>1</v>
      </c>
      <c r="G4" t="s">
        <v>51</v>
      </c>
      <c r="H4">
        <v>1200</v>
      </c>
      <c r="I4">
        <f>$A$1-H4</f>
        <v>7400</v>
      </c>
      <c r="J4" s="1">
        <f>(H4/$A$1)</f>
        <v>0.13953488372093023</v>
      </c>
    </row>
    <row r="5" spans="1:10">
      <c r="C5" t="s">
        <v>22</v>
      </c>
      <c r="D5" t="s">
        <v>23</v>
      </c>
      <c r="E5" t="s">
        <v>24</v>
      </c>
      <c r="F5">
        <v>1</v>
      </c>
      <c r="G5" t="s">
        <v>52</v>
      </c>
      <c r="H5">
        <v>800</v>
      </c>
      <c r="I5">
        <f>I4-H5</f>
        <v>6600</v>
      </c>
      <c r="J5" s="1">
        <f>(H5/$A$1)</f>
        <v>9.3023255813953487E-2</v>
      </c>
    </row>
    <row r="6" spans="1:10">
      <c r="C6" t="s">
        <v>22</v>
      </c>
      <c r="D6" t="s">
        <v>31</v>
      </c>
      <c r="E6" t="s">
        <v>29</v>
      </c>
      <c r="F6">
        <v>0</v>
      </c>
      <c r="G6" t="s">
        <v>41</v>
      </c>
      <c r="H6">
        <v>1600</v>
      </c>
      <c r="I6">
        <f t="shared" ref="I6:I8" si="0">I5-H6</f>
        <v>5000</v>
      </c>
      <c r="J6" s="1">
        <f>(H6/$A$1)</f>
        <v>0.18604651162790697</v>
      </c>
    </row>
    <row r="7" spans="1:10">
      <c r="C7" t="s">
        <v>22</v>
      </c>
      <c r="D7" t="s">
        <v>31</v>
      </c>
      <c r="E7" t="s">
        <v>29</v>
      </c>
      <c r="F7">
        <v>0</v>
      </c>
      <c r="G7" t="s">
        <v>46</v>
      </c>
      <c r="H7">
        <v>200</v>
      </c>
      <c r="I7">
        <f t="shared" si="0"/>
        <v>4800</v>
      </c>
      <c r="J7" s="1">
        <f>(H7/$A$1)</f>
        <v>2.3255813953488372E-2</v>
      </c>
    </row>
    <row r="8" spans="1:10">
      <c r="C8" t="s">
        <v>22</v>
      </c>
      <c r="D8" t="s">
        <v>31</v>
      </c>
      <c r="E8" t="s">
        <v>29</v>
      </c>
      <c r="F8">
        <v>0</v>
      </c>
      <c r="G8" t="s">
        <v>36</v>
      </c>
      <c r="H8">
        <v>400</v>
      </c>
      <c r="I8">
        <f t="shared" si="0"/>
        <v>4400</v>
      </c>
      <c r="J8" s="1">
        <f>(H8/$A$1)</f>
        <v>4.6511627906976744E-2</v>
      </c>
    </row>
    <row r="9" spans="1:10">
      <c r="C9" t="s">
        <v>22</v>
      </c>
      <c r="D9" t="s">
        <v>31</v>
      </c>
      <c r="E9" t="s">
        <v>29</v>
      </c>
      <c r="F9">
        <v>0</v>
      </c>
      <c r="G9" t="s">
        <v>45</v>
      </c>
      <c r="H9">
        <v>200</v>
      </c>
      <c r="I9">
        <f t="shared" ref="I9:I20" si="1">I8-H9</f>
        <v>4200</v>
      </c>
      <c r="J9" s="1">
        <f>(H9/$A$1)</f>
        <v>2.3255813953488372E-2</v>
      </c>
    </row>
    <row r="10" spans="1:10">
      <c r="C10" t="s">
        <v>22</v>
      </c>
      <c r="D10" t="s">
        <v>31</v>
      </c>
      <c r="E10" t="s">
        <v>29</v>
      </c>
      <c r="F10">
        <v>0</v>
      </c>
      <c r="G10" t="s">
        <v>39</v>
      </c>
      <c r="H10">
        <v>200</v>
      </c>
      <c r="I10">
        <f t="shared" si="1"/>
        <v>4000</v>
      </c>
      <c r="J10" s="1">
        <f>(H10/$A$1)</f>
        <v>2.3255813953488372E-2</v>
      </c>
    </row>
    <row r="11" spans="1:10">
      <c r="C11" t="s">
        <v>22</v>
      </c>
      <c r="D11" t="s">
        <v>31</v>
      </c>
      <c r="E11" t="s">
        <v>32</v>
      </c>
      <c r="F11">
        <v>0</v>
      </c>
      <c r="G11" t="s">
        <v>30</v>
      </c>
      <c r="H11">
        <v>200</v>
      </c>
      <c r="I11">
        <f t="shared" si="1"/>
        <v>3800</v>
      </c>
      <c r="J11" s="1">
        <f>(H11/$A$1)</f>
        <v>2.3255813953488372E-2</v>
      </c>
    </row>
    <row r="12" spans="1:10">
      <c r="C12" t="s">
        <v>22</v>
      </c>
      <c r="D12" t="s">
        <v>28</v>
      </c>
      <c r="E12" t="s">
        <v>29</v>
      </c>
      <c r="F12">
        <v>1</v>
      </c>
      <c r="G12" t="s">
        <v>26</v>
      </c>
      <c r="H12">
        <v>200</v>
      </c>
      <c r="I12">
        <f t="shared" si="1"/>
        <v>3600</v>
      </c>
      <c r="J12" s="1">
        <f>(H12/$A$1)</f>
        <v>2.3255813953488372E-2</v>
      </c>
    </row>
    <row r="13" spans="1:10">
      <c r="C13" t="s">
        <v>22</v>
      </c>
      <c r="D13" t="s">
        <v>23</v>
      </c>
      <c r="E13" t="s">
        <v>43</v>
      </c>
      <c r="F13">
        <v>3</v>
      </c>
      <c r="G13" t="s">
        <v>44</v>
      </c>
      <c r="H13">
        <v>500</v>
      </c>
      <c r="I13">
        <f t="shared" si="1"/>
        <v>3100</v>
      </c>
      <c r="J13" s="1">
        <f>(H13/$A$1)</f>
        <v>5.8139534883720929E-2</v>
      </c>
    </row>
    <row r="14" spans="1:10">
      <c r="C14" t="s">
        <v>22</v>
      </c>
      <c r="D14" t="s">
        <v>23</v>
      </c>
      <c r="E14" t="s">
        <v>34</v>
      </c>
      <c r="F14">
        <v>4</v>
      </c>
      <c r="G14" t="s">
        <v>33</v>
      </c>
      <c r="H14">
        <v>500</v>
      </c>
      <c r="I14">
        <f t="shared" si="1"/>
        <v>2600</v>
      </c>
      <c r="J14" s="1">
        <f>(H14/$A$1)</f>
        <v>5.8139534883720929E-2</v>
      </c>
    </row>
    <row r="15" spans="1:10">
      <c r="C15" t="s">
        <v>27</v>
      </c>
      <c r="D15" t="s">
        <v>23</v>
      </c>
      <c r="E15" t="s">
        <v>43</v>
      </c>
      <c r="F15">
        <v>3</v>
      </c>
      <c r="G15" t="s">
        <v>42</v>
      </c>
      <c r="H15">
        <v>600</v>
      </c>
      <c r="I15">
        <f t="shared" si="1"/>
        <v>2000</v>
      </c>
      <c r="J15" s="1">
        <f>(H15/$A$1)</f>
        <v>6.9767441860465115E-2</v>
      </c>
    </row>
    <row r="16" spans="1:10">
      <c r="C16" t="s">
        <v>27</v>
      </c>
      <c r="D16" t="s">
        <v>23</v>
      </c>
      <c r="E16" t="s">
        <v>40</v>
      </c>
      <c r="F16">
        <v>2</v>
      </c>
      <c r="G16" t="s">
        <v>40</v>
      </c>
      <c r="H16">
        <v>600</v>
      </c>
      <c r="I16">
        <f t="shared" si="1"/>
        <v>1400</v>
      </c>
      <c r="J16" s="1">
        <f>(H16/$A$1)</f>
        <v>6.9767441860465115E-2</v>
      </c>
    </row>
    <row r="17" spans="3:10">
      <c r="C17" t="s">
        <v>27</v>
      </c>
      <c r="D17" t="s">
        <v>23</v>
      </c>
      <c r="E17" t="s">
        <v>38</v>
      </c>
      <c r="F17">
        <v>1</v>
      </c>
      <c r="G17" t="s">
        <v>37</v>
      </c>
      <c r="H17">
        <v>500</v>
      </c>
      <c r="I17">
        <f>I16-H17</f>
        <v>900</v>
      </c>
      <c r="J17" s="1">
        <f>(H17/$A$1)</f>
        <v>5.8139534883720929E-2</v>
      </c>
    </row>
    <row r="18" spans="3:10">
      <c r="C18" t="s">
        <v>27</v>
      </c>
      <c r="D18" t="s">
        <v>28</v>
      </c>
      <c r="E18" t="s">
        <v>29</v>
      </c>
      <c r="F18">
        <v>1</v>
      </c>
      <c r="G18" t="s">
        <v>35</v>
      </c>
      <c r="H18">
        <v>500</v>
      </c>
      <c r="I18">
        <f t="shared" si="1"/>
        <v>400</v>
      </c>
      <c r="J18" s="1">
        <f>(H18/$A$1)</f>
        <v>5.8139534883720929E-2</v>
      </c>
    </row>
    <row r="19" spans="3:10">
      <c r="C19" t="s">
        <v>27</v>
      </c>
      <c r="D19" t="s">
        <v>28</v>
      </c>
      <c r="E19" t="s">
        <v>29</v>
      </c>
      <c r="F19">
        <v>1</v>
      </c>
      <c r="G19" t="s">
        <v>26</v>
      </c>
      <c r="H19">
        <v>200</v>
      </c>
      <c r="I19">
        <f t="shared" si="1"/>
        <v>200</v>
      </c>
      <c r="J19" s="1">
        <f>(H19/$A$1)</f>
        <v>2.3255813953488372E-2</v>
      </c>
    </row>
    <row r="20" spans="3:10">
      <c r="C20" t="s">
        <v>27</v>
      </c>
      <c r="D20" t="s">
        <v>31</v>
      </c>
      <c r="E20" t="s">
        <v>32</v>
      </c>
      <c r="F20">
        <v>0</v>
      </c>
      <c r="G20" t="s">
        <v>30</v>
      </c>
      <c r="H20">
        <v>200</v>
      </c>
      <c r="I20">
        <f t="shared" si="1"/>
        <v>0</v>
      </c>
      <c r="J20" s="1">
        <f>(H20/$A$1)</f>
        <v>2.3255813953488372E-2</v>
      </c>
    </row>
    <row r="21" spans="3:10">
      <c r="J2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DFA8-1C59-4ACB-AFB6-27C69935EFE1}">
  <dimension ref="D1:AO18"/>
  <sheetViews>
    <sheetView workbookViewId="0">
      <selection activeCell="C2" sqref="C2:C18"/>
    </sheetView>
  </sheetViews>
  <sheetFormatPr defaultRowHeight="15"/>
  <cols>
    <col min="1" max="1" width="12.42578125" bestFit="1" customWidth="1"/>
    <col min="3" max="3" width="5.140625" bestFit="1" customWidth="1"/>
    <col min="4" max="4" width="7.140625" bestFit="1" customWidth="1"/>
    <col min="5" max="5" width="6.85546875" bestFit="1" customWidth="1"/>
    <col min="6" max="6" width="11.140625" bestFit="1" customWidth="1"/>
    <col min="7" max="7" width="12" bestFit="1" customWidth="1"/>
    <col min="8" max="8" width="11.5703125" bestFit="1" customWidth="1"/>
    <col min="9" max="9" width="14.5703125" bestFit="1" customWidth="1"/>
    <col min="10" max="10" width="12" bestFit="1" customWidth="1"/>
    <col min="11" max="11" width="12.7109375" bestFit="1" customWidth="1"/>
    <col min="12" max="12" width="11.7109375" bestFit="1" customWidth="1"/>
    <col min="13" max="13" width="12.140625" bestFit="1" customWidth="1"/>
    <col min="14" max="14" width="12" bestFit="1" customWidth="1"/>
    <col min="15" max="16" width="16.28515625" bestFit="1" customWidth="1"/>
    <col min="17" max="17" width="17.140625" bestFit="1" customWidth="1"/>
    <col min="18" max="18" width="19.28515625" bestFit="1" customWidth="1"/>
    <col min="19" max="19" width="17.28515625" bestFit="1" customWidth="1"/>
    <col min="20" max="20" width="10" bestFit="1" customWidth="1"/>
    <col min="21" max="21" width="12" bestFit="1" customWidth="1"/>
    <col min="22" max="22" width="12.140625" bestFit="1" customWidth="1"/>
    <col min="23" max="23" width="13.140625" bestFit="1" customWidth="1"/>
    <col min="24" max="24" width="10.5703125" bestFit="1" customWidth="1"/>
    <col min="25" max="25" width="11.42578125" bestFit="1" customWidth="1"/>
    <col min="26" max="26" width="11" bestFit="1" customWidth="1"/>
    <col min="27" max="27" width="14" bestFit="1" customWidth="1"/>
    <col min="28" max="28" width="11.42578125" bestFit="1" customWidth="1"/>
    <col min="29" max="29" width="12.140625" bestFit="1" customWidth="1"/>
    <col min="30" max="30" width="11.140625" bestFit="1" customWidth="1"/>
    <col min="31" max="31" width="11.5703125" bestFit="1" customWidth="1"/>
    <col min="32" max="32" width="11.42578125" bestFit="1" customWidth="1"/>
    <col min="33" max="34" width="15.7109375" bestFit="1" customWidth="1"/>
    <col min="35" max="35" width="16.5703125" bestFit="1" customWidth="1"/>
    <col min="36" max="36" width="18.7109375" bestFit="1" customWidth="1"/>
    <col min="37" max="37" width="16.7109375" bestFit="1" customWidth="1"/>
    <col min="38" max="38" width="9.42578125" bestFit="1" customWidth="1"/>
    <col min="39" max="39" width="11.42578125" bestFit="1" customWidth="1"/>
    <col min="40" max="40" width="11.5703125" bestFit="1" customWidth="1"/>
    <col min="41" max="41" width="12.5703125" bestFit="1" customWidth="1"/>
  </cols>
  <sheetData>
    <row r="1" spans="4:41"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63</v>
      </c>
      <c r="V1" t="s">
        <v>62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79</v>
      </c>
      <c r="AN1" t="s">
        <v>78</v>
      </c>
      <c r="AO1" t="s">
        <v>86</v>
      </c>
    </row>
    <row r="2" spans="4:41">
      <c r="D2">
        <v>2025</v>
      </c>
      <c r="E2">
        <v>8</v>
      </c>
      <c r="F2">
        <v>1200</v>
      </c>
      <c r="G2">
        <v>800</v>
      </c>
      <c r="H2">
        <v>1600</v>
      </c>
      <c r="I2">
        <v>200</v>
      </c>
      <c r="J2">
        <v>400</v>
      </c>
      <c r="K2">
        <v>200</v>
      </c>
      <c r="L2">
        <v>200</v>
      </c>
      <c r="M2">
        <v>200</v>
      </c>
      <c r="N2">
        <v>200</v>
      </c>
      <c r="O2">
        <v>500</v>
      </c>
      <c r="P2">
        <v>500</v>
      </c>
      <c r="Q2">
        <v>600</v>
      </c>
      <c r="R2">
        <v>600</v>
      </c>
      <c r="S2">
        <v>500</v>
      </c>
      <c r="T2">
        <v>500</v>
      </c>
      <c r="U2">
        <v>200</v>
      </c>
      <c r="V2">
        <v>200</v>
      </c>
      <c r="W2">
        <f>SUM(F2:V2)</f>
        <v>8600</v>
      </c>
    </row>
    <row r="3" spans="4:41">
      <c r="D3">
        <v>2025</v>
      </c>
      <c r="E3">
        <v>9</v>
      </c>
      <c r="F3">
        <v>1200</v>
      </c>
      <c r="G3">
        <v>800</v>
      </c>
      <c r="H3">
        <v>1600</v>
      </c>
      <c r="I3">
        <v>200</v>
      </c>
      <c r="J3">
        <v>400</v>
      </c>
      <c r="K3">
        <v>200</v>
      </c>
      <c r="L3">
        <v>200</v>
      </c>
      <c r="M3">
        <v>200</v>
      </c>
      <c r="N3">
        <v>200</v>
      </c>
      <c r="O3">
        <v>500</v>
      </c>
      <c r="P3">
        <v>500</v>
      </c>
      <c r="Q3">
        <v>600</v>
      </c>
      <c r="R3">
        <v>600</v>
      </c>
      <c r="S3">
        <v>500</v>
      </c>
      <c r="T3">
        <v>500</v>
      </c>
      <c r="U3">
        <v>200</v>
      </c>
      <c r="V3">
        <v>200</v>
      </c>
      <c r="W3">
        <f t="shared" ref="W3:W18" si="0">SUM(F3:V3)</f>
        <v>8600</v>
      </c>
    </row>
    <row r="4" spans="4:41">
      <c r="D4">
        <v>2025</v>
      </c>
      <c r="E4">
        <v>10</v>
      </c>
      <c r="F4">
        <v>1200</v>
      </c>
      <c r="G4">
        <v>800</v>
      </c>
      <c r="H4">
        <v>1600</v>
      </c>
      <c r="I4">
        <v>200</v>
      </c>
      <c r="J4">
        <v>400</v>
      </c>
      <c r="K4">
        <v>200</v>
      </c>
      <c r="L4">
        <v>200</v>
      </c>
      <c r="M4">
        <v>200</v>
      </c>
      <c r="N4">
        <v>200</v>
      </c>
      <c r="O4">
        <v>500</v>
      </c>
      <c r="P4">
        <v>500</v>
      </c>
      <c r="Q4">
        <v>600</v>
      </c>
      <c r="R4">
        <v>600</v>
      </c>
      <c r="S4">
        <v>500</v>
      </c>
      <c r="T4">
        <v>500</v>
      </c>
      <c r="U4">
        <v>200</v>
      </c>
      <c r="V4">
        <v>200</v>
      </c>
      <c r="W4">
        <f t="shared" si="0"/>
        <v>8600</v>
      </c>
    </row>
    <row r="5" spans="4:41">
      <c r="D5">
        <v>2025</v>
      </c>
      <c r="E5">
        <v>11</v>
      </c>
      <c r="F5">
        <v>1200</v>
      </c>
      <c r="G5">
        <v>800</v>
      </c>
      <c r="H5">
        <v>1600</v>
      </c>
      <c r="I5">
        <v>200</v>
      </c>
      <c r="J5">
        <v>400</v>
      </c>
      <c r="K5">
        <v>200</v>
      </c>
      <c r="L5">
        <v>200</v>
      </c>
      <c r="M5">
        <v>200</v>
      </c>
      <c r="N5">
        <v>200</v>
      </c>
      <c r="O5">
        <v>500</v>
      </c>
      <c r="P5">
        <v>500</v>
      </c>
      <c r="Q5">
        <v>600</v>
      </c>
      <c r="R5">
        <v>600</v>
      </c>
      <c r="S5">
        <v>500</v>
      </c>
      <c r="T5">
        <v>500</v>
      </c>
      <c r="U5">
        <v>200</v>
      </c>
      <c r="V5">
        <v>200</v>
      </c>
      <c r="W5">
        <f t="shared" si="0"/>
        <v>8600</v>
      </c>
    </row>
    <row r="6" spans="4:41">
      <c r="D6">
        <v>2025</v>
      </c>
      <c r="E6">
        <v>12</v>
      </c>
      <c r="F6">
        <v>1200</v>
      </c>
      <c r="G6">
        <v>800</v>
      </c>
      <c r="H6">
        <v>1600</v>
      </c>
      <c r="I6">
        <v>200</v>
      </c>
      <c r="J6">
        <v>400</v>
      </c>
      <c r="K6">
        <v>200</v>
      </c>
      <c r="L6">
        <v>200</v>
      </c>
      <c r="M6">
        <v>200</v>
      </c>
      <c r="N6">
        <v>200</v>
      </c>
      <c r="O6">
        <v>500</v>
      </c>
      <c r="P6">
        <v>500</v>
      </c>
      <c r="Q6">
        <v>600</v>
      </c>
      <c r="R6">
        <v>600</v>
      </c>
      <c r="S6">
        <v>500</v>
      </c>
      <c r="T6">
        <v>500</v>
      </c>
      <c r="U6">
        <v>200</v>
      </c>
      <c r="V6">
        <v>200</v>
      </c>
      <c r="W6">
        <f t="shared" si="0"/>
        <v>8600</v>
      </c>
    </row>
    <row r="7" spans="4:41">
      <c r="D7">
        <v>2026</v>
      </c>
      <c r="E7">
        <v>1</v>
      </c>
      <c r="F7">
        <v>1200</v>
      </c>
      <c r="G7">
        <v>800</v>
      </c>
      <c r="H7">
        <v>1600</v>
      </c>
      <c r="I7">
        <v>200</v>
      </c>
      <c r="J7">
        <v>400</v>
      </c>
      <c r="K7">
        <v>200</v>
      </c>
      <c r="L7">
        <v>200</v>
      </c>
      <c r="M7">
        <v>200</v>
      </c>
      <c r="N7">
        <v>200</v>
      </c>
      <c r="O7">
        <v>500</v>
      </c>
      <c r="P7">
        <v>500</v>
      </c>
      <c r="Q7">
        <v>600</v>
      </c>
      <c r="R7">
        <v>600</v>
      </c>
      <c r="S7">
        <v>500</v>
      </c>
      <c r="T7">
        <v>500</v>
      </c>
      <c r="U7">
        <v>200</v>
      </c>
      <c r="V7">
        <v>200</v>
      </c>
      <c r="W7">
        <f t="shared" si="0"/>
        <v>8600</v>
      </c>
    </row>
    <row r="8" spans="4:41">
      <c r="D8">
        <v>2026</v>
      </c>
      <c r="E8">
        <v>2</v>
      </c>
      <c r="F8">
        <v>1200</v>
      </c>
      <c r="G8">
        <v>800</v>
      </c>
      <c r="H8">
        <v>1600</v>
      </c>
      <c r="I8">
        <v>200</v>
      </c>
      <c r="J8">
        <v>400</v>
      </c>
      <c r="K8">
        <v>200</v>
      </c>
      <c r="L8">
        <v>200</v>
      </c>
      <c r="M8">
        <v>200</v>
      </c>
      <c r="N8">
        <v>200</v>
      </c>
      <c r="O8">
        <v>500</v>
      </c>
      <c r="P8">
        <v>500</v>
      </c>
      <c r="Q8">
        <v>600</v>
      </c>
      <c r="R8">
        <v>600</v>
      </c>
      <c r="S8">
        <v>500</v>
      </c>
      <c r="T8">
        <v>500</v>
      </c>
      <c r="U8">
        <v>200</v>
      </c>
      <c r="V8">
        <v>200</v>
      </c>
      <c r="W8">
        <f t="shared" si="0"/>
        <v>8600</v>
      </c>
    </row>
    <row r="9" spans="4:41">
      <c r="D9">
        <v>2026</v>
      </c>
      <c r="E9">
        <v>3</v>
      </c>
      <c r="F9">
        <v>1200</v>
      </c>
      <c r="G9">
        <v>800</v>
      </c>
      <c r="H9">
        <v>1600</v>
      </c>
      <c r="I9">
        <v>200</v>
      </c>
      <c r="J9">
        <v>400</v>
      </c>
      <c r="K9">
        <v>200</v>
      </c>
      <c r="L9">
        <v>200</v>
      </c>
      <c r="M9">
        <v>200</v>
      </c>
      <c r="N9">
        <v>200</v>
      </c>
      <c r="O9">
        <v>500</v>
      </c>
      <c r="P9">
        <v>500</v>
      </c>
      <c r="Q9">
        <v>600</v>
      </c>
      <c r="R9">
        <v>600</v>
      </c>
      <c r="S9">
        <v>500</v>
      </c>
      <c r="T9">
        <v>500</v>
      </c>
      <c r="U9">
        <v>200</v>
      </c>
      <c r="V9">
        <v>200</v>
      </c>
      <c r="W9">
        <f t="shared" si="0"/>
        <v>8600</v>
      </c>
    </row>
    <row r="10" spans="4:41">
      <c r="D10">
        <v>2026</v>
      </c>
      <c r="E10">
        <v>4</v>
      </c>
      <c r="F10">
        <v>1200</v>
      </c>
      <c r="G10">
        <v>800</v>
      </c>
      <c r="H10">
        <v>1600</v>
      </c>
      <c r="I10">
        <v>200</v>
      </c>
      <c r="J10">
        <v>400</v>
      </c>
      <c r="K10">
        <v>200</v>
      </c>
      <c r="L10">
        <v>200</v>
      </c>
      <c r="M10">
        <v>200</v>
      </c>
      <c r="N10">
        <v>200</v>
      </c>
      <c r="O10">
        <v>500</v>
      </c>
      <c r="P10">
        <v>500</v>
      </c>
      <c r="Q10">
        <v>600</v>
      </c>
      <c r="R10">
        <v>600</v>
      </c>
      <c r="S10">
        <v>500</v>
      </c>
      <c r="T10">
        <v>500</v>
      </c>
      <c r="U10">
        <v>200</v>
      </c>
      <c r="V10">
        <v>200</v>
      </c>
      <c r="W10">
        <f t="shared" si="0"/>
        <v>8600</v>
      </c>
    </row>
    <row r="11" spans="4:41">
      <c r="D11">
        <v>2026</v>
      </c>
      <c r="E11">
        <v>5</v>
      </c>
      <c r="F11">
        <v>1200</v>
      </c>
      <c r="G11">
        <v>800</v>
      </c>
      <c r="H11">
        <v>1600</v>
      </c>
      <c r="I11">
        <v>200</v>
      </c>
      <c r="J11">
        <v>400</v>
      </c>
      <c r="K11">
        <v>200</v>
      </c>
      <c r="L11">
        <v>200</v>
      </c>
      <c r="M11">
        <v>200</v>
      </c>
      <c r="N11">
        <v>200</v>
      </c>
      <c r="O11">
        <v>500</v>
      </c>
      <c r="P11">
        <v>500</v>
      </c>
      <c r="Q11">
        <v>600</v>
      </c>
      <c r="R11">
        <v>600</v>
      </c>
      <c r="S11">
        <v>500</v>
      </c>
      <c r="T11">
        <v>500</v>
      </c>
      <c r="U11">
        <v>200</v>
      </c>
      <c r="V11">
        <v>200</v>
      </c>
      <c r="W11">
        <f t="shared" si="0"/>
        <v>8600</v>
      </c>
    </row>
    <row r="12" spans="4:41">
      <c r="D12">
        <v>2026</v>
      </c>
      <c r="E12">
        <v>6</v>
      </c>
      <c r="F12">
        <v>1200</v>
      </c>
      <c r="G12">
        <v>800</v>
      </c>
      <c r="H12">
        <v>1600</v>
      </c>
      <c r="I12">
        <v>200</v>
      </c>
      <c r="J12">
        <v>400</v>
      </c>
      <c r="K12">
        <v>200</v>
      </c>
      <c r="L12">
        <v>200</v>
      </c>
      <c r="M12">
        <v>200</v>
      </c>
      <c r="N12">
        <v>200</v>
      </c>
      <c r="O12">
        <v>500</v>
      </c>
      <c r="P12">
        <v>500</v>
      </c>
      <c r="Q12">
        <v>600</v>
      </c>
      <c r="R12">
        <v>600</v>
      </c>
      <c r="S12">
        <v>500</v>
      </c>
      <c r="T12">
        <v>500</v>
      </c>
      <c r="U12">
        <v>200</v>
      </c>
      <c r="V12">
        <v>200</v>
      </c>
      <c r="W12">
        <f t="shared" si="0"/>
        <v>8600</v>
      </c>
    </row>
    <row r="13" spans="4:41">
      <c r="D13">
        <v>2026</v>
      </c>
      <c r="E13">
        <v>7</v>
      </c>
      <c r="F13">
        <v>1200</v>
      </c>
      <c r="G13">
        <v>800</v>
      </c>
      <c r="H13">
        <v>1600</v>
      </c>
      <c r="I13">
        <v>200</v>
      </c>
      <c r="J13">
        <v>400</v>
      </c>
      <c r="K13">
        <v>200</v>
      </c>
      <c r="L13">
        <v>200</v>
      </c>
      <c r="M13">
        <v>200</v>
      </c>
      <c r="N13">
        <v>200</v>
      </c>
      <c r="O13">
        <v>500</v>
      </c>
      <c r="P13">
        <v>500</v>
      </c>
      <c r="Q13">
        <v>600</v>
      </c>
      <c r="R13">
        <v>600</v>
      </c>
      <c r="S13">
        <v>500</v>
      </c>
      <c r="T13">
        <v>500</v>
      </c>
      <c r="U13">
        <v>200</v>
      </c>
      <c r="V13">
        <v>200</v>
      </c>
      <c r="W13">
        <f t="shared" si="0"/>
        <v>8600</v>
      </c>
    </row>
    <row r="14" spans="4:41">
      <c r="D14">
        <v>2026</v>
      </c>
      <c r="E14">
        <v>8</v>
      </c>
      <c r="F14">
        <v>1200</v>
      </c>
      <c r="G14">
        <v>800</v>
      </c>
      <c r="H14">
        <v>1600</v>
      </c>
      <c r="I14">
        <v>200</v>
      </c>
      <c r="J14">
        <v>400</v>
      </c>
      <c r="K14">
        <v>200</v>
      </c>
      <c r="L14">
        <v>200</v>
      </c>
      <c r="M14">
        <v>200</v>
      </c>
      <c r="N14">
        <v>200</v>
      </c>
      <c r="O14">
        <v>500</v>
      </c>
      <c r="P14">
        <v>500</v>
      </c>
      <c r="Q14">
        <v>600</v>
      </c>
      <c r="R14">
        <v>600</v>
      </c>
      <c r="S14">
        <v>500</v>
      </c>
      <c r="T14">
        <v>500</v>
      </c>
      <c r="U14">
        <v>200</v>
      </c>
      <c r="V14">
        <v>200</v>
      </c>
      <c r="W14">
        <f t="shared" si="0"/>
        <v>8600</v>
      </c>
    </row>
    <row r="15" spans="4:41">
      <c r="D15">
        <v>2026</v>
      </c>
      <c r="E15">
        <v>9</v>
      </c>
      <c r="F15">
        <v>1200</v>
      </c>
      <c r="G15">
        <v>800</v>
      </c>
      <c r="H15">
        <v>1600</v>
      </c>
      <c r="I15">
        <v>200</v>
      </c>
      <c r="J15">
        <v>400</v>
      </c>
      <c r="K15">
        <v>200</v>
      </c>
      <c r="L15">
        <v>200</v>
      </c>
      <c r="M15">
        <v>200</v>
      </c>
      <c r="N15">
        <v>200</v>
      </c>
      <c r="O15">
        <v>500</v>
      </c>
      <c r="P15">
        <v>500</v>
      </c>
      <c r="Q15">
        <v>600</v>
      </c>
      <c r="R15">
        <v>600</v>
      </c>
      <c r="S15">
        <v>500</v>
      </c>
      <c r="T15">
        <v>500</v>
      </c>
      <c r="U15">
        <v>200</v>
      </c>
      <c r="V15">
        <v>200</v>
      </c>
      <c r="W15">
        <f t="shared" si="0"/>
        <v>8600</v>
      </c>
    </row>
    <row r="16" spans="4:41">
      <c r="D16">
        <v>2026</v>
      </c>
      <c r="E16">
        <v>10</v>
      </c>
      <c r="F16">
        <v>1200</v>
      </c>
      <c r="G16">
        <v>800</v>
      </c>
      <c r="H16">
        <v>1600</v>
      </c>
      <c r="I16">
        <v>200</v>
      </c>
      <c r="J16">
        <v>400</v>
      </c>
      <c r="K16">
        <v>200</v>
      </c>
      <c r="L16">
        <v>200</v>
      </c>
      <c r="M16">
        <v>200</v>
      </c>
      <c r="N16">
        <v>200</v>
      </c>
      <c r="O16">
        <v>500</v>
      </c>
      <c r="P16">
        <v>500</v>
      </c>
      <c r="Q16">
        <v>600</v>
      </c>
      <c r="R16">
        <v>600</v>
      </c>
      <c r="S16">
        <v>500</v>
      </c>
      <c r="T16">
        <v>500</v>
      </c>
      <c r="U16">
        <v>200</v>
      </c>
      <c r="V16">
        <v>200</v>
      </c>
      <c r="W16">
        <f t="shared" si="0"/>
        <v>8600</v>
      </c>
    </row>
    <row r="17" spans="4:23">
      <c r="D17">
        <v>2026</v>
      </c>
      <c r="E17">
        <v>11</v>
      </c>
      <c r="F17">
        <v>1200</v>
      </c>
      <c r="G17">
        <v>800</v>
      </c>
      <c r="H17">
        <v>1600</v>
      </c>
      <c r="I17">
        <v>200</v>
      </c>
      <c r="J17">
        <v>400</v>
      </c>
      <c r="K17">
        <v>200</v>
      </c>
      <c r="L17">
        <v>200</v>
      </c>
      <c r="M17">
        <v>200</v>
      </c>
      <c r="N17">
        <v>200</v>
      </c>
      <c r="O17">
        <v>500</v>
      </c>
      <c r="P17">
        <v>500</v>
      </c>
      <c r="Q17">
        <v>600</v>
      </c>
      <c r="R17">
        <v>600</v>
      </c>
      <c r="S17">
        <v>500</v>
      </c>
      <c r="T17">
        <v>500</v>
      </c>
      <c r="U17">
        <v>200</v>
      </c>
      <c r="V17">
        <v>200</v>
      </c>
      <c r="W17">
        <f t="shared" si="0"/>
        <v>8600</v>
      </c>
    </row>
    <row r="18" spans="4:23">
      <c r="D18">
        <v>2026</v>
      </c>
      <c r="E18">
        <v>12</v>
      </c>
      <c r="F18">
        <v>1200</v>
      </c>
      <c r="G18">
        <v>800</v>
      </c>
      <c r="H18">
        <v>1600</v>
      </c>
      <c r="I18">
        <v>200</v>
      </c>
      <c r="J18">
        <v>400</v>
      </c>
      <c r="K18">
        <v>200</v>
      </c>
      <c r="L18">
        <v>200</v>
      </c>
      <c r="M18">
        <v>200</v>
      </c>
      <c r="N18">
        <v>200</v>
      </c>
      <c r="O18">
        <v>500</v>
      </c>
      <c r="P18">
        <v>500</v>
      </c>
      <c r="Q18">
        <v>600</v>
      </c>
      <c r="R18">
        <v>600</v>
      </c>
      <c r="S18">
        <v>500</v>
      </c>
      <c r="T18">
        <v>500</v>
      </c>
      <c r="U18">
        <v>200</v>
      </c>
      <c r="V18">
        <v>200</v>
      </c>
      <c r="W18">
        <f t="shared" si="0"/>
        <v>8600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7C46-871E-4C14-8040-0BE0A28CDF22}">
  <dimension ref="A3:W21"/>
  <sheetViews>
    <sheetView topLeftCell="K1" workbookViewId="0">
      <selection activeCell="U10" sqref="U10"/>
    </sheetView>
  </sheetViews>
  <sheetFormatPr defaultColWidth="14.140625" defaultRowHeight="15"/>
  <cols>
    <col min="1" max="1" width="21" bestFit="1" customWidth="1"/>
    <col min="2" max="2" width="5.140625" bestFit="1" customWidth="1"/>
    <col min="3" max="3" width="8.42578125" bestFit="1" customWidth="1"/>
    <col min="4" max="4" width="11.140625" bestFit="1" customWidth="1"/>
    <col min="5" max="5" width="12.42578125" bestFit="1" customWidth="1"/>
    <col min="6" max="6" width="11.140625" bestFit="1" customWidth="1"/>
    <col min="7" max="7" width="5.140625" bestFit="1" customWidth="1"/>
    <col min="8" max="9" width="8.42578125" bestFit="1" customWidth="1"/>
    <col min="10" max="10" width="12.42578125" bestFit="1" customWidth="1"/>
    <col min="11" max="11" width="10.42578125" bestFit="1" customWidth="1"/>
    <col min="12" max="12" width="5.140625" bestFit="1" customWidth="1"/>
    <col min="13" max="14" width="8.42578125" bestFit="1" customWidth="1"/>
    <col min="15" max="16" width="12.42578125" bestFit="1" customWidth="1"/>
    <col min="17" max="17" width="5.140625" bestFit="1" customWidth="1"/>
    <col min="18" max="19" width="8.42578125" bestFit="1" customWidth="1"/>
    <col min="20" max="20" width="12.42578125" bestFit="1" customWidth="1"/>
    <col min="21" max="21" width="7.7109375" bestFit="1" customWidth="1"/>
    <col min="22" max="22" width="5.140625" bestFit="1" customWidth="1"/>
    <col min="23" max="24" width="8.42578125" bestFit="1" customWidth="1"/>
  </cols>
  <sheetData>
    <row r="3" spans="1:23">
      <c r="A3" s="2" t="s">
        <v>14</v>
      </c>
      <c r="B3" t="s">
        <v>15</v>
      </c>
      <c r="C3" t="s">
        <v>16</v>
      </c>
      <c r="E3" s="2" t="s">
        <v>14</v>
      </c>
      <c r="F3" s="2" t="s">
        <v>17</v>
      </c>
      <c r="G3" t="s">
        <v>15</v>
      </c>
      <c r="H3" t="s">
        <v>16</v>
      </c>
      <c r="J3" s="2" t="s">
        <v>14</v>
      </c>
      <c r="K3" s="2" t="s">
        <v>18</v>
      </c>
      <c r="L3" t="s">
        <v>15</v>
      </c>
      <c r="M3" t="s">
        <v>16</v>
      </c>
      <c r="O3" s="2" t="s">
        <v>14</v>
      </c>
      <c r="P3" s="2" t="s">
        <v>19</v>
      </c>
      <c r="Q3" t="s">
        <v>15</v>
      </c>
      <c r="R3" t="s">
        <v>16</v>
      </c>
      <c r="T3" s="2" t="s">
        <v>14</v>
      </c>
      <c r="U3" s="2" t="s">
        <v>20</v>
      </c>
      <c r="V3" t="s">
        <v>15</v>
      </c>
      <c r="W3" t="s">
        <v>16</v>
      </c>
    </row>
    <row r="4" spans="1:23">
      <c r="A4" t="s">
        <v>21</v>
      </c>
      <c r="B4" s="3">
        <v>800</v>
      </c>
      <c r="C4" s="1">
        <v>9.3023255813953487E-2</v>
      </c>
      <c r="E4" t="s">
        <v>21</v>
      </c>
      <c r="F4" t="s">
        <v>22</v>
      </c>
      <c r="G4" s="3">
        <v>800</v>
      </c>
      <c r="H4" s="1">
        <v>9.3023255813953487E-2</v>
      </c>
      <c r="J4" t="s">
        <v>21</v>
      </c>
      <c r="K4" t="s">
        <v>23</v>
      </c>
      <c r="L4" s="3">
        <v>800</v>
      </c>
      <c r="M4" s="1">
        <v>9.3023255813953487E-2</v>
      </c>
      <c r="O4" t="s">
        <v>21</v>
      </c>
      <c r="P4" t="s">
        <v>24</v>
      </c>
      <c r="Q4" s="3">
        <v>800</v>
      </c>
      <c r="R4" s="1">
        <v>9.3023255813953487E-2</v>
      </c>
      <c r="T4" t="s">
        <v>21</v>
      </c>
      <c r="U4">
        <v>1</v>
      </c>
      <c r="V4" s="3">
        <v>800</v>
      </c>
      <c r="W4" s="1">
        <v>9.3023255813953487E-2</v>
      </c>
    </row>
    <row r="5" spans="1:23">
      <c r="A5" t="s">
        <v>25</v>
      </c>
      <c r="B5" s="3">
        <v>1200</v>
      </c>
      <c r="C5" s="1">
        <v>0.13953488372093023</v>
      </c>
      <c r="E5" t="s">
        <v>25</v>
      </c>
      <c r="F5" t="s">
        <v>22</v>
      </c>
      <c r="G5" s="3">
        <v>1200</v>
      </c>
      <c r="H5" s="1">
        <v>0.13953488372093023</v>
      </c>
      <c r="J5" t="s">
        <v>25</v>
      </c>
      <c r="K5" t="s">
        <v>23</v>
      </c>
      <c r="L5" s="3">
        <v>1200</v>
      </c>
      <c r="M5" s="1">
        <v>0.13953488372093023</v>
      </c>
      <c r="O5" t="s">
        <v>25</v>
      </c>
      <c r="P5" t="s">
        <v>24</v>
      </c>
      <c r="Q5" s="3">
        <v>1200</v>
      </c>
      <c r="R5" s="1">
        <v>0.13953488372093023</v>
      </c>
      <c r="T5" t="s">
        <v>25</v>
      </c>
      <c r="U5">
        <v>1</v>
      </c>
      <c r="V5" s="3">
        <v>1200</v>
      </c>
      <c r="W5" s="1">
        <v>0.13953488372093023</v>
      </c>
    </row>
    <row r="6" spans="1:23">
      <c r="A6" t="s">
        <v>26</v>
      </c>
      <c r="B6" s="3">
        <v>400</v>
      </c>
      <c r="C6" s="1">
        <v>4.6511627906976744E-2</v>
      </c>
      <c r="E6" t="s">
        <v>26</v>
      </c>
      <c r="F6" t="s">
        <v>27</v>
      </c>
      <c r="G6" s="3">
        <v>200</v>
      </c>
      <c r="H6" s="1">
        <v>2.3255813953488372E-2</v>
      </c>
      <c r="J6" t="s">
        <v>26</v>
      </c>
      <c r="K6" t="s">
        <v>28</v>
      </c>
      <c r="L6" s="3">
        <v>400</v>
      </c>
      <c r="M6" s="1">
        <v>4.6511627906976744E-2</v>
      </c>
      <c r="O6" t="s">
        <v>26</v>
      </c>
      <c r="P6" t="s">
        <v>29</v>
      </c>
      <c r="Q6" s="3">
        <v>400</v>
      </c>
      <c r="R6" s="1">
        <v>4.6511627906976744E-2</v>
      </c>
      <c r="T6" t="s">
        <v>26</v>
      </c>
      <c r="U6">
        <v>1</v>
      </c>
      <c r="V6" s="3">
        <v>400</v>
      </c>
      <c r="W6" s="1">
        <v>4.6511627906976744E-2</v>
      </c>
    </row>
    <row r="7" spans="1:23">
      <c r="A7" t="s">
        <v>30</v>
      </c>
      <c r="B7" s="3">
        <v>400</v>
      </c>
      <c r="C7" s="1">
        <v>4.6511627906976744E-2</v>
      </c>
      <c r="F7" t="s">
        <v>22</v>
      </c>
      <c r="G7" s="3">
        <v>200</v>
      </c>
      <c r="H7" s="1">
        <v>2.3255813953488372E-2</v>
      </c>
      <c r="J7" t="s">
        <v>30</v>
      </c>
      <c r="K7" t="s">
        <v>31</v>
      </c>
      <c r="L7" s="3">
        <v>400</v>
      </c>
      <c r="M7" s="1">
        <v>4.6511627906976744E-2</v>
      </c>
      <c r="O7" t="s">
        <v>30</v>
      </c>
      <c r="P7" t="s">
        <v>32</v>
      </c>
      <c r="Q7" s="3">
        <v>400</v>
      </c>
      <c r="R7" s="1">
        <v>4.6511627906976744E-2</v>
      </c>
      <c r="T7" t="s">
        <v>30</v>
      </c>
      <c r="U7">
        <v>0</v>
      </c>
      <c r="V7" s="3">
        <v>400</v>
      </c>
      <c r="W7" s="1">
        <v>4.6511627906976744E-2</v>
      </c>
    </row>
    <row r="8" spans="1:23">
      <c r="A8" t="s">
        <v>33</v>
      </c>
      <c r="B8" s="3">
        <v>500</v>
      </c>
      <c r="C8" s="1">
        <v>5.8139534883720929E-2</v>
      </c>
      <c r="E8" t="s">
        <v>30</v>
      </c>
      <c r="F8" t="s">
        <v>27</v>
      </c>
      <c r="G8" s="3">
        <v>200</v>
      </c>
      <c r="H8" s="1">
        <v>2.3255813953488372E-2</v>
      </c>
      <c r="J8" t="s">
        <v>33</v>
      </c>
      <c r="K8" t="s">
        <v>23</v>
      </c>
      <c r="L8" s="3">
        <v>500</v>
      </c>
      <c r="M8" s="1">
        <v>5.8139534883720929E-2</v>
      </c>
      <c r="O8" t="s">
        <v>33</v>
      </c>
      <c r="P8" t="s">
        <v>34</v>
      </c>
      <c r="Q8" s="3">
        <v>500</v>
      </c>
      <c r="R8" s="1">
        <v>5.8139534883720929E-2</v>
      </c>
      <c r="T8" t="s">
        <v>33</v>
      </c>
      <c r="U8">
        <v>4</v>
      </c>
      <c r="V8" s="3">
        <v>500</v>
      </c>
      <c r="W8" s="1">
        <v>5.8139534883720929E-2</v>
      </c>
    </row>
    <row r="9" spans="1:23">
      <c r="A9" t="s">
        <v>35</v>
      </c>
      <c r="B9" s="3">
        <v>500</v>
      </c>
      <c r="C9" s="1">
        <v>5.8139534883720929E-2</v>
      </c>
      <c r="F9" t="s">
        <v>22</v>
      </c>
      <c r="G9" s="3">
        <v>200</v>
      </c>
      <c r="H9" s="1">
        <v>2.3255813953488372E-2</v>
      </c>
      <c r="J9" t="s">
        <v>35</v>
      </c>
      <c r="K9" t="s">
        <v>28</v>
      </c>
      <c r="L9" s="3">
        <v>500</v>
      </c>
      <c r="M9" s="1">
        <v>5.8139534883720929E-2</v>
      </c>
      <c r="O9" t="s">
        <v>35</v>
      </c>
      <c r="P9" t="s">
        <v>29</v>
      </c>
      <c r="Q9" s="3">
        <v>500</v>
      </c>
      <c r="R9" s="1">
        <v>5.8139534883720929E-2</v>
      </c>
      <c r="T9" t="s">
        <v>35</v>
      </c>
      <c r="U9">
        <v>1</v>
      </c>
      <c r="V9" s="3">
        <v>500</v>
      </c>
      <c r="W9" s="1">
        <v>5.8139534883720929E-2</v>
      </c>
    </row>
    <row r="10" spans="1:23">
      <c r="A10" t="s">
        <v>36</v>
      </c>
      <c r="B10" s="3">
        <v>400</v>
      </c>
      <c r="C10" s="1">
        <v>4.6511627906976744E-2</v>
      </c>
      <c r="E10" t="s">
        <v>33</v>
      </c>
      <c r="F10" t="s">
        <v>22</v>
      </c>
      <c r="G10" s="3">
        <v>500</v>
      </c>
      <c r="H10" s="1">
        <v>5.8139534883720929E-2</v>
      </c>
      <c r="J10" t="s">
        <v>36</v>
      </c>
      <c r="K10" t="s">
        <v>31</v>
      </c>
      <c r="L10" s="3">
        <v>400</v>
      </c>
      <c r="M10" s="1">
        <v>4.6511627906976744E-2</v>
      </c>
      <c r="O10" t="s">
        <v>36</v>
      </c>
      <c r="P10" t="s">
        <v>29</v>
      </c>
      <c r="Q10" s="3">
        <v>400</v>
      </c>
      <c r="R10" s="1">
        <v>4.6511627906976744E-2</v>
      </c>
      <c r="T10" t="s">
        <v>36</v>
      </c>
      <c r="U10">
        <v>0</v>
      </c>
      <c r="V10" s="3">
        <v>400</v>
      </c>
      <c r="W10" s="1">
        <v>4.6511627906976744E-2</v>
      </c>
    </row>
    <row r="11" spans="1:23">
      <c r="A11" t="s">
        <v>37</v>
      </c>
      <c r="B11" s="3">
        <v>500</v>
      </c>
      <c r="C11" s="1">
        <v>5.8139534883720929E-2</v>
      </c>
      <c r="E11" t="s">
        <v>35</v>
      </c>
      <c r="F11" t="s">
        <v>27</v>
      </c>
      <c r="G11" s="3">
        <v>500</v>
      </c>
      <c r="H11" s="1">
        <v>5.8139534883720929E-2</v>
      </c>
      <c r="J11" t="s">
        <v>37</v>
      </c>
      <c r="K11" t="s">
        <v>23</v>
      </c>
      <c r="L11" s="3">
        <v>500</v>
      </c>
      <c r="M11" s="1">
        <v>5.8139534883720929E-2</v>
      </c>
      <c r="O11" t="s">
        <v>37</v>
      </c>
      <c r="P11" t="s">
        <v>38</v>
      </c>
      <c r="Q11" s="3">
        <v>500</v>
      </c>
      <c r="R11" s="1">
        <v>5.8139534883720929E-2</v>
      </c>
      <c r="T11" t="s">
        <v>37</v>
      </c>
      <c r="U11">
        <v>1</v>
      </c>
      <c r="V11" s="3">
        <v>500</v>
      </c>
      <c r="W11" s="1">
        <v>5.8139534883720929E-2</v>
      </c>
    </row>
    <row r="12" spans="1:23">
      <c r="A12" t="s">
        <v>39</v>
      </c>
      <c r="B12" s="3">
        <v>200</v>
      </c>
      <c r="C12" s="1">
        <v>2.3255813953488372E-2</v>
      </c>
      <c r="E12" t="s">
        <v>36</v>
      </c>
      <c r="F12" t="s">
        <v>22</v>
      </c>
      <c r="G12" s="3">
        <v>400</v>
      </c>
      <c r="H12" s="1">
        <v>4.6511627906976744E-2</v>
      </c>
      <c r="J12" t="s">
        <v>39</v>
      </c>
      <c r="K12" t="s">
        <v>31</v>
      </c>
      <c r="L12" s="3">
        <v>200</v>
      </c>
      <c r="M12" s="1">
        <v>2.3255813953488372E-2</v>
      </c>
      <c r="O12" t="s">
        <v>39</v>
      </c>
      <c r="P12" t="s">
        <v>29</v>
      </c>
      <c r="Q12" s="3">
        <v>200</v>
      </c>
      <c r="R12" s="1">
        <v>2.3255813953488372E-2</v>
      </c>
      <c r="T12" t="s">
        <v>39</v>
      </c>
      <c r="U12">
        <v>0</v>
      </c>
      <c r="V12" s="3">
        <v>200</v>
      </c>
      <c r="W12" s="1">
        <v>2.3255813953488372E-2</v>
      </c>
    </row>
    <row r="13" spans="1:23">
      <c r="A13" t="s">
        <v>40</v>
      </c>
      <c r="B13" s="3">
        <v>600</v>
      </c>
      <c r="C13" s="1">
        <v>6.9767441860465115E-2</v>
      </c>
      <c r="E13" t="s">
        <v>37</v>
      </c>
      <c r="F13" t="s">
        <v>27</v>
      </c>
      <c r="G13" s="3">
        <v>500</v>
      </c>
      <c r="H13" s="1">
        <v>5.8139534883720929E-2</v>
      </c>
      <c r="J13" t="s">
        <v>40</v>
      </c>
      <c r="K13" t="s">
        <v>23</v>
      </c>
      <c r="L13" s="3">
        <v>600</v>
      </c>
      <c r="M13" s="1">
        <v>6.9767441860465115E-2</v>
      </c>
      <c r="O13" t="s">
        <v>40</v>
      </c>
      <c r="P13" t="s">
        <v>40</v>
      </c>
      <c r="Q13" s="3">
        <v>600</v>
      </c>
      <c r="R13" s="1">
        <v>6.9767441860465115E-2</v>
      </c>
      <c r="T13" t="s">
        <v>40</v>
      </c>
      <c r="U13">
        <v>2</v>
      </c>
      <c r="V13" s="3">
        <v>600</v>
      </c>
      <c r="W13" s="1">
        <v>6.9767441860465115E-2</v>
      </c>
    </row>
    <row r="14" spans="1:23">
      <c r="A14" t="s">
        <v>41</v>
      </c>
      <c r="B14" s="3">
        <v>1600</v>
      </c>
      <c r="C14" s="1">
        <v>0.18604651162790697</v>
      </c>
      <c r="E14" t="s">
        <v>39</v>
      </c>
      <c r="F14" t="s">
        <v>22</v>
      </c>
      <c r="G14" s="3">
        <v>200</v>
      </c>
      <c r="H14" s="1">
        <v>2.3255813953488372E-2</v>
      </c>
      <c r="J14" t="s">
        <v>41</v>
      </c>
      <c r="K14" t="s">
        <v>31</v>
      </c>
      <c r="L14" s="3">
        <v>1600</v>
      </c>
      <c r="M14" s="1">
        <v>0.18604651162790697</v>
      </c>
      <c r="O14" t="s">
        <v>41</v>
      </c>
      <c r="P14" t="s">
        <v>29</v>
      </c>
      <c r="Q14" s="3">
        <v>1600</v>
      </c>
      <c r="R14" s="1">
        <v>0.18604651162790697</v>
      </c>
      <c r="T14" t="s">
        <v>41</v>
      </c>
      <c r="U14">
        <v>0</v>
      </c>
      <c r="V14" s="3">
        <v>1600</v>
      </c>
      <c r="W14" s="1">
        <v>0.18604651162790697</v>
      </c>
    </row>
    <row r="15" spans="1:23">
      <c r="A15" t="s">
        <v>42</v>
      </c>
      <c r="B15" s="3">
        <v>600</v>
      </c>
      <c r="C15" s="1">
        <v>6.9767441860465115E-2</v>
      </c>
      <c r="E15" t="s">
        <v>40</v>
      </c>
      <c r="F15" t="s">
        <v>27</v>
      </c>
      <c r="G15" s="3">
        <v>600</v>
      </c>
      <c r="H15" s="1">
        <v>6.9767441860465115E-2</v>
      </c>
      <c r="J15" t="s">
        <v>42</v>
      </c>
      <c r="K15" t="s">
        <v>23</v>
      </c>
      <c r="L15" s="3">
        <v>600</v>
      </c>
      <c r="M15" s="1">
        <v>6.9767441860465115E-2</v>
      </c>
      <c r="O15" t="s">
        <v>42</v>
      </c>
      <c r="P15" t="s">
        <v>43</v>
      </c>
      <c r="Q15" s="3">
        <v>600</v>
      </c>
      <c r="R15" s="1">
        <v>6.9767441860465115E-2</v>
      </c>
      <c r="T15" t="s">
        <v>42</v>
      </c>
      <c r="U15">
        <v>3</v>
      </c>
      <c r="V15" s="3">
        <v>600</v>
      </c>
      <c r="W15" s="1">
        <v>6.9767441860465115E-2</v>
      </c>
    </row>
    <row r="16" spans="1:23">
      <c r="A16" t="s">
        <v>44</v>
      </c>
      <c r="B16" s="3">
        <v>500</v>
      </c>
      <c r="C16" s="1">
        <v>5.8139534883720929E-2</v>
      </c>
      <c r="E16" t="s">
        <v>41</v>
      </c>
      <c r="F16" t="s">
        <v>22</v>
      </c>
      <c r="G16" s="3">
        <v>1600</v>
      </c>
      <c r="H16" s="1">
        <v>0.18604651162790697</v>
      </c>
      <c r="J16" t="s">
        <v>44</v>
      </c>
      <c r="K16" t="s">
        <v>23</v>
      </c>
      <c r="L16" s="3">
        <v>500</v>
      </c>
      <c r="M16" s="1">
        <v>5.8139534883720929E-2</v>
      </c>
      <c r="O16" t="s">
        <v>44</v>
      </c>
      <c r="P16" t="s">
        <v>43</v>
      </c>
      <c r="Q16" s="3">
        <v>500</v>
      </c>
      <c r="R16" s="1">
        <v>5.8139534883720929E-2</v>
      </c>
      <c r="T16" t="s">
        <v>44</v>
      </c>
      <c r="U16">
        <v>3</v>
      </c>
      <c r="V16" s="3">
        <v>500</v>
      </c>
      <c r="W16" s="1">
        <v>5.8139534883720929E-2</v>
      </c>
    </row>
    <row r="17" spans="1:23">
      <c r="A17" t="s">
        <v>45</v>
      </c>
      <c r="B17" s="3">
        <v>200</v>
      </c>
      <c r="C17" s="1">
        <v>2.3255813953488372E-2</v>
      </c>
      <c r="E17" t="s">
        <v>42</v>
      </c>
      <c r="F17" t="s">
        <v>27</v>
      </c>
      <c r="G17" s="3">
        <v>600</v>
      </c>
      <c r="H17" s="1">
        <v>6.9767441860465115E-2</v>
      </c>
      <c r="J17" t="s">
        <v>45</v>
      </c>
      <c r="K17" t="s">
        <v>31</v>
      </c>
      <c r="L17" s="3">
        <v>200</v>
      </c>
      <c r="M17" s="1">
        <v>2.3255813953488372E-2</v>
      </c>
      <c r="O17" t="s">
        <v>45</v>
      </c>
      <c r="P17" t="s">
        <v>29</v>
      </c>
      <c r="Q17" s="3">
        <v>200</v>
      </c>
      <c r="R17" s="1">
        <v>2.3255813953488372E-2</v>
      </c>
      <c r="T17" t="s">
        <v>45</v>
      </c>
      <c r="U17">
        <v>0</v>
      </c>
      <c r="V17" s="3">
        <v>200</v>
      </c>
      <c r="W17" s="1">
        <v>2.3255813953488372E-2</v>
      </c>
    </row>
    <row r="18" spans="1:23">
      <c r="A18" t="s">
        <v>46</v>
      </c>
      <c r="B18" s="3">
        <v>200</v>
      </c>
      <c r="C18" s="1">
        <v>2.3255813953488372E-2</v>
      </c>
      <c r="E18" t="s">
        <v>44</v>
      </c>
      <c r="F18" t="s">
        <v>22</v>
      </c>
      <c r="G18" s="3">
        <v>500</v>
      </c>
      <c r="H18" s="1">
        <v>5.8139534883720929E-2</v>
      </c>
      <c r="J18" t="s">
        <v>46</v>
      </c>
      <c r="K18" t="s">
        <v>31</v>
      </c>
      <c r="L18" s="3">
        <v>200</v>
      </c>
      <c r="M18" s="1">
        <v>2.3255813953488372E-2</v>
      </c>
      <c r="O18" t="s">
        <v>46</v>
      </c>
      <c r="P18" t="s">
        <v>29</v>
      </c>
      <c r="Q18" s="3">
        <v>200</v>
      </c>
      <c r="R18" s="1">
        <v>2.3255813953488372E-2</v>
      </c>
      <c r="T18" t="s">
        <v>46</v>
      </c>
      <c r="U18">
        <v>0</v>
      </c>
      <c r="V18" s="3">
        <v>200</v>
      </c>
      <c r="W18" s="1">
        <v>2.3255813953488372E-2</v>
      </c>
    </row>
    <row r="19" spans="1:23">
      <c r="A19" t="s">
        <v>47</v>
      </c>
      <c r="B19" s="3">
        <v>8600</v>
      </c>
      <c r="C19" s="1">
        <v>1</v>
      </c>
      <c r="E19" t="s">
        <v>45</v>
      </c>
      <c r="F19" t="s">
        <v>22</v>
      </c>
      <c r="G19" s="3">
        <v>200</v>
      </c>
      <c r="H19" s="1">
        <v>2.3255813953488372E-2</v>
      </c>
      <c r="J19" t="s">
        <v>47</v>
      </c>
      <c r="L19" s="3">
        <v>8600</v>
      </c>
      <c r="M19" s="1">
        <v>1</v>
      </c>
      <c r="O19" t="s">
        <v>47</v>
      </c>
      <c r="Q19" s="3">
        <v>8600</v>
      </c>
      <c r="R19" s="1">
        <v>1</v>
      </c>
      <c r="T19" t="s">
        <v>47</v>
      </c>
      <c r="V19" s="3">
        <v>8600</v>
      </c>
      <c r="W19" s="1">
        <v>1</v>
      </c>
    </row>
    <row r="20" spans="1:23">
      <c r="E20" t="s">
        <v>46</v>
      </c>
      <c r="F20" t="s">
        <v>22</v>
      </c>
      <c r="G20" s="3">
        <v>200</v>
      </c>
      <c r="H20" s="1">
        <v>2.3255813953488372E-2</v>
      </c>
    </row>
    <row r="21" spans="1:23">
      <c r="E21" t="s">
        <v>47</v>
      </c>
      <c r="G21" s="3">
        <v>8600</v>
      </c>
      <c r="H2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1915-8DB7-4A87-B2BF-193FCA407ACE}">
  <dimension ref="A3:W19"/>
  <sheetViews>
    <sheetView workbookViewId="0">
      <selection activeCell="U11" sqref="U11"/>
    </sheetView>
  </sheetViews>
  <sheetFormatPr defaultColWidth="14.140625" defaultRowHeight="15"/>
  <cols>
    <col min="1" max="1" width="11.140625" bestFit="1" customWidth="1"/>
    <col min="2" max="2" width="5.140625" bestFit="1" customWidth="1"/>
    <col min="3" max="3" width="8.42578125" bestFit="1" customWidth="1"/>
    <col min="4" max="4" width="11.140625" bestFit="1" customWidth="1"/>
    <col min="5" max="5" width="12.42578125" bestFit="1" customWidth="1"/>
    <col min="6" max="6" width="11.140625" bestFit="1" customWidth="1"/>
    <col min="7" max="7" width="5.140625" bestFit="1" customWidth="1"/>
    <col min="8" max="9" width="8.42578125" bestFit="1" customWidth="1"/>
    <col min="10" max="10" width="12.42578125" bestFit="1" customWidth="1"/>
    <col min="11" max="11" width="10.42578125" bestFit="1" customWidth="1"/>
    <col min="12" max="12" width="5.140625" bestFit="1" customWidth="1"/>
    <col min="13" max="14" width="8.42578125" bestFit="1" customWidth="1"/>
    <col min="15" max="16" width="12.42578125" bestFit="1" customWidth="1"/>
    <col min="17" max="17" width="5.140625" bestFit="1" customWidth="1"/>
    <col min="18" max="19" width="8.42578125" bestFit="1" customWidth="1"/>
    <col min="20" max="20" width="12.42578125" bestFit="1" customWidth="1"/>
    <col min="21" max="21" width="21" bestFit="1" customWidth="1"/>
    <col min="22" max="22" width="5.140625" bestFit="1" customWidth="1"/>
    <col min="23" max="24" width="8.42578125" bestFit="1" customWidth="1"/>
  </cols>
  <sheetData>
    <row r="3" spans="1:23">
      <c r="A3" s="2" t="s">
        <v>20</v>
      </c>
      <c r="B3" t="s">
        <v>15</v>
      </c>
      <c r="C3" t="s">
        <v>16</v>
      </c>
      <c r="E3" s="2" t="s">
        <v>20</v>
      </c>
      <c r="F3" s="2" t="s">
        <v>17</v>
      </c>
      <c r="G3" t="s">
        <v>15</v>
      </c>
      <c r="H3" t="s">
        <v>16</v>
      </c>
      <c r="J3" s="2" t="s">
        <v>20</v>
      </c>
      <c r="K3" s="2" t="s">
        <v>18</v>
      </c>
      <c r="L3" t="s">
        <v>15</v>
      </c>
      <c r="M3" t="s">
        <v>16</v>
      </c>
      <c r="O3" s="2" t="s">
        <v>20</v>
      </c>
      <c r="P3" s="2" t="s">
        <v>19</v>
      </c>
      <c r="Q3" t="s">
        <v>15</v>
      </c>
      <c r="R3" t="s">
        <v>16</v>
      </c>
      <c r="T3" s="2" t="s">
        <v>20</v>
      </c>
      <c r="U3" s="2" t="s">
        <v>14</v>
      </c>
      <c r="V3" t="s">
        <v>15</v>
      </c>
      <c r="W3" t="s">
        <v>16</v>
      </c>
    </row>
    <row r="4" spans="1:23">
      <c r="A4">
        <v>0</v>
      </c>
      <c r="B4" s="3">
        <v>3000</v>
      </c>
      <c r="C4" s="1">
        <v>0.34883720930232559</v>
      </c>
      <c r="E4">
        <v>0</v>
      </c>
      <c r="F4" t="s">
        <v>27</v>
      </c>
      <c r="G4" s="3">
        <v>200</v>
      </c>
      <c r="H4" s="1">
        <v>2.3255813953488372E-2</v>
      </c>
      <c r="J4">
        <v>0</v>
      </c>
      <c r="K4" t="s">
        <v>31</v>
      </c>
      <c r="L4" s="3">
        <v>3000</v>
      </c>
      <c r="M4" s="1">
        <v>0.34883720930232559</v>
      </c>
      <c r="O4">
        <v>0</v>
      </c>
      <c r="P4" t="s">
        <v>29</v>
      </c>
      <c r="Q4" s="3">
        <v>2600</v>
      </c>
      <c r="R4" s="1">
        <v>0.30232558139534882</v>
      </c>
      <c r="T4">
        <v>0</v>
      </c>
      <c r="U4" t="s">
        <v>30</v>
      </c>
      <c r="V4" s="3">
        <v>400</v>
      </c>
      <c r="W4" s="1">
        <v>4.6511627906976744E-2</v>
      </c>
    </row>
    <row r="5" spans="1:23">
      <c r="A5">
        <v>1</v>
      </c>
      <c r="B5" s="3">
        <v>3400</v>
      </c>
      <c r="C5" s="1">
        <v>0.39534883720930231</v>
      </c>
      <c r="F5" t="s">
        <v>22</v>
      </c>
      <c r="G5" s="3">
        <v>2800</v>
      </c>
      <c r="H5" s="1">
        <v>0.32558139534883723</v>
      </c>
      <c r="J5">
        <v>1</v>
      </c>
      <c r="K5" t="s">
        <v>23</v>
      </c>
      <c r="L5" s="3">
        <v>2500</v>
      </c>
      <c r="M5" s="1">
        <v>0.29069767441860467</v>
      </c>
      <c r="P5" t="s">
        <v>32</v>
      </c>
      <c r="Q5" s="3">
        <v>400</v>
      </c>
      <c r="R5" s="1">
        <v>4.6511627906976744E-2</v>
      </c>
      <c r="U5" t="s">
        <v>36</v>
      </c>
      <c r="V5" s="3">
        <v>400</v>
      </c>
      <c r="W5" s="1">
        <v>4.6511627906976744E-2</v>
      </c>
    </row>
    <row r="6" spans="1:23">
      <c r="A6">
        <v>2</v>
      </c>
      <c r="B6" s="3">
        <v>600</v>
      </c>
      <c r="C6" s="1">
        <v>6.9767441860465115E-2</v>
      </c>
      <c r="E6">
        <v>1</v>
      </c>
      <c r="F6" t="s">
        <v>27</v>
      </c>
      <c r="G6" s="3">
        <v>1200</v>
      </c>
      <c r="H6" s="1">
        <v>0.13953488372093023</v>
      </c>
      <c r="K6" t="s">
        <v>28</v>
      </c>
      <c r="L6" s="3">
        <v>900</v>
      </c>
      <c r="M6" s="1">
        <v>0.10465116279069768</v>
      </c>
      <c r="O6">
        <v>1</v>
      </c>
      <c r="P6" t="s">
        <v>24</v>
      </c>
      <c r="Q6" s="3">
        <v>2000</v>
      </c>
      <c r="R6" s="1">
        <v>0.23255813953488372</v>
      </c>
      <c r="U6" t="s">
        <v>39</v>
      </c>
      <c r="V6" s="3">
        <v>200</v>
      </c>
      <c r="W6" s="1">
        <v>2.3255813953488372E-2</v>
      </c>
    </row>
    <row r="7" spans="1:23">
      <c r="A7">
        <v>3</v>
      </c>
      <c r="B7" s="3">
        <v>1100</v>
      </c>
      <c r="C7" s="1">
        <v>0.12790697674418605</v>
      </c>
      <c r="F7" t="s">
        <v>22</v>
      </c>
      <c r="G7" s="3">
        <v>2200</v>
      </c>
      <c r="H7" s="1">
        <v>0.2558139534883721</v>
      </c>
      <c r="J7">
        <v>2</v>
      </c>
      <c r="K7" t="s">
        <v>23</v>
      </c>
      <c r="L7" s="3">
        <v>600</v>
      </c>
      <c r="M7" s="1">
        <v>6.9767441860465115E-2</v>
      </c>
      <c r="P7" t="s">
        <v>29</v>
      </c>
      <c r="Q7" s="3">
        <v>900</v>
      </c>
      <c r="R7" s="1">
        <v>0.10465116279069768</v>
      </c>
      <c r="U7" t="s">
        <v>41</v>
      </c>
      <c r="V7" s="3">
        <v>1600</v>
      </c>
      <c r="W7" s="1">
        <v>0.18604651162790697</v>
      </c>
    </row>
    <row r="8" spans="1:23">
      <c r="A8">
        <v>4</v>
      </c>
      <c r="B8" s="3">
        <v>500</v>
      </c>
      <c r="C8" s="1">
        <v>5.8139534883720929E-2</v>
      </c>
      <c r="E8">
        <v>2</v>
      </c>
      <c r="F8" t="s">
        <v>27</v>
      </c>
      <c r="G8" s="3">
        <v>600</v>
      </c>
      <c r="H8" s="1">
        <v>6.9767441860465115E-2</v>
      </c>
      <c r="J8">
        <v>3</v>
      </c>
      <c r="K8" t="s">
        <v>23</v>
      </c>
      <c r="L8" s="3">
        <v>1100</v>
      </c>
      <c r="M8" s="1">
        <v>0.12790697674418605</v>
      </c>
      <c r="P8" t="s">
        <v>38</v>
      </c>
      <c r="Q8" s="3">
        <v>500</v>
      </c>
      <c r="R8" s="1">
        <v>5.8139534883720929E-2</v>
      </c>
      <c r="U8" t="s">
        <v>45</v>
      </c>
      <c r="V8" s="3">
        <v>200</v>
      </c>
      <c r="W8" s="1">
        <v>2.3255813953488372E-2</v>
      </c>
    </row>
    <row r="9" spans="1:23">
      <c r="A9" t="s">
        <v>47</v>
      </c>
      <c r="B9" s="3">
        <v>8600</v>
      </c>
      <c r="C9" s="1">
        <v>1</v>
      </c>
      <c r="E9">
        <v>3</v>
      </c>
      <c r="F9" t="s">
        <v>27</v>
      </c>
      <c r="G9" s="3">
        <v>600</v>
      </c>
      <c r="H9" s="1">
        <v>6.9767441860465115E-2</v>
      </c>
      <c r="J9">
        <v>4</v>
      </c>
      <c r="K9" t="s">
        <v>23</v>
      </c>
      <c r="L9" s="3">
        <v>500</v>
      </c>
      <c r="M9" s="1">
        <v>5.8139534883720929E-2</v>
      </c>
      <c r="O9">
        <v>2</v>
      </c>
      <c r="P9" t="s">
        <v>40</v>
      </c>
      <c r="Q9" s="3">
        <v>600</v>
      </c>
      <c r="R9" s="1">
        <v>6.9767441860465115E-2</v>
      </c>
      <c r="U9" t="s">
        <v>46</v>
      </c>
      <c r="V9" s="3">
        <v>200</v>
      </c>
      <c r="W9" s="1">
        <v>2.3255813953488372E-2</v>
      </c>
    </row>
    <row r="10" spans="1:23">
      <c r="F10" t="s">
        <v>22</v>
      </c>
      <c r="G10" s="3">
        <v>500</v>
      </c>
      <c r="H10" s="1">
        <v>5.8139534883720929E-2</v>
      </c>
      <c r="J10" t="s">
        <v>47</v>
      </c>
      <c r="L10" s="3">
        <v>8600</v>
      </c>
      <c r="M10" s="1">
        <v>1</v>
      </c>
      <c r="O10">
        <v>3</v>
      </c>
      <c r="P10" t="s">
        <v>43</v>
      </c>
      <c r="Q10" s="3">
        <v>1100</v>
      </c>
      <c r="R10" s="1">
        <v>0.12790697674418605</v>
      </c>
      <c r="T10">
        <v>1</v>
      </c>
      <c r="U10" t="s">
        <v>21</v>
      </c>
      <c r="V10" s="3">
        <v>800</v>
      </c>
      <c r="W10" s="1">
        <v>9.3023255813953487E-2</v>
      </c>
    </row>
    <row r="11" spans="1:23">
      <c r="E11">
        <v>4</v>
      </c>
      <c r="F11" t="s">
        <v>22</v>
      </c>
      <c r="G11" s="3">
        <v>500</v>
      </c>
      <c r="H11" s="1">
        <v>5.8139534883720929E-2</v>
      </c>
      <c r="O11">
        <v>4</v>
      </c>
      <c r="P11" t="s">
        <v>34</v>
      </c>
      <c r="Q11" s="3">
        <v>500</v>
      </c>
      <c r="R11" s="1">
        <v>5.8139534883720929E-2</v>
      </c>
      <c r="U11" t="s">
        <v>25</v>
      </c>
      <c r="V11" s="3">
        <v>1200</v>
      </c>
      <c r="W11" s="1">
        <v>0.13953488372093023</v>
      </c>
    </row>
    <row r="12" spans="1:23">
      <c r="E12" t="s">
        <v>47</v>
      </c>
      <c r="G12" s="3">
        <v>8600</v>
      </c>
      <c r="H12" s="1">
        <v>1</v>
      </c>
      <c r="O12" t="s">
        <v>47</v>
      </c>
      <c r="Q12" s="3">
        <v>8600</v>
      </c>
      <c r="R12" s="1">
        <v>1</v>
      </c>
      <c r="U12" t="s">
        <v>26</v>
      </c>
      <c r="V12" s="3">
        <v>400</v>
      </c>
      <c r="W12" s="1">
        <v>4.6511627906976744E-2</v>
      </c>
    </row>
    <row r="13" spans="1:23">
      <c r="U13" t="s">
        <v>35</v>
      </c>
      <c r="V13" s="3">
        <v>500</v>
      </c>
      <c r="W13" s="1">
        <v>5.8139534883720929E-2</v>
      </c>
    </row>
    <row r="14" spans="1:23">
      <c r="U14" t="s">
        <v>37</v>
      </c>
      <c r="V14" s="3">
        <v>500</v>
      </c>
      <c r="W14" s="1">
        <v>5.8139534883720929E-2</v>
      </c>
    </row>
    <row r="15" spans="1:23">
      <c r="T15">
        <v>2</v>
      </c>
      <c r="U15" t="s">
        <v>40</v>
      </c>
      <c r="V15" s="3">
        <v>600</v>
      </c>
      <c r="W15" s="1">
        <v>6.9767441860465115E-2</v>
      </c>
    </row>
    <row r="16" spans="1:23">
      <c r="T16">
        <v>3</v>
      </c>
      <c r="U16" t="s">
        <v>42</v>
      </c>
      <c r="V16" s="3">
        <v>600</v>
      </c>
      <c r="W16" s="1">
        <v>6.9767441860465115E-2</v>
      </c>
    </row>
    <row r="17" spans="20:23">
      <c r="U17" t="s">
        <v>44</v>
      </c>
      <c r="V17" s="3">
        <v>500</v>
      </c>
      <c r="W17" s="1">
        <v>5.8139534883720929E-2</v>
      </c>
    </row>
    <row r="18" spans="20:23">
      <c r="T18">
        <v>4</v>
      </c>
      <c r="U18" t="s">
        <v>33</v>
      </c>
      <c r="V18" s="3">
        <v>500</v>
      </c>
      <c r="W18" s="1">
        <v>5.8139534883720929E-2</v>
      </c>
    </row>
    <row r="19" spans="20:23">
      <c r="T19" t="s">
        <v>47</v>
      </c>
      <c r="V19" s="3">
        <v>8600</v>
      </c>
      <c r="W19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67A1-5B12-479D-85EF-0CACF43DB0AC}">
  <dimension ref="A3:W19"/>
  <sheetViews>
    <sheetView workbookViewId="0"/>
  </sheetViews>
  <sheetFormatPr defaultColWidth="14.140625" defaultRowHeight="15"/>
  <cols>
    <col min="1" max="1" width="12.42578125" bestFit="1" customWidth="1"/>
    <col min="2" max="2" width="5.140625" bestFit="1" customWidth="1"/>
    <col min="3" max="4" width="8.42578125" bestFit="1" customWidth="1"/>
    <col min="5" max="5" width="12.42578125" bestFit="1" customWidth="1"/>
    <col min="6" max="6" width="11.140625" bestFit="1" customWidth="1"/>
    <col min="7" max="7" width="5.140625" bestFit="1" customWidth="1"/>
    <col min="8" max="8" width="8.42578125" bestFit="1" customWidth="1"/>
    <col min="9" max="9" width="9.140625"/>
    <col min="10" max="10" width="12.42578125" bestFit="1" customWidth="1"/>
    <col min="11" max="11" width="10.42578125" bestFit="1" customWidth="1"/>
    <col min="12" max="12" width="5.140625" bestFit="1" customWidth="1"/>
    <col min="13" max="13" width="8.42578125" bestFit="1" customWidth="1"/>
    <col min="14" max="14" width="9.140625"/>
    <col min="15" max="15" width="12.42578125" bestFit="1" customWidth="1"/>
    <col min="16" max="16" width="7.7109375" bestFit="1" customWidth="1"/>
    <col min="17" max="17" width="5.140625" bestFit="1" customWidth="1"/>
    <col min="18" max="19" width="8.42578125" bestFit="1" customWidth="1"/>
    <col min="20" max="20" width="12.42578125" bestFit="1" customWidth="1"/>
    <col min="21" max="21" width="21" bestFit="1" customWidth="1"/>
    <col min="22" max="22" width="5.140625" bestFit="1" customWidth="1"/>
    <col min="23" max="24" width="8.42578125" bestFit="1" customWidth="1"/>
  </cols>
  <sheetData>
    <row r="3" spans="1:23">
      <c r="A3" s="2" t="s">
        <v>19</v>
      </c>
      <c r="B3" t="s">
        <v>15</v>
      </c>
      <c r="C3" t="s">
        <v>16</v>
      </c>
      <c r="E3" s="2" t="s">
        <v>19</v>
      </c>
      <c r="F3" s="2" t="s">
        <v>17</v>
      </c>
      <c r="G3" t="s">
        <v>15</v>
      </c>
      <c r="H3" t="s">
        <v>16</v>
      </c>
      <c r="J3" s="2" t="s">
        <v>19</v>
      </c>
      <c r="K3" s="2" t="s">
        <v>18</v>
      </c>
      <c r="L3" t="s">
        <v>15</v>
      </c>
      <c r="M3" t="s">
        <v>16</v>
      </c>
      <c r="O3" s="2" t="s">
        <v>19</v>
      </c>
      <c r="P3" s="2" t="s">
        <v>20</v>
      </c>
      <c r="Q3" t="s">
        <v>15</v>
      </c>
      <c r="R3" t="s">
        <v>16</v>
      </c>
      <c r="T3" s="2" t="s">
        <v>19</v>
      </c>
      <c r="U3" s="2" t="s">
        <v>14</v>
      </c>
      <c r="V3" t="s">
        <v>15</v>
      </c>
      <c r="W3" t="s">
        <v>16</v>
      </c>
    </row>
    <row r="4" spans="1:23">
      <c r="A4" t="s">
        <v>24</v>
      </c>
      <c r="B4" s="3">
        <v>2000</v>
      </c>
      <c r="C4" s="1">
        <v>0.23255813953488372</v>
      </c>
      <c r="E4" t="s">
        <v>24</v>
      </c>
      <c r="F4" t="s">
        <v>22</v>
      </c>
      <c r="G4" s="3">
        <v>2000</v>
      </c>
      <c r="H4" s="1">
        <v>0.23255813953488372</v>
      </c>
      <c r="J4" t="s">
        <v>24</v>
      </c>
      <c r="K4" t="s">
        <v>23</v>
      </c>
      <c r="L4" s="3">
        <v>2000</v>
      </c>
      <c r="M4" s="1">
        <v>0.23255813953488372</v>
      </c>
      <c r="O4" t="s">
        <v>24</v>
      </c>
      <c r="P4">
        <v>1</v>
      </c>
      <c r="Q4" s="3">
        <v>2000</v>
      </c>
      <c r="R4" s="1">
        <v>0.23255813953488372</v>
      </c>
      <c r="T4" t="s">
        <v>24</v>
      </c>
      <c r="U4" t="s">
        <v>21</v>
      </c>
      <c r="V4" s="3">
        <v>800</v>
      </c>
      <c r="W4" s="1">
        <v>9.3023255813953487E-2</v>
      </c>
    </row>
    <row r="5" spans="1:23">
      <c r="A5" t="s">
        <v>34</v>
      </c>
      <c r="B5" s="3">
        <v>500</v>
      </c>
      <c r="C5" s="1">
        <v>5.8139534883720929E-2</v>
      </c>
      <c r="E5" t="s">
        <v>34</v>
      </c>
      <c r="F5" t="s">
        <v>22</v>
      </c>
      <c r="G5" s="3">
        <v>500</v>
      </c>
      <c r="H5" s="1">
        <v>5.8139534883720929E-2</v>
      </c>
      <c r="J5" t="s">
        <v>34</v>
      </c>
      <c r="K5" t="s">
        <v>23</v>
      </c>
      <c r="L5" s="3">
        <v>500</v>
      </c>
      <c r="M5" s="1">
        <v>5.8139534883720929E-2</v>
      </c>
      <c r="O5" t="s">
        <v>34</v>
      </c>
      <c r="P5">
        <v>4</v>
      </c>
      <c r="Q5" s="3">
        <v>500</v>
      </c>
      <c r="R5" s="1">
        <v>5.8139534883720929E-2</v>
      </c>
      <c r="U5" t="s">
        <v>25</v>
      </c>
      <c r="V5" s="3">
        <v>1200</v>
      </c>
      <c r="W5" s="1">
        <v>0.13953488372093023</v>
      </c>
    </row>
    <row r="6" spans="1:23">
      <c r="A6" t="s">
        <v>29</v>
      </c>
      <c r="B6" s="3">
        <v>3500</v>
      </c>
      <c r="C6" s="1">
        <v>0.40697674418604651</v>
      </c>
      <c r="E6" t="s">
        <v>29</v>
      </c>
      <c r="F6" t="s">
        <v>27</v>
      </c>
      <c r="G6" s="3">
        <v>700</v>
      </c>
      <c r="H6" s="1">
        <v>8.1395348837209308E-2</v>
      </c>
      <c r="J6" t="s">
        <v>29</v>
      </c>
      <c r="K6" t="s">
        <v>31</v>
      </c>
      <c r="L6" s="3">
        <v>2600</v>
      </c>
      <c r="M6" s="1">
        <v>0.30232558139534882</v>
      </c>
      <c r="O6" t="s">
        <v>29</v>
      </c>
      <c r="P6">
        <v>0</v>
      </c>
      <c r="Q6" s="3">
        <v>2600</v>
      </c>
      <c r="R6" s="1">
        <v>0.30232558139534882</v>
      </c>
      <c r="T6" t="s">
        <v>34</v>
      </c>
      <c r="U6" t="s">
        <v>33</v>
      </c>
      <c r="V6" s="3">
        <v>500</v>
      </c>
      <c r="W6" s="1">
        <v>5.8139534883720929E-2</v>
      </c>
    </row>
    <row r="7" spans="1:23">
      <c r="A7" t="s">
        <v>38</v>
      </c>
      <c r="B7" s="3">
        <v>500</v>
      </c>
      <c r="C7" s="1">
        <v>5.8139534883720929E-2</v>
      </c>
      <c r="F7" t="s">
        <v>22</v>
      </c>
      <c r="G7" s="3">
        <v>2800</v>
      </c>
      <c r="H7" s="1">
        <v>0.32558139534883723</v>
      </c>
      <c r="K7" t="s">
        <v>28</v>
      </c>
      <c r="L7" s="3">
        <v>900</v>
      </c>
      <c r="M7" s="1">
        <v>0.10465116279069768</v>
      </c>
      <c r="P7">
        <v>1</v>
      </c>
      <c r="Q7" s="3">
        <v>900</v>
      </c>
      <c r="R7" s="1">
        <v>0.10465116279069768</v>
      </c>
      <c r="T7" t="s">
        <v>29</v>
      </c>
      <c r="U7" t="s">
        <v>26</v>
      </c>
      <c r="V7" s="3">
        <v>400</v>
      </c>
      <c r="W7" s="1">
        <v>4.6511627906976744E-2</v>
      </c>
    </row>
    <row r="8" spans="1:23">
      <c r="A8" t="s">
        <v>40</v>
      </c>
      <c r="B8" s="3">
        <v>600</v>
      </c>
      <c r="C8" s="1">
        <v>6.9767441860465115E-2</v>
      </c>
      <c r="E8" t="s">
        <v>38</v>
      </c>
      <c r="F8" t="s">
        <v>27</v>
      </c>
      <c r="G8" s="3">
        <v>500</v>
      </c>
      <c r="H8" s="1">
        <v>5.8139534883720929E-2</v>
      </c>
      <c r="J8" t="s">
        <v>38</v>
      </c>
      <c r="K8" t="s">
        <v>23</v>
      </c>
      <c r="L8" s="3">
        <v>500</v>
      </c>
      <c r="M8" s="1">
        <v>5.8139534883720929E-2</v>
      </c>
      <c r="O8" t="s">
        <v>38</v>
      </c>
      <c r="P8">
        <v>1</v>
      </c>
      <c r="Q8" s="3">
        <v>500</v>
      </c>
      <c r="R8" s="1">
        <v>5.8139534883720929E-2</v>
      </c>
      <c r="U8" t="s">
        <v>35</v>
      </c>
      <c r="V8" s="3">
        <v>500</v>
      </c>
      <c r="W8" s="1">
        <v>5.8139534883720929E-2</v>
      </c>
    </row>
    <row r="9" spans="1:23">
      <c r="A9" t="s">
        <v>43</v>
      </c>
      <c r="B9" s="3">
        <v>1100</v>
      </c>
      <c r="C9" s="1">
        <v>0.12790697674418605</v>
      </c>
      <c r="E9" t="s">
        <v>40</v>
      </c>
      <c r="F9" t="s">
        <v>27</v>
      </c>
      <c r="G9" s="3">
        <v>600</v>
      </c>
      <c r="H9" s="1">
        <v>6.9767441860465115E-2</v>
      </c>
      <c r="J9" t="s">
        <v>40</v>
      </c>
      <c r="K9" t="s">
        <v>23</v>
      </c>
      <c r="L9" s="3">
        <v>600</v>
      </c>
      <c r="M9" s="1">
        <v>6.9767441860465115E-2</v>
      </c>
      <c r="O9" t="s">
        <v>40</v>
      </c>
      <c r="P9">
        <v>2</v>
      </c>
      <c r="Q9" s="3">
        <v>600</v>
      </c>
      <c r="R9" s="1">
        <v>6.9767441860465115E-2</v>
      </c>
      <c r="U9" t="s">
        <v>36</v>
      </c>
      <c r="V9" s="3">
        <v>400</v>
      </c>
      <c r="W9" s="1">
        <v>4.6511627906976744E-2</v>
      </c>
    </row>
    <row r="10" spans="1:23">
      <c r="A10" t="s">
        <v>32</v>
      </c>
      <c r="B10" s="3">
        <v>400</v>
      </c>
      <c r="C10" s="1">
        <v>4.6511627906976744E-2</v>
      </c>
      <c r="E10" t="s">
        <v>43</v>
      </c>
      <c r="F10" t="s">
        <v>27</v>
      </c>
      <c r="G10" s="3">
        <v>600</v>
      </c>
      <c r="H10" s="1">
        <v>6.9767441860465115E-2</v>
      </c>
      <c r="J10" t="s">
        <v>43</v>
      </c>
      <c r="K10" t="s">
        <v>23</v>
      </c>
      <c r="L10" s="3">
        <v>1100</v>
      </c>
      <c r="M10" s="1">
        <v>0.12790697674418605</v>
      </c>
      <c r="O10" t="s">
        <v>43</v>
      </c>
      <c r="P10">
        <v>3</v>
      </c>
      <c r="Q10" s="3">
        <v>1100</v>
      </c>
      <c r="R10" s="1">
        <v>0.12790697674418605</v>
      </c>
      <c r="U10" t="s">
        <v>39</v>
      </c>
      <c r="V10" s="3">
        <v>200</v>
      </c>
      <c r="W10" s="1">
        <v>2.3255813953488372E-2</v>
      </c>
    </row>
    <row r="11" spans="1:23">
      <c r="A11" t="s">
        <v>47</v>
      </c>
      <c r="B11" s="3">
        <v>8600</v>
      </c>
      <c r="C11" s="1">
        <v>1</v>
      </c>
      <c r="F11" t="s">
        <v>22</v>
      </c>
      <c r="G11" s="3">
        <v>500</v>
      </c>
      <c r="H11" s="1">
        <v>5.8139534883720929E-2</v>
      </c>
      <c r="J11" t="s">
        <v>32</v>
      </c>
      <c r="K11" t="s">
        <v>31</v>
      </c>
      <c r="L11" s="3">
        <v>400</v>
      </c>
      <c r="M11" s="1">
        <v>4.6511627906976744E-2</v>
      </c>
      <c r="O11" t="s">
        <v>32</v>
      </c>
      <c r="P11">
        <v>0</v>
      </c>
      <c r="Q11" s="3">
        <v>400</v>
      </c>
      <c r="R11" s="1">
        <v>4.6511627906976744E-2</v>
      </c>
      <c r="U11" t="s">
        <v>41</v>
      </c>
      <c r="V11" s="3">
        <v>1600</v>
      </c>
      <c r="W11" s="1">
        <v>0.18604651162790697</v>
      </c>
    </row>
    <row r="12" spans="1:23">
      <c r="E12" t="s">
        <v>32</v>
      </c>
      <c r="F12" t="s">
        <v>27</v>
      </c>
      <c r="G12" s="3">
        <v>200</v>
      </c>
      <c r="H12" s="1">
        <v>2.3255813953488372E-2</v>
      </c>
      <c r="J12" t="s">
        <v>47</v>
      </c>
      <c r="L12" s="3">
        <v>8600</v>
      </c>
      <c r="M12" s="1">
        <v>1</v>
      </c>
      <c r="O12" t="s">
        <v>47</v>
      </c>
      <c r="Q12" s="3">
        <v>8600</v>
      </c>
      <c r="R12" s="1">
        <v>1</v>
      </c>
      <c r="U12" t="s">
        <v>45</v>
      </c>
      <c r="V12" s="3">
        <v>200</v>
      </c>
      <c r="W12" s="1">
        <v>2.3255813953488372E-2</v>
      </c>
    </row>
    <row r="13" spans="1:23">
      <c r="F13" t="s">
        <v>22</v>
      </c>
      <c r="G13" s="3">
        <v>200</v>
      </c>
      <c r="H13" s="1">
        <v>2.3255813953488372E-2</v>
      </c>
      <c r="U13" t="s">
        <v>46</v>
      </c>
      <c r="V13" s="3">
        <v>200</v>
      </c>
      <c r="W13" s="1">
        <v>2.3255813953488372E-2</v>
      </c>
    </row>
    <row r="14" spans="1:23">
      <c r="E14" t="s">
        <v>47</v>
      </c>
      <c r="G14" s="3">
        <v>8600</v>
      </c>
      <c r="H14" s="1">
        <v>1</v>
      </c>
      <c r="T14" t="s">
        <v>38</v>
      </c>
      <c r="U14" t="s">
        <v>37</v>
      </c>
      <c r="V14" s="3">
        <v>500</v>
      </c>
      <c r="W14" s="1">
        <v>5.8139534883720929E-2</v>
      </c>
    </row>
    <row r="15" spans="1:23">
      <c r="T15" t="s">
        <v>40</v>
      </c>
      <c r="U15" t="s">
        <v>40</v>
      </c>
      <c r="V15" s="3">
        <v>600</v>
      </c>
      <c r="W15" s="1">
        <v>6.9767441860465115E-2</v>
      </c>
    </row>
    <row r="16" spans="1:23">
      <c r="T16" t="s">
        <v>43</v>
      </c>
      <c r="U16" t="s">
        <v>42</v>
      </c>
      <c r="V16" s="3">
        <v>600</v>
      </c>
      <c r="W16" s="1">
        <v>6.9767441860465115E-2</v>
      </c>
    </row>
    <row r="17" spans="20:23">
      <c r="U17" t="s">
        <v>44</v>
      </c>
      <c r="V17" s="3">
        <v>500</v>
      </c>
      <c r="W17" s="1">
        <v>5.8139534883720929E-2</v>
      </c>
    </row>
    <row r="18" spans="20:23">
      <c r="T18" t="s">
        <v>32</v>
      </c>
      <c r="U18" t="s">
        <v>30</v>
      </c>
      <c r="V18" s="3">
        <v>400</v>
      </c>
      <c r="W18" s="1">
        <v>4.6511627906976744E-2</v>
      </c>
    </row>
    <row r="19" spans="20:23">
      <c r="T19" t="s">
        <v>47</v>
      </c>
      <c r="V19" s="3">
        <v>8600</v>
      </c>
      <c r="W19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717C-87F0-41ED-8123-824B0BCB740A}">
  <dimension ref="A3:W19"/>
  <sheetViews>
    <sheetView workbookViewId="0">
      <selection activeCell="E5" sqref="E5"/>
    </sheetView>
  </sheetViews>
  <sheetFormatPr defaultColWidth="14.140625" defaultRowHeight="15"/>
  <cols>
    <col min="1" max="1" width="11.140625" bestFit="1" customWidth="1"/>
    <col min="2" max="2" width="5.140625" bestFit="1" customWidth="1"/>
    <col min="3" max="4" width="8.42578125" bestFit="1" customWidth="1"/>
    <col min="5" max="6" width="11.140625" bestFit="1" customWidth="1"/>
    <col min="7" max="7" width="5.140625" bestFit="1" customWidth="1"/>
    <col min="8" max="8" width="8.42578125" bestFit="1" customWidth="1"/>
    <col min="9" max="9" width="9.140625"/>
    <col min="10" max="11" width="12.42578125" bestFit="1" customWidth="1"/>
    <col min="12" max="12" width="5.140625" bestFit="1" customWidth="1"/>
    <col min="13" max="13" width="8.42578125" bestFit="1" customWidth="1"/>
    <col min="14" max="14" width="9.140625"/>
    <col min="15" max="15" width="11.140625" bestFit="1" customWidth="1"/>
    <col min="16" max="16" width="7.7109375" bestFit="1" customWidth="1"/>
    <col min="17" max="17" width="5.140625" bestFit="1" customWidth="1"/>
    <col min="18" max="19" width="8.42578125" bestFit="1" customWidth="1"/>
    <col min="20" max="21" width="21" bestFit="1" customWidth="1"/>
    <col min="22" max="22" width="5.140625" bestFit="1" customWidth="1"/>
    <col min="23" max="23" width="8.42578125" bestFit="1" customWidth="1"/>
  </cols>
  <sheetData>
    <row r="3" spans="1:23">
      <c r="A3" s="2" t="s">
        <v>18</v>
      </c>
      <c r="B3" t="s">
        <v>15</v>
      </c>
      <c r="C3" t="s">
        <v>16</v>
      </c>
      <c r="E3" s="2" t="s">
        <v>18</v>
      </c>
      <c r="F3" s="2" t="s">
        <v>17</v>
      </c>
      <c r="G3" t="s">
        <v>15</v>
      </c>
      <c r="H3" t="s">
        <v>16</v>
      </c>
      <c r="J3" s="2" t="s">
        <v>18</v>
      </c>
      <c r="K3" s="2" t="s">
        <v>19</v>
      </c>
      <c r="L3" t="s">
        <v>15</v>
      </c>
      <c r="M3" t="s">
        <v>16</v>
      </c>
      <c r="O3" s="2" t="s">
        <v>18</v>
      </c>
      <c r="P3" s="2" t="s">
        <v>20</v>
      </c>
      <c r="Q3" t="s">
        <v>15</v>
      </c>
      <c r="R3" t="s">
        <v>16</v>
      </c>
      <c r="T3" s="2" t="s">
        <v>18</v>
      </c>
      <c r="U3" s="2" t="s">
        <v>14</v>
      </c>
      <c r="V3" t="s">
        <v>15</v>
      </c>
      <c r="W3" t="s">
        <v>16</v>
      </c>
    </row>
    <row r="4" spans="1:23">
      <c r="A4" t="s">
        <v>31</v>
      </c>
      <c r="B4" s="3">
        <v>3000</v>
      </c>
      <c r="C4" s="1">
        <v>0.34883720930232559</v>
      </c>
      <c r="E4" t="s">
        <v>31</v>
      </c>
      <c r="F4" t="s">
        <v>27</v>
      </c>
      <c r="G4" s="3">
        <v>200</v>
      </c>
      <c r="H4" s="1">
        <v>2.3255813953488372E-2</v>
      </c>
      <c r="J4" t="s">
        <v>31</v>
      </c>
      <c r="K4" t="s">
        <v>29</v>
      </c>
      <c r="L4" s="3">
        <v>2600</v>
      </c>
      <c r="M4" s="1">
        <v>0.30232558139534882</v>
      </c>
      <c r="O4" t="s">
        <v>31</v>
      </c>
      <c r="P4">
        <v>0</v>
      </c>
      <c r="Q4" s="3">
        <v>3000</v>
      </c>
      <c r="R4" s="1">
        <v>0.34883720930232559</v>
      </c>
      <c r="T4" t="s">
        <v>31</v>
      </c>
      <c r="U4" t="s">
        <v>30</v>
      </c>
      <c r="V4" s="3">
        <v>400</v>
      </c>
      <c r="W4" s="1">
        <v>4.6511627906976744E-2</v>
      </c>
    </row>
    <row r="5" spans="1:23">
      <c r="A5" t="s">
        <v>23</v>
      </c>
      <c r="B5" s="3">
        <v>4700</v>
      </c>
      <c r="C5" s="1">
        <v>0.54651162790697672</v>
      </c>
      <c r="F5" t="s">
        <v>22</v>
      </c>
      <c r="G5" s="3">
        <v>2800</v>
      </c>
      <c r="H5" s="1">
        <v>0.32558139534883723</v>
      </c>
      <c r="K5" t="s">
        <v>32</v>
      </c>
      <c r="L5" s="3">
        <v>400</v>
      </c>
      <c r="M5" s="1">
        <v>4.6511627906976744E-2</v>
      </c>
      <c r="O5" t="s">
        <v>23</v>
      </c>
      <c r="P5">
        <v>1</v>
      </c>
      <c r="Q5" s="3">
        <v>2500</v>
      </c>
      <c r="R5" s="1">
        <v>0.29069767441860467</v>
      </c>
      <c r="U5" t="s">
        <v>36</v>
      </c>
      <c r="V5" s="3">
        <v>400</v>
      </c>
      <c r="W5" s="1">
        <v>4.6511627906976744E-2</v>
      </c>
    </row>
    <row r="6" spans="1:23">
      <c r="A6" t="s">
        <v>28</v>
      </c>
      <c r="B6" s="3">
        <v>900</v>
      </c>
      <c r="C6" s="1">
        <v>0.10465116279069768</v>
      </c>
      <c r="E6" t="s">
        <v>23</v>
      </c>
      <c r="F6" t="s">
        <v>27</v>
      </c>
      <c r="G6" s="3">
        <v>1700</v>
      </c>
      <c r="H6" s="1">
        <v>0.19767441860465115</v>
      </c>
      <c r="J6" t="s">
        <v>23</v>
      </c>
      <c r="K6" t="s">
        <v>24</v>
      </c>
      <c r="L6" s="3">
        <v>2000</v>
      </c>
      <c r="M6" s="1">
        <v>0.23255813953488372</v>
      </c>
      <c r="P6">
        <v>2</v>
      </c>
      <c r="Q6" s="3">
        <v>600</v>
      </c>
      <c r="R6" s="1">
        <v>6.9767441860465115E-2</v>
      </c>
      <c r="U6" t="s">
        <v>39</v>
      </c>
      <c r="V6" s="3">
        <v>200</v>
      </c>
      <c r="W6" s="1">
        <v>2.3255813953488372E-2</v>
      </c>
    </row>
    <row r="7" spans="1:23">
      <c r="A7" t="s">
        <v>47</v>
      </c>
      <c r="B7" s="3">
        <v>8600</v>
      </c>
      <c r="C7" s="1">
        <v>1</v>
      </c>
      <c r="F7" t="s">
        <v>22</v>
      </c>
      <c r="G7" s="3">
        <v>3000</v>
      </c>
      <c r="H7" s="1">
        <v>0.34883720930232559</v>
      </c>
      <c r="K7" t="s">
        <v>34</v>
      </c>
      <c r="L7" s="3">
        <v>500</v>
      </c>
      <c r="M7" s="1">
        <v>5.8139534883720929E-2</v>
      </c>
      <c r="P7">
        <v>3</v>
      </c>
      <c r="Q7" s="3">
        <v>1100</v>
      </c>
      <c r="R7" s="1">
        <v>0.12790697674418605</v>
      </c>
      <c r="U7" t="s">
        <v>41</v>
      </c>
      <c r="V7" s="3">
        <v>1600</v>
      </c>
      <c r="W7" s="1">
        <v>0.18604651162790697</v>
      </c>
    </row>
    <row r="8" spans="1:23">
      <c r="E8" t="s">
        <v>28</v>
      </c>
      <c r="F8" t="s">
        <v>27</v>
      </c>
      <c r="G8" s="3">
        <v>700</v>
      </c>
      <c r="H8" s="1">
        <v>8.1395348837209308E-2</v>
      </c>
      <c r="K8" t="s">
        <v>38</v>
      </c>
      <c r="L8" s="3">
        <v>500</v>
      </c>
      <c r="M8" s="1">
        <v>5.8139534883720929E-2</v>
      </c>
      <c r="P8">
        <v>4</v>
      </c>
      <c r="Q8" s="3">
        <v>500</v>
      </c>
      <c r="R8" s="1">
        <v>5.8139534883720929E-2</v>
      </c>
      <c r="U8" t="s">
        <v>45</v>
      </c>
      <c r="V8" s="3">
        <v>200</v>
      </c>
      <c r="W8" s="1">
        <v>2.3255813953488372E-2</v>
      </c>
    </row>
    <row r="9" spans="1:23">
      <c r="F9" t="s">
        <v>22</v>
      </c>
      <c r="G9" s="3">
        <v>200</v>
      </c>
      <c r="H9" s="1">
        <v>2.3255813953488372E-2</v>
      </c>
      <c r="K9" t="s">
        <v>40</v>
      </c>
      <c r="L9" s="3">
        <v>600</v>
      </c>
      <c r="M9" s="1">
        <v>6.9767441860465115E-2</v>
      </c>
      <c r="O9" t="s">
        <v>28</v>
      </c>
      <c r="P9">
        <v>1</v>
      </c>
      <c r="Q9" s="3">
        <v>900</v>
      </c>
      <c r="R9" s="1">
        <v>0.10465116279069768</v>
      </c>
      <c r="U9" t="s">
        <v>46</v>
      </c>
      <c r="V9" s="3">
        <v>200</v>
      </c>
      <c r="W9" s="1">
        <v>2.3255813953488372E-2</v>
      </c>
    </row>
    <row r="10" spans="1:23">
      <c r="E10" t="s">
        <v>47</v>
      </c>
      <c r="G10" s="3">
        <v>8600</v>
      </c>
      <c r="H10" s="1">
        <v>1</v>
      </c>
      <c r="K10" t="s">
        <v>43</v>
      </c>
      <c r="L10" s="3">
        <v>1100</v>
      </c>
      <c r="M10" s="1">
        <v>0.12790697674418605</v>
      </c>
      <c r="O10" t="s">
        <v>47</v>
      </c>
      <c r="Q10" s="3">
        <v>8600</v>
      </c>
      <c r="R10" s="1">
        <v>1</v>
      </c>
      <c r="T10" t="s">
        <v>23</v>
      </c>
      <c r="U10" t="s">
        <v>21</v>
      </c>
      <c r="V10" s="3">
        <v>800</v>
      </c>
      <c r="W10" s="1">
        <v>9.3023255813953487E-2</v>
      </c>
    </row>
    <row r="11" spans="1:23">
      <c r="J11" t="s">
        <v>28</v>
      </c>
      <c r="K11" t="s">
        <v>29</v>
      </c>
      <c r="L11" s="3">
        <v>900</v>
      </c>
      <c r="M11" s="1">
        <v>0.10465116279069768</v>
      </c>
      <c r="U11" t="s">
        <v>25</v>
      </c>
      <c r="V11" s="3">
        <v>1200</v>
      </c>
      <c r="W11" s="1">
        <v>0.13953488372093023</v>
      </c>
    </row>
    <row r="12" spans="1:23">
      <c r="J12" t="s">
        <v>47</v>
      </c>
      <c r="L12" s="3">
        <v>8600</v>
      </c>
      <c r="M12" s="1">
        <v>1</v>
      </c>
      <c r="U12" t="s">
        <v>33</v>
      </c>
      <c r="V12" s="3">
        <v>500</v>
      </c>
      <c r="W12" s="1">
        <v>5.8139534883720929E-2</v>
      </c>
    </row>
    <row r="13" spans="1:23">
      <c r="U13" t="s">
        <v>37</v>
      </c>
      <c r="V13" s="3">
        <v>500</v>
      </c>
      <c r="W13" s="1">
        <v>5.8139534883720929E-2</v>
      </c>
    </row>
    <row r="14" spans="1:23">
      <c r="U14" t="s">
        <v>40</v>
      </c>
      <c r="V14" s="3">
        <v>600</v>
      </c>
      <c r="W14" s="1">
        <v>6.9767441860465115E-2</v>
      </c>
    </row>
    <row r="15" spans="1:23">
      <c r="U15" t="s">
        <v>42</v>
      </c>
      <c r="V15" s="3">
        <v>600</v>
      </c>
      <c r="W15" s="1">
        <v>6.9767441860465115E-2</v>
      </c>
    </row>
    <row r="16" spans="1:23">
      <c r="U16" t="s">
        <v>44</v>
      </c>
      <c r="V16" s="3">
        <v>500</v>
      </c>
      <c r="W16" s="1">
        <v>5.8139534883720929E-2</v>
      </c>
    </row>
    <row r="17" spans="20:23">
      <c r="T17" t="s">
        <v>28</v>
      </c>
      <c r="U17" t="s">
        <v>26</v>
      </c>
      <c r="V17" s="3">
        <v>400</v>
      </c>
      <c r="W17" s="1">
        <v>4.6511627906976744E-2</v>
      </c>
    </row>
    <row r="18" spans="20:23">
      <c r="U18" t="s">
        <v>35</v>
      </c>
      <c r="V18" s="3">
        <v>500</v>
      </c>
      <c r="W18" s="1">
        <v>5.8139534883720929E-2</v>
      </c>
    </row>
    <row r="19" spans="20:23">
      <c r="T19" t="s">
        <v>47</v>
      </c>
      <c r="V19" s="3">
        <v>8600</v>
      </c>
      <c r="W19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5C38-E3AE-4D0D-9CFF-9930C2705D5E}">
  <dimension ref="A3:W21"/>
  <sheetViews>
    <sheetView workbookViewId="0">
      <selection activeCell="A5" sqref="A5"/>
    </sheetView>
  </sheetViews>
  <sheetFormatPr defaultColWidth="14.140625" defaultRowHeight="15"/>
  <cols>
    <col min="1" max="1" width="11.140625" bestFit="1" customWidth="1"/>
    <col min="2" max="2" width="5.140625" bestFit="1" customWidth="1"/>
    <col min="3" max="3" width="8.42578125" bestFit="1" customWidth="1"/>
    <col min="4" max="5" width="15.42578125" bestFit="1" customWidth="1"/>
    <col min="6" max="6" width="10.42578125" bestFit="1" customWidth="1"/>
    <col min="7" max="7" width="5.140625" bestFit="1" customWidth="1"/>
    <col min="8" max="8" width="8.42578125" bestFit="1" customWidth="1"/>
    <col min="10" max="10" width="11.140625" bestFit="1" customWidth="1"/>
    <col min="11" max="11" width="12.42578125" bestFit="1" customWidth="1"/>
    <col min="12" max="12" width="5.140625" bestFit="1" customWidth="1"/>
    <col min="13" max="13" width="8.42578125" bestFit="1" customWidth="1"/>
    <col min="15" max="15" width="11.140625" bestFit="1" customWidth="1"/>
    <col min="16" max="16" width="7.7109375" bestFit="1" customWidth="1"/>
    <col min="17" max="17" width="5.140625" bestFit="1" customWidth="1"/>
    <col min="18" max="18" width="8.42578125" bestFit="1" customWidth="1"/>
    <col min="20" max="20" width="11.140625" bestFit="1" customWidth="1"/>
    <col min="21" max="21" width="21" bestFit="1" customWidth="1"/>
    <col min="22" max="22" width="5.140625" bestFit="1" customWidth="1"/>
    <col min="23" max="23" width="8.42578125" bestFit="1" customWidth="1"/>
  </cols>
  <sheetData>
    <row r="3" spans="1:23">
      <c r="A3" s="2" t="s">
        <v>17</v>
      </c>
      <c r="B3" t="s">
        <v>15</v>
      </c>
      <c r="C3" t="s">
        <v>16</v>
      </c>
      <c r="E3" s="2" t="s">
        <v>17</v>
      </c>
      <c r="F3" s="2" t="s">
        <v>18</v>
      </c>
      <c r="G3" t="s">
        <v>15</v>
      </c>
      <c r="H3" t="s">
        <v>16</v>
      </c>
      <c r="J3" s="2" t="s">
        <v>17</v>
      </c>
      <c r="K3" s="2" t="s">
        <v>19</v>
      </c>
      <c r="L3" t="s">
        <v>15</v>
      </c>
      <c r="M3" t="s">
        <v>16</v>
      </c>
      <c r="O3" s="2" t="s">
        <v>17</v>
      </c>
      <c r="P3" s="2" t="s">
        <v>20</v>
      </c>
      <c r="Q3" t="s">
        <v>15</v>
      </c>
      <c r="R3" t="s">
        <v>16</v>
      </c>
      <c r="T3" s="2" t="s">
        <v>17</v>
      </c>
      <c r="U3" s="2" t="s">
        <v>14</v>
      </c>
      <c r="V3" t="s">
        <v>15</v>
      </c>
      <c r="W3" t="s">
        <v>16</v>
      </c>
    </row>
    <row r="4" spans="1:23">
      <c r="A4" t="s">
        <v>27</v>
      </c>
      <c r="B4" s="3">
        <v>2600</v>
      </c>
      <c r="C4" s="1">
        <v>0.30232558139534882</v>
      </c>
      <c r="E4" t="s">
        <v>27</v>
      </c>
      <c r="F4" t="s">
        <v>31</v>
      </c>
      <c r="G4" s="3">
        <v>200</v>
      </c>
      <c r="H4" s="1">
        <v>2.3255813953488372E-2</v>
      </c>
      <c r="J4" t="s">
        <v>27</v>
      </c>
      <c r="K4" t="s">
        <v>29</v>
      </c>
      <c r="L4" s="3">
        <v>700</v>
      </c>
      <c r="M4" s="1">
        <v>8.1395348837209308E-2</v>
      </c>
      <c r="O4" t="s">
        <v>27</v>
      </c>
      <c r="P4">
        <v>0</v>
      </c>
      <c r="Q4" s="3">
        <v>200</v>
      </c>
      <c r="R4" s="1">
        <v>2.3255813953488372E-2</v>
      </c>
      <c r="T4" t="s">
        <v>27</v>
      </c>
      <c r="U4" t="s">
        <v>26</v>
      </c>
      <c r="V4" s="3">
        <v>200</v>
      </c>
      <c r="W4" s="1">
        <v>2.3255813953488372E-2</v>
      </c>
    </row>
    <row r="5" spans="1:23">
      <c r="A5" t="s">
        <v>22</v>
      </c>
      <c r="B5" s="3">
        <v>6000</v>
      </c>
      <c r="C5" s="1">
        <v>0.69767441860465118</v>
      </c>
      <c r="F5" t="s">
        <v>23</v>
      </c>
      <c r="G5" s="3">
        <v>1700</v>
      </c>
      <c r="H5" s="1">
        <v>0.19767441860465115</v>
      </c>
      <c r="K5" t="s">
        <v>38</v>
      </c>
      <c r="L5" s="3">
        <v>500</v>
      </c>
      <c r="M5" s="1">
        <v>5.8139534883720929E-2</v>
      </c>
      <c r="P5">
        <v>1</v>
      </c>
      <c r="Q5" s="3">
        <v>1200</v>
      </c>
      <c r="R5" s="1">
        <v>0.13953488372093023</v>
      </c>
      <c r="U5" t="s">
        <v>30</v>
      </c>
      <c r="V5" s="3">
        <v>200</v>
      </c>
      <c r="W5" s="1">
        <v>2.3255813953488372E-2</v>
      </c>
    </row>
    <row r="6" spans="1:23">
      <c r="A6" t="s">
        <v>47</v>
      </c>
      <c r="B6" s="3">
        <v>8600</v>
      </c>
      <c r="C6" s="1">
        <v>1</v>
      </c>
      <c r="F6" t="s">
        <v>28</v>
      </c>
      <c r="G6" s="3">
        <v>700</v>
      </c>
      <c r="H6" s="1">
        <v>8.1395348837209308E-2</v>
      </c>
      <c r="K6" t="s">
        <v>40</v>
      </c>
      <c r="L6" s="3">
        <v>600</v>
      </c>
      <c r="M6" s="1">
        <v>6.9767441860465115E-2</v>
      </c>
      <c r="P6">
        <v>2</v>
      </c>
      <c r="Q6" s="3">
        <v>600</v>
      </c>
      <c r="R6" s="1">
        <v>6.9767441860465115E-2</v>
      </c>
      <c r="U6" t="s">
        <v>35</v>
      </c>
      <c r="V6" s="3">
        <v>500</v>
      </c>
      <c r="W6" s="1">
        <v>5.8139534883720929E-2</v>
      </c>
    </row>
    <row r="7" spans="1:23">
      <c r="E7" t="s">
        <v>22</v>
      </c>
      <c r="F7" t="s">
        <v>31</v>
      </c>
      <c r="G7" s="3">
        <v>2800</v>
      </c>
      <c r="H7" s="1">
        <v>0.32558139534883723</v>
      </c>
      <c r="K7" t="s">
        <v>43</v>
      </c>
      <c r="L7" s="3">
        <v>600</v>
      </c>
      <c r="M7" s="1">
        <v>6.9767441860465115E-2</v>
      </c>
      <c r="P7">
        <v>3</v>
      </c>
      <c r="Q7" s="3">
        <v>600</v>
      </c>
      <c r="R7" s="1">
        <v>6.9767441860465115E-2</v>
      </c>
      <c r="U7" t="s">
        <v>37</v>
      </c>
      <c r="V7" s="3">
        <v>500</v>
      </c>
      <c r="W7" s="1">
        <v>5.8139534883720929E-2</v>
      </c>
    </row>
    <row r="8" spans="1:23">
      <c r="F8" t="s">
        <v>23</v>
      </c>
      <c r="G8" s="3">
        <v>3000</v>
      </c>
      <c r="H8" s="1">
        <v>0.34883720930232559</v>
      </c>
      <c r="K8" t="s">
        <v>32</v>
      </c>
      <c r="L8" s="3">
        <v>200</v>
      </c>
      <c r="M8" s="1">
        <v>2.3255813953488372E-2</v>
      </c>
      <c r="O8" t="s">
        <v>22</v>
      </c>
      <c r="P8">
        <v>0</v>
      </c>
      <c r="Q8" s="3">
        <v>2800</v>
      </c>
      <c r="R8" s="1">
        <v>0.32558139534883723</v>
      </c>
      <c r="U8" t="s">
        <v>40</v>
      </c>
      <c r="V8" s="3">
        <v>600</v>
      </c>
      <c r="W8" s="1">
        <v>6.9767441860465115E-2</v>
      </c>
    </row>
    <row r="9" spans="1:23">
      <c r="F9" t="s">
        <v>28</v>
      </c>
      <c r="G9" s="3">
        <v>200</v>
      </c>
      <c r="H9" s="1">
        <v>2.3255813953488372E-2</v>
      </c>
      <c r="J9" t="s">
        <v>22</v>
      </c>
      <c r="K9" t="s">
        <v>24</v>
      </c>
      <c r="L9" s="3">
        <v>2000</v>
      </c>
      <c r="M9" s="1">
        <v>0.23255813953488372</v>
      </c>
      <c r="P9">
        <v>1</v>
      </c>
      <c r="Q9" s="3">
        <v>2200</v>
      </c>
      <c r="R9" s="1">
        <v>0.2558139534883721</v>
      </c>
      <c r="U9" t="s">
        <v>42</v>
      </c>
      <c r="V9" s="3">
        <v>600</v>
      </c>
      <c r="W9" s="1">
        <v>6.9767441860465115E-2</v>
      </c>
    </row>
    <row r="10" spans="1:23">
      <c r="E10" t="s">
        <v>47</v>
      </c>
      <c r="G10" s="3">
        <v>8600</v>
      </c>
      <c r="H10" s="1">
        <v>1</v>
      </c>
      <c r="K10" t="s">
        <v>34</v>
      </c>
      <c r="L10" s="3">
        <v>500</v>
      </c>
      <c r="M10" s="1">
        <v>5.8139534883720929E-2</v>
      </c>
      <c r="P10">
        <v>3</v>
      </c>
      <c r="Q10" s="3">
        <v>500</v>
      </c>
      <c r="R10" s="1">
        <v>5.8139534883720929E-2</v>
      </c>
      <c r="T10" t="s">
        <v>22</v>
      </c>
      <c r="U10" t="s">
        <v>21</v>
      </c>
      <c r="V10" s="3">
        <v>800</v>
      </c>
      <c r="W10" s="1">
        <v>9.3023255813953487E-2</v>
      </c>
    </row>
    <row r="11" spans="1:23">
      <c r="K11" t="s">
        <v>29</v>
      </c>
      <c r="L11" s="3">
        <v>2800</v>
      </c>
      <c r="M11" s="1">
        <v>0.32558139534883723</v>
      </c>
      <c r="P11">
        <v>4</v>
      </c>
      <c r="Q11" s="3">
        <v>500</v>
      </c>
      <c r="R11" s="1">
        <v>5.8139534883720929E-2</v>
      </c>
      <c r="U11" t="s">
        <v>25</v>
      </c>
      <c r="V11" s="3">
        <v>1200</v>
      </c>
      <c r="W11" s="1">
        <v>0.13953488372093023</v>
      </c>
    </row>
    <row r="12" spans="1:23">
      <c r="K12" t="s">
        <v>43</v>
      </c>
      <c r="L12" s="3">
        <v>500</v>
      </c>
      <c r="M12" s="1">
        <v>5.8139534883720929E-2</v>
      </c>
      <c r="O12" t="s">
        <v>47</v>
      </c>
      <c r="Q12" s="3">
        <v>8600</v>
      </c>
      <c r="R12" s="1">
        <v>1</v>
      </c>
      <c r="U12" t="s">
        <v>26</v>
      </c>
      <c r="V12" s="3">
        <v>200</v>
      </c>
      <c r="W12" s="1">
        <v>2.3255813953488372E-2</v>
      </c>
    </row>
    <row r="13" spans="1:23">
      <c r="K13" t="s">
        <v>32</v>
      </c>
      <c r="L13" s="3">
        <v>200</v>
      </c>
      <c r="M13" s="1">
        <v>2.3255813953488372E-2</v>
      </c>
      <c r="U13" t="s">
        <v>30</v>
      </c>
      <c r="V13" s="3">
        <v>200</v>
      </c>
      <c r="W13" s="1">
        <v>2.3255813953488372E-2</v>
      </c>
    </row>
    <row r="14" spans="1:23">
      <c r="J14" t="s">
        <v>47</v>
      </c>
      <c r="L14" s="3">
        <v>8600</v>
      </c>
      <c r="M14" s="1">
        <v>1</v>
      </c>
      <c r="U14" t="s">
        <v>33</v>
      </c>
      <c r="V14" s="3">
        <v>500</v>
      </c>
      <c r="W14" s="1">
        <v>5.8139534883720929E-2</v>
      </c>
    </row>
    <row r="15" spans="1:23">
      <c r="U15" t="s">
        <v>36</v>
      </c>
      <c r="V15" s="3">
        <v>400</v>
      </c>
      <c r="W15" s="1">
        <v>4.6511627906976744E-2</v>
      </c>
    </row>
    <row r="16" spans="1:23">
      <c r="U16" t="s">
        <v>39</v>
      </c>
      <c r="V16" s="3">
        <v>200</v>
      </c>
      <c r="W16" s="1">
        <v>2.3255813953488372E-2</v>
      </c>
    </row>
    <row r="17" spans="20:23">
      <c r="U17" t="s">
        <v>41</v>
      </c>
      <c r="V17" s="3">
        <v>1600</v>
      </c>
      <c r="W17" s="1">
        <v>0.18604651162790697</v>
      </c>
    </row>
    <row r="18" spans="20:23">
      <c r="U18" t="s">
        <v>44</v>
      </c>
      <c r="V18" s="3">
        <v>500</v>
      </c>
      <c r="W18" s="1">
        <v>5.8139534883720929E-2</v>
      </c>
    </row>
    <row r="19" spans="20:23">
      <c r="U19" t="s">
        <v>45</v>
      </c>
      <c r="V19" s="3">
        <v>200</v>
      </c>
      <c r="W19" s="1">
        <v>2.3255813953488372E-2</v>
      </c>
    </row>
    <row r="20" spans="20:23">
      <c r="U20" t="s">
        <v>46</v>
      </c>
      <c r="V20" s="3">
        <v>200</v>
      </c>
      <c r="W20" s="1">
        <v>2.3255813953488372E-2</v>
      </c>
    </row>
    <row r="21" spans="20:23">
      <c r="T21" t="s">
        <v>47</v>
      </c>
      <c r="V21" s="3">
        <v>8600</v>
      </c>
      <c r="W21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2455-A730-425E-AD5C-14DA71E6160E}">
  <dimension ref="A3:D12"/>
  <sheetViews>
    <sheetView workbookViewId="0">
      <selection activeCell="B8" sqref="B8"/>
    </sheetView>
  </sheetViews>
  <sheetFormatPr defaultColWidth="14.140625" defaultRowHeight="15"/>
  <cols>
    <col min="1" max="1" width="12.7109375" bestFit="1" customWidth="1"/>
    <col min="2" max="2" width="12.42578125" bestFit="1" customWidth="1"/>
    <col min="3" max="3" width="5.140625" bestFit="1" customWidth="1"/>
    <col min="4" max="7" width="8.42578125" bestFit="1" customWidth="1"/>
  </cols>
  <sheetData>
    <row r="3" spans="1:4">
      <c r="A3" s="2" t="s">
        <v>18</v>
      </c>
      <c r="B3" s="2" t="s">
        <v>19</v>
      </c>
      <c r="C3" t="s">
        <v>15</v>
      </c>
      <c r="D3" t="s">
        <v>16</v>
      </c>
    </row>
    <row r="4" spans="1:4">
      <c r="A4" t="s">
        <v>31</v>
      </c>
      <c r="B4" t="s">
        <v>29</v>
      </c>
      <c r="C4" s="3">
        <v>2600</v>
      </c>
      <c r="D4" s="1">
        <v>0.30232558139534882</v>
      </c>
    </row>
    <row r="5" spans="1:4">
      <c r="B5" t="s">
        <v>32</v>
      </c>
      <c r="C5" s="3">
        <v>400</v>
      </c>
      <c r="D5" s="1">
        <v>4.6511627906976744E-2</v>
      </c>
    </row>
    <row r="6" spans="1:4">
      <c r="A6" t="s">
        <v>23</v>
      </c>
      <c r="B6" t="s">
        <v>24</v>
      </c>
      <c r="C6" s="3">
        <v>2000</v>
      </c>
      <c r="D6" s="1">
        <v>0.23255813953488372</v>
      </c>
    </row>
    <row r="7" spans="1:4">
      <c r="B7" t="s">
        <v>34</v>
      </c>
      <c r="C7" s="3">
        <v>500</v>
      </c>
      <c r="D7" s="1">
        <v>5.8139534883720929E-2</v>
      </c>
    </row>
    <row r="8" spans="1:4">
      <c r="B8" t="s">
        <v>38</v>
      </c>
      <c r="C8" s="3">
        <v>500</v>
      </c>
      <c r="D8" s="1">
        <v>5.8139534883720929E-2</v>
      </c>
    </row>
    <row r="9" spans="1:4">
      <c r="B9" t="s">
        <v>40</v>
      </c>
      <c r="C9" s="3">
        <v>600</v>
      </c>
      <c r="D9" s="1">
        <v>6.9767441860465115E-2</v>
      </c>
    </row>
    <row r="10" spans="1:4">
      <c r="B10" t="s">
        <v>43</v>
      </c>
      <c r="C10" s="3">
        <v>1100</v>
      </c>
      <c r="D10" s="1">
        <v>0.12790697674418605</v>
      </c>
    </row>
    <row r="11" spans="1:4">
      <c r="A11" t="s">
        <v>28</v>
      </c>
      <c r="B11" t="s">
        <v>29</v>
      </c>
      <c r="C11" s="3">
        <v>900</v>
      </c>
      <c r="D11" s="1">
        <v>0.10465116279069768</v>
      </c>
    </row>
    <row r="12" spans="1:4">
      <c r="A12" t="s">
        <v>47</v>
      </c>
      <c r="C12" s="3">
        <v>8600</v>
      </c>
      <c r="D12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9D10-49C6-4E7B-914B-ADF58E4A13F7}">
  <dimension ref="A3:E12"/>
  <sheetViews>
    <sheetView workbookViewId="0">
      <selection activeCell="D6" sqref="D6"/>
    </sheetView>
  </sheetViews>
  <sheetFormatPr defaultColWidth="14.140625" defaultRowHeight="15"/>
  <cols>
    <col min="1" max="1" width="12.7109375" bestFit="1" customWidth="1"/>
    <col min="2" max="2" width="14.7109375" bestFit="1" customWidth="1"/>
    <col min="3" max="3" width="7.7109375" bestFit="1" customWidth="1"/>
    <col min="4" max="4" width="5.140625" bestFit="1" customWidth="1"/>
    <col min="5" max="7" width="8.42578125" bestFit="1" customWidth="1"/>
  </cols>
  <sheetData>
    <row r="3" spans="1:5">
      <c r="A3" s="2" t="s">
        <v>18</v>
      </c>
      <c r="B3" s="2" t="s">
        <v>19</v>
      </c>
      <c r="C3" s="2" t="s">
        <v>20</v>
      </c>
      <c r="D3" t="s">
        <v>15</v>
      </c>
      <c r="E3" t="s">
        <v>16</v>
      </c>
    </row>
    <row r="4" spans="1:5">
      <c r="A4" t="s">
        <v>31</v>
      </c>
      <c r="B4" t="s">
        <v>29</v>
      </c>
      <c r="C4">
        <v>0</v>
      </c>
      <c r="D4" s="3">
        <v>2600</v>
      </c>
      <c r="E4" s="1">
        <v>0.30232558139534882</v>
      </c>
    </row>
    <row r="5" spans="1:5">
      <c r="B5" t="s">
        <v>32</v>
      </c>
      <c r="C5">
        <v>0</v>
      </c>
      <c r="D5" s="3">
        <v>400</v>
      </c>
      <c r="E5" s="1">
        <v>4.6511627906976744E-2</v>
      </c>
    </row>
    <row r="6" spans="1:5">
      <c r="A6" t="s">
        <v>23</v>
      </c>
      <c r="B6" t="s">
        <v>24</v>
      </c>
      <c r="C6">
        <v>1</v>
      </c>
      <c r="D6" s="3">
        <v>2000</v>
      </c>
      <c r="E6" s="1">
        <v>0.23255813953488372</v>
      </c>
    </row>
    <row r="7" spans="1:5">
      <c r="B7" t="s">
        <v>34</v>
      </c>
      <c r="C7">
        <v>4</v>
      </c>
      <c r="D7" s="3">
        <v>500</v>
      </c>
      <c r="E7" s="1">
        <v>5.8139534883720929E-2</v>
      </c>
    </row>
    <row r="8" spans="1:5">
      <c r="B8" t="s">
        <v>38</v>
      </c>
      <c r="C8">
        <v>1</v>
      </c>
      <c r="D8" s="3">
        <v>500</v>
      </c>
      <c r="E8" s="1">
        <v>5.8139534883720929E-2</v>
      </c>
    </row>
    <row r="9" spans="1:5">
      <c r="B9" t="s">
        <v>40</v>
      </c>
      <c r="C9">
        <v>2</v>
      </c>
      <c r="D9" s="3">
        <v>600</v>
      </c>
      <c r="E9" s="1">
        <v>6.9767441860465115E-2</v>
      </c>
    </row>
    <row r="10" spans="1:5">
      <c r="B10" t="s">
        <v>43</v>
      </c>
      <c r="C10">
        <v>3</v>
      </c>
      <c r="D10" s="3">
        <v>1100</v>
      </c>
      <c r="E10" s="1">
        <v>0.12790697674418605</v>
      </c>
    </row>
    <row r="11" spans="1:5">
      <c r="A11" t="s">
        <v>28</v>
      </c>
      <c r="B11" t="s">
        <v>29</v>
      </c>
      <c r="C11">
        <v>1</v>
      </c>
      <c r="D11" s="3">
        <v>900</v>
      </c>
      <c r="E11" s="1">
        <v>0.10465116279069768</v>
      </c>
    </row>
    <row r="12" spans="1:5">
      <c r="A12" t="s">
        <v>47</v>
      </c>
      <c r="D12" s="3">
        <v>8600</v>
      </c>
      <c r="E12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EEBC-F7FA-47EF-8F41-87CD54B8201B}">
  <dimension ref="A3:D12"/>
  <sheetViews>
    <sheetView workbookViewId="0">
      <selection activeCell="A3" sqref="A3"/>
    </sheetView>
  </sheetViews>
  <sheetFormatPr defaultColWidth="14.140625" defaultRowHeight="15"/>
  <cols>
    <col min="1" max="1" width="9.140625"/>
    <col min="2" max="2" width="7.7109375" bestFit="1" customWidth="1"/>
    <col min="3" max="3" width="5.140625" bestFit="1" customWidth="1"/>
    <col min="4" max="7" width="8.42578125" bestFit="1" customWidth="1"/>
  </cols>
  <sheetData>
    <row r="3" spans="1:4">
      <c r="A3" s="2" t="s">
        <v>17</v>
      </c>
      <c r="B3" s="2" t="s">
        <v>20</v>
      </c>
      <c r="C3" t="s">
        <v>15</v>
      </c>
      <c r="D3" t="s">
        <v>16</v>
      </c>
    </row>
    <row r="4" spans="1:4">
      <c r="A4" t="s">
        <v>27</v>
      </c>
      <c r="B4">
        <v>0</v>
      </c>
      <c r="C4" s="3">
        <v>200</v>
      </c>
      <c r="D4" s="1">
        <v>2.3255813953488372E-2</v>
      </c>
    </row>
    <row r="5" spans="1:4">
      <c r="B5">
        <v>1</v>
      </c>
      <c r="C5" s="3">
        <v>1200</v>
      </c>
      <c r="D5" s="1">
        <v>0.13953488372093023</v>
      </c>
    </row>
    <row r="6" spans="1:4">
      <c r="B6">
        <v>2</v>
      </c>
      <c r="C6" s="3">
        <v>600</v>
      </c>
      <c r="D6" s="1">
        <v>6.9767441860465115E-2</v>
      </c>
    </row>
    <row r="7" spans="1:4">
      <c r="B7">
        <v>3</v>
      </c>
      <c r="C7" s="3">
        <v>600</v>
      </c>
      <c r="D7" s="1">
        <v>6.9767441860465115E-2</v>
      </c>
    </row>
    <row r="8" spans="1:4">
      <c r="A8" t="s">
        <v>22</v>
      </c>
      <c r="B8">
        <v>0</v>
      </c>
      <c r="C8" s="3">
        <v>2800</v>
      </c>
      <c r="D8" s="1">
        <v>0.32558139534883723</v>
      </c>
    </row>
    <row r="9" spans="1:4">
      <c r="B9">
        <v>1</v>
      </c>
      <c r="C9" s="3">
        <v>2200</v>
      </c>
      <c r="D9" s="1">
        <v>0.2558139534883721</v>
      </c>
    </row>
    <row r="10" spans="1:4">
      <c r="B10">
        <v>3</v>
      </c>
      <c r="C10" s="3">
        <v>500</v>
      </c>
      <c r="D10" s="1">
        <v>5.8139534883720929E-2</v>
      </c>
    </row>
    <row r="11" spans="1:4">
      <c r="B11">
        <v>4</v>
      </c>
      <c r="C11" s="3">
        <v>500</v>
      </c>
      <c r="D11" s="1">
        <v>5.8139534883720929E-2</v>
      </c>
    </row>
    <row r="12" spans="1:4">
      <c r="A12" t="s">
        <v>47</v>
      </c>
      <c r="C12" s="3">
        <v>8600</v>
      </c>
      <c r="D1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Divyang Mehta</dc:creator>
  <cp:keywords/>
  <dc:description/>
  <cp:lastModifiedBy>Divyang Mehta</cp:lastModifiedBy>
  <cp:revision/>
  <dcterms:created xsi:type="dcterms:W3CDTF">2025-08-07T22:09:37Z</dcterms:created>
  <dcterms:modified xsi:type="dcterms:W3CDTF">2025-08-10T17:03:25Z</dcterms:modified>
  <cp:category/>
  <cp:contentStatus/>
</cp:coreProperties>
</file>