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yyakobi\Documents\GitHub\multi\ex5\"/>
    </mc:Choice>
  </mc:AlternateContent>
  <bookViews>
    <workbookView xWindow="240" yWindow="135" windowWidth="19320" windowHeight="7230" activeTab="1"/>
  </bookViews>
  <sheets>
    <sheet name="Sheet1" sheetId="4" r:id="rId1"/>
    <sheet name="גיליון1" sheetId="1" r:id="rId2"/>
    <sheet name="גיליון2" sheetId="2" r:id="rId3"/>
    <sheet name="גיליון3" sheetId="3" r:id="rId4"/>
  </sheets>
  <calcPr calcId="152511"/>
</workbook>
</file>

<file path=xl/calcChain.xml><?xml version="1.0" encoding="utf-8"?>
<calcChain xmlns="http://schemas.openxmlformats.org/spreadsheetml/2006/main">
  <c r="J168" i="1" l="1"/>
  <c r="I169" i="1"/>
  <c r="I168" i="1"/>
  <c r="I166" i="1"/>
  <c r="I167" i="1"/>
  <c r="H169" i="1"/>
  <c r="H168" i="1"/>
  <c r="H167" i="1"/>
  <c r="H166" i="1"/>
  <c r="E177" i="1"/>
  <c r="E178" i="1"/>
  <c r="E179" i="1"/>
  <c r="J169" i="1" s="1"/>
  <c r="E176" i="1"/>
  <c r="J166" i="1" s="1"/>
  <c r="E172" i="1"/>
  <c r="E173" i="1"/>
  <c r="E174" i="1"/>
  <c r="E171" i="1"/>
  <c r="E167" i="1"/>
  <c r="E168" i="1"/>
  <c r="E169" i="1"/>
  <c r="E166" i="1"/>
  <c r="E120" i="1" l="1"/>
  <c r="F120" i="1"/>
  <c r="G120" i="1"/>
  <c r="E121" i="1"/>
  <c r="F121" i="1"/>
  <c r="G121" i="1"/>
  <c r="D113" i="1"/>
  <c r="G119" i="1"/>
  <c r="G117" i="1"/>
  <c r="G118" i="1"/>
  <c r="G116" i="1"/>
  <c r="F119" i="1"/>
  <c r="F117" i="1"/>
  <c r="F118" i="1"/>
  <c r="F116" i="1"/>
  <c r="E119" i="1"/>
  <c r="E117" i="1"/>
  <c r="E118" i="1"/>
  <c r="E116" i="1"/>
  <c r="D120" i="1"/>
  <c r="D121" i="1"/>
  <c r="D119" i="1"/>
  <c r="D117" i="1"/>
  <c r="D118" i="1"/>
  <c r="D116" i="1"/>
  <c r="G114" i="1"/>
  <c r="G115" i="1"/>
  <c r="G113" i="1"/>
  <c r="F114" i="1"/>
  <c r="F115" i="1"/>
  <c r="F113" i="1"/>
  <c r="E114" i="1"/>
  <c r="E115" i="1"/>
  <c r="E113" i="1"/>
  <c r="D115" i="1"/>
  <c r="D114" i="1"/>
  <c r="G37" i="1"/>
  <c r="F37" i="1"/>
  <c r="E37" i="1"/>
  <c r="D37" i="1"/>
  <c r="G34" i="1"/>
  <c r="F34" i="1"/>
  <c r="E34" i="1"/>
  <c r="D34" i="1"/>
  <c r="E31" i="1"/>
  <c r="F31" i="1"/>
  <c r="G31" i="1"/>
  <c r="D31" i="1"/>
  <c r="G36" i="1"/>
  <c r="F36" i="1"/>
  <c r="E36" i="1"/>
  <c r="D36" i="1"/>
  <c r="G33" i="1"/>
  <c r="F33" i="1"/>
  <c r="E33" i="1"/>
  <c r="D33" i="1"/>
  <c r="E30" i="1"/>
  <c r="F30" i="1"/>
  <c r="G30" i="1"/>
  <c r="D30" i="1"/>
  <c r="G35" i="1"/>
  <c r="F35" i="1"/>
  <c r="E35" i="1"/>
  <c r="D35" i="1"/>
  <c r="G32" i="1"/>
  <c r="F32" i="1"/>
  <c r="E32" i="1"/>
  <c r="D32" i="1"/>
  <c r="E29" i="1"/>
  <c r="F29" i="1"/>
  <c r="G29" i="1"/>
  <c r="D29" i="1"/>
  <c r="D11" i="1"/>
  <c r="E11" i="1"/>
  <c r="F11" i="1"/>
  <c r="G11" i="1"/>
  <c r="E10" i="1"/>
  <c r="F10" i="1"/>
  <c r="G10" i="1"/>
  <c r="D10" i="1"/>
</calcChain>
</file>

<file path=xl/sharedStrings.xml><?xml version="1.0" encoding="utf-8"?>
<sst xmlns="http://schemas.openxmlformats.org/spreadsheetml/2006/main" count="115" uniqueCount="30">
  <si>
    <t>Test1</t>
  </si>
  <si>
    <t>Test2</t>
  </si>
  <si>
    <t>Mostly Reads</t>
  </si>
  <si>
    <t>Heavy Writes</t>
  </si>
  <si>
    <t>Serial</t>
  </si>
  <si>
    <t>Locking</t>
  </si>
  <si>
    <t>Optimistic</t>
  </si>
  <si>
    <t>LockFree</t>
  </si>
  <si>
    <t>LinearProbe</t>
  </si>
  <si>
    <t>Test3</t>
  </si>
  <si>
    <t>p=0.5</t>
  </si>
  <si>
    <t>p=0.99</t>
  </si>
  <si>
    <t>p=0.75</t>
  </si>
  <si>
    <t>Num Threads</t>
  </si>
  <si>
    <t>Mostly Reads ratio</t>
  </si>
  <si>
    <t>Heavy Writes ratio</t>
  </si>
  <si>
    <t>Ratio</t>
  </si>
  <si>
    <t>p = 0.5</t>
  </si>
  <si>
    <t>Heavy writes</t>
  </si>
  <si>
    <t>Test 4</t>
  </si>
  <si>
    <t>Parallel</t>
  </si>
  <si>
    <t>1 thread</t>
  </si>
  <si>
    <t>8 thread</t>
  </si>
  <si>
    <t>32 thread</t>
  </si>
  <si>
    <t>locking</t>
  </si>
  <si>
    <t>optimistic</t>
  </si>
  <si>
    <t>lockfree</t>
  </si>
  <si>
    <t>linearprobe</t>
  </si>
  <si>
    <t>avg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</si>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</sst>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Mostly Reads</c:v>
          </c:tx>
          <c:invertIfNegative val="0"/>
          <c:cat>
            <c:strRef>
              <c:f>גיליון1!$D$7:$G$7</c:f>
              <c:strCache>
                <c:ptCount val="4"/>
                <c:pt idx="0">
                  <c:v>Locking</c:v>
                </c:pt>
                <c:pt idx="1">
                  <c:v>Optimistic</c:v>
                </c:pt>
                <c:pt idx="2">
                  <c:v>LockFree</c:v>
                </c:pt>
                <c:pt idx="3">
                  <c:v>LinearProbe</c:v>
                </c:pt>
              </c:strCache>
            </c:strRef>
          </c:cat>
          <c:val>
            <c:numRef>
              <c:f>גיליון1!$D$10:$G$10</c:f>
              <c:numCache>
                <c:formatCode>General</c:formatCode>
                <c:ptCount val="4"/>
                <c:pt idx="0">
                  <c:v>0.892018779342723</c:v>
                </c:pt>
                <c:pt idx="1">
                  <c:v>0.892018779342723</c:v>
                </c:pt>
                <c:pt idx="2">
                  <c:v>0.88732394366197187</c:v>
                </c:pt>
                <c:pt idx="3">
                  <c:v>0.92488262910798125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330176"/>
        <c:axId val="290332528"/>
      </c:barChart>
      <c:catAx>
        <c:axId val="29033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0332528"/>
        <c:crosses val="autoZero"/>
        <c:auto val="1"/>
        <c:lblAlgn val="ctr"/>
        <c:lblOffset val="100"/>
        <c:noMultiLvlLbl val="0"/>
      </c:catAx>
      <c:valAx>
        <c:axId val="29033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33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Heavy Writes</c:v>
          </c:tx>
          <c:invertIfNegative val="0"/>
          <c:cat>
            <c:strRef>
              <c:f>גיליון1!$D$7:$G$7</c:f>
              <c:strCache>
                <c:ptCount val="4"/>
                <c:pt idx="0">
                  <c:v>Locking</c:v>
                </c:pt>
                <c:pt idx="1">
                  <c:v>Optimistic</c:v>
                </c:pt>
                <c:pt idx="2">
                  <c:v>LockFree</c:v>
                </c:pt>
                <c:pt idx="3">
                  <c:v>LinearProbe</c:v>
                </c:pt>
              </c:strCache>
            </c:strRef>
          </c:cat>
          <c:val>
            <c:numRef>
              <c:f>גיליון1!$D$11:$G$11</c:f>
              <c:numCache>
                <c:formatCode>General</c:formatCode>
                <c:ptCount val="4"/>
                <c:pt idx="0">
                  <c:v>0.87323943661971826</c:v>
                </c:pt>
                <c:pt idx="1">
                  <c:v>0.8779342723004695</c:v>
                </c:pt>
                <c:pt idx="2">
                  <c:v>0.84507042253521125</c:v>
                </c:pt>
                <c:pt idx="3">
                  <c:v>0.85446009389671362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332920"/>
        <c:axId val="290330568"/>
      </c:barChart>
      <c:catAx>
        <c:axId val="29033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0330568"/>
        <c:crosses val="autoZero"/>
        <c:auto val="1"/>
        <c:lblAlgn val="ctr"/>
        <c:lblOffset val="100"/>
        <c:noMultiLvlLbl val="0"/>
      </c:catAx>
      <c:valAx>
        <c:axId val="29033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33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Locking</c:v>
          </c:tx>
          <c:xVal>
            <c:numRef>
              <c:f>גיליון1!$J$41:$L$41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גיליון1!$J$42:$L$42</c:f>
              <c:numCache>
                <c:formatCode>General</c:formatCode>
                <c:ptCount val="3"/>
                <c:pt idx="0">
                  <c:v>0.81042654028436023</c:v>
                </c:pt>
                <c:pt idx="1">
                  <c:v>2.6350710900473935</c:v>
                </c:pt>
                <c:pt idx="2">
                  <c:v>4.5023696682464456</c:v>
                </c:pt>
              </c:numCache>
            </c:numRef>
          </c:yVal>
          <c:smooth val="0"/>
        </c:ser>
        <c:ser>
          <c:idx val="1"/>
          <c:order val="1"/>
          <c:tx>
            <c:v>Opimistic</c:v>
          </c:tx>
          <c:xVal>
            <c:numRef>
              <c:f>גיליון1!$J$41:$L$41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גיליון1!$J$43:$L$43</c:f>
              <c:numCache>
                <c:formatCode>General</c:formatCode>
                <c:ptCount val="3"/>
                <c:pt idx="0">
                  <c:v>0.85781990521327012</c:v>
                </c:pt>
                <c:pt idx="1">
                  <c:v>2.7535545023696684</c:v>
                </c:pt>
                <c:pt idx="2">
                  <c:v>6.1611374407582939</c:v>
                </c:pt>
              </c:numCache>
            </c:numRef>
          </c:yVal>
          <c:smooth val="0"/>
        </c:ser>
        <c:ser>
          <c:idx val="2"/>
          <c:order val="2"/>
          <c:tx>
            <c:v>LockFree</c:v>
          </c:tx>
          <c:xVal>
            <c:numRef>
              <c:f>גיליון1!$J$41:$L$41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גיליון1!$J$44:$L$44</c:f>
              <c:numCache>
                <c:formatCode>General</c:formatCode>
                <c:ptCount val="3"/>
                <c:pt idx="0">
                  <c:v>0.91469194312796209</c:v>
                </c:pt>
                <c:pt idx="1">
                  <c:v>2.796208530805687</c:v>
                </c:pt>
                <c:pt idx="2">
                  <c:v>5.6113744075829386</c:v>
                </c:pt>
              </c:numCache>
            </c:numRef>
          </c:yVal>
          <c:smooth val="0"/>
        </c:ser>
        <c:ser>
          <c:idx val="3"/>
          <c:order val="3"/>
          <c:tx>
            <c:v>LinearProbe</c:v>
          </c:tx>
          <c:xVal>
            <c:numRef>
              <c:f>גיליון1!$J$41:$L$41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גיליון1!$J$45:$L$45</c:f>
              <c:numCache>
                <c:formatCode>General</c:formatCode>
                <c:ptCount val="3"/>
                <c:pt idx="0">
                  <c:v>0.95734597156398105</c:v>
                </c:pt>
                <c:pt idx="1">
                  <c:v>2.7393364928909953</c:v>
                </c:pt>
                <c:pt idx="2">
                  <c:v>6.1563981042654028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331744"/>
        <c:axId val="290330960"/>
      </c:scatterChart>
      <c:valAx>
        <c:axId val="29033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330960"/>
        <c:crosses val="autoZero"/>
        <c:crossBetween val="midCat"/>
      </c:valAx>
      <c:valAx>
        <c:axId val="29033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33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Locking</c:v>
          </c:tx>
          <c:xVal>
            <c:numRef>
              <c:f>גיליון1!$J$60:$L$60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גיליון1!$J$61:$L$61</c:f>
              <c:numCache>
                <c:formatCode>General</c:formatCode>
                <c:ptCount val="3"/>
                <c:pt idx="0">
                  <c:v>0.87614678899082565</c:v>
                </c:pt>
                <c:pt idx="1">
                  <c:v>2.5412844036697249</c:v>
                </c:pt>
                <c:pt idx="2">
                  <c:v>5.6422018348623855</c:v>
                </c:pt>
              </c:numCache>
            </c:numRef>
          </c:yVal>
          <c:smooth val="0"/>
        </c:ser>
        <c:ser>
          <c:idx val="1"/>
          <c:order val="1"/>
          <c:tx>
            <c:v>Optimistic</c:v>
          </c:tx>
          <c:xVal>
            <c:numRef>
              <c:f>גיליון1!$J$60:$L$60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גיליון1!$J$62:$L$62</c:f>
              <c:numCache>
                <c:formatCode>General</c:formatCode>
                <c:ptCount val="3"/>
                <c:pt idx="0">
                  <c:v>0.86238532110091748</c:v>
                </c:pt>
                <c:pt idx="1">
                  <c:v>2.761467889908257</c:v>
                </c:pt>
                <c:pt idx="2">
                  <c:v>6.3807339449541285</c:v>
                </c:pt>
              </c:numCache>
            </c:numRef>
          </c:yVal>
          <c:smooth val="0"/>
        </c:ser>
        <c:ser>
          <c:idx val="2"/>
          <c:order val="2"/>
          <c:tx>
            <c:v>Lock Free</c:v>
          </c:tx>
          <c:xVal>
            <c:numRef>
              <c:f>גיליון1!$J$60:$L$60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גיליון1!$J$63:$L$63</c:f>
              <c:numCache>
                <c:formatCode>General</c:formatCode>
                <c:ptCount val="3"/>
                <c:pt idx="0">
                  <c:v>0.91743119266055051</c:v>
                </c:pt>
                <c:pt idx="1">
                  <c:v>2.761467889908257</c:v>
                </c:pt>
                <c:pt idx="2">
                  <c:v>6.3256880733944953</c:v>
                </c:pt>
              </c:numCache>
            </c:numRef>
          </c:yVal>
          <c:smooth val="0"/>
        </c:ser>
        <c:ser>
          <c:idx val="3"/>
          <c:order val="3"/>
          <c:tx>
            <c:v>Linear Probe</c:v>
          </c:tx>
          <c:xVal>
            <c:numRef>
              <c:f>גיליון1!$J$60:$L$60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גיליון1!$J$64:$L$64</c:f>
              <c:numCache>
                <c:formatCode>General</c:formatCode>
                <c:ptCount val="3"/>
                <c:pt idx="0">
                  <c:v>0.88990825688073394</c:v>
                </c:pt>
                <c:pt idx="1">
                  <c:v>2.6834862385321099</c:v>
                </c:pt>
                <c:pt idx="2">
                  <c:v>6.2568807339449544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15144"/>
        <c:axId val="292020240"/>
      </c:scatterChart>
      <c:valAx>
        <c:axId val="29201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020240"/>
        <c:crosses val="autoZero"/>
        <c:crossBetween val="midCat"/>
      </c:valAx>
      <c:valAx>
        <c:axId val="29202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015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Locking</c:v>
          </c:tx>
          <c:xVal>
            <c:numRef>
              <c:f>גיליון1!$J$80:$L$80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גיליון1!$J$81:$L$81</c:f>
              <c:numCache>
                <c:formatCode>General</c:formatCode>
                <c:ptCount val="3"/>
                <c:pt idx="0">
                  <c:v>0.84474885844748859</c:v>
                </c:pt>
                <c:pt idx="1">
                  <c:v>2.5799086757990866</c:v>
                </c:pt>
                <c:pt idx="2">
                  <c:v>5.397260273972603</c:v>
                </c:pt>
              </c:numCache>
            </c:numRef>
          </c:yVal>
          <c:smooth val="0"/>
        </c:ser>
        <c:ser>
          <c:idx val="1"/>
          <c:order val="1"/>
          <c:tx>
            <c:v>Optimistic</c:v>
          </c:tx>
          <c:xVal>
            <c:numRef>
              <c:f>גיליון1!$J$80:$L$80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גיליון1!$J$82:$L$82</c:f>
              <c:numCache>
                <c:formatCode>General</c:formatCode>
                <c:ptCount val="3"/>
                <c:pt idx="0">
                  <c:v>0.9178082191780822</c:v>
                </c:pt>
                <c:pt idx="1">
                  <c:v>2.6392694063926943</c:v>
                </c:pt>
                <c:pt idx="2">
                  <c:v>5.6073059360730593</c:v>
                </c:pt>
              </c:numCache>
            </c:numRef>
          </c:yVal>
          <c:smooth val="0"/>
        </c:ser>
        <c:ser>
          <c:idx val="2"/>
          <c:order val="2"/>
          <c:tx>
            <c:v>LockFree</c:v>
          </c:tx>
          <c:xVal>
            <c:numRef>
              <c:f>גיליון1!$J$80:$L$80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גיליון1!$J$83:$L$83</c:f>
              <c:numCache>
                <c:formatCode>General</c:formatCode>
                <c:ptCount val="3"/>
                <c:pt idx="0">
                  <c:v>0.94063926940639264</c:v>
                </c:pt>
                <c:pt idx="1">
                  <c:v>2.6392694063926943</c:v>
                </c:pt>
                <c:pt idx="2">
                  <c:v>5.6529680365296802</c:v>
                </c:pt>
              </c:numCache>
            </c:numRef>
          </c:yVal>
          <c:smooth val="0"/>
        </c:ser>
        <c:ser>
          <c:idx val="3"/>
          <c:order val="3"/>
          <c:tx>
            <c:v>LinearProbe</c:v>
          </c:tx>
          <c:xVal>
            <c:numRef>
              <c:f>גיליון1!$J$80:$L$80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גיליון1!$J$84:$L$84</c:f>
              <c:numCache>
                <c:formatCode>General</c:formatCode>
                <c:ptCount val="3"/>
                <c:pt idx="0">
                  <c:v>0.88584474885844744</c:v>
                </c:pt>
                <c:pt idx="1">
                  <c:v>2.730593607305936</c:v>
                </c:pt>
                <c:pt idx="2">
                  <c:v>5.9589041095890414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17888"/>
        <c:axId val="292017104"/>
      </c:scatterChart>
      <c:valAx>
        <c:axId val="2920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017104"/>
        <c:crosses val="autoZero"/>
        <c:crossBetween val="midCat"/>
      </c:valAx>
      <c:valAx>
        <c:axId val="29201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01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p=0.5</a:t>
            </a:r>
          </a:p>
        </c:rich>
      </c:tx>
      <c:layout>
        <c:manualLayout>
          <c:xMode val="edge"/>
          <c:yMode val="edge"/>
          <c:x val="0.425885288959961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57498927230003E-2"/>
          <c:y val="0.17171296296296296"/>
          <c:w val="0.71631794082764133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Locking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גיליון1!$K$114:$M$114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גיליון1!$K$115:$M$115</c:f>
              <c:numCache>
                <c:formatCode>General</c:formatCode>
                <c:ptCount val="3"/>
                <c:pt idx="0">
                  <c:v>0.80676328502415462</c:v>
                </c:pt>
                <c:pt idx="1">
                  <c:v>2.5362318840579712</c:v>
                </c:pt>
                <c:pt idx="2">
                  <c:v>3.5942028985507246</c:v>
                </c:pt>
              </c:numCache>
            </c:numRef>
          </c:yVal>
          <c:smooth val="0"/>
        </c:ser>
        <c:ser>
          <c:idx val="1"/>
          <c:order val="1"/>
          <c:tx>
            <c:v>Optimistic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גיליון1!$K$114:$M$114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גיליון1!$K$116:$M$116</c:f>
              <c:numCache>
                <c:formatCode>General</c:formatCode>
                <c:ptCount val="3"/>
                <c:pt idx="0">
                  <c:v>0.86956521739130432</c:v>
                </c:pt>
                <c:pt idx="1">
                  <c:v>2.6570048309178742</c:v>
                </c:pt>
                <c:pt idx="2">
                  <c:v>4.0338164251207731</c:v>
                </c:pt>
              </c:numCache>
            </c:numRef>
          </c:yVal>
          <c:smooth val="0"/>
        </c:ser>
        <c:ser>
          <c:idx val="2"/>
          <c:order val="2"/>
          <c:tx>
            <c:v>Lock Free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גיליון1!$K$114:$M$114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גיליון1!$K$117:$M$117</c:f>
              <c:numCache>
                <c:formatCode>General</c:formatCode>
                <c:ptCount val="3"/>
                <c:pt idx="0">
                  <c:v>0.91787439613526567</c:v>
                </c:pt>
                <c:pt idx="1">
                  <c:v>2.8067632850241546</c:v>
                </c:pt>
                <c:pt idx="2">
                  <c:v>5.8405797101449277</c:v>
                </c:pt>
              </c:numCache>
            </c:numRef>
          </c:yVal>
          <c:smooth val="0"/>
        </c:ser>
        <c:ser>
          <c:idx val="3"/>
          <c:order val="3"/>
          <c:tx>
            <c:v>LinearProbe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גיליון1!$K$114:$M$114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גיליון1!$K$118:$M$118</c:f>
              <c:numCache>
                <c:formatCode>General</c:formatCode>
                <c:ptCount val="3"/>
                <c:pt idx="0">
                  <c:v>0.9468599033816425</c:v>
                </c:pt>
                <c:pt idx="1">
                  <c:v>2.5942028985507246</c:v>
                </c:pt>
                <c:pt idx="2">
                  <c:v>5.4202898550724639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18672"/>
        <c:axId val="292018280"/>
      </c:scatterChart>
      <c:valAx>
        <c:axId val="2920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18280"/>
        <c:crosses val="autoZero"/>
        <c:crossBetween val="midCat"/>
      </c:valAx>
      <c:valAx>
        <c:axId val="29201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1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p=0.75</a:t>
            </a:r>
          </a:p>
        </c:rich>
      </c:tx>
      <c:layout>
        <c:manualLayout>
          <c:xMode val="edge"/>
          <c:yMode val="edge"/>
          <c:x val="0.425885288959961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57498927230003E-2"/>
          <c:y val="0.17171296296296296"/>
          <c:w val="0.71631794082764133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Locking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גיליון1!$K$127:$M$127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גיליון1!$K$128:$M$128</c:f>
              <c:numCache>
                <c:formatCode>General</c:formatCode>
                <c:ptCount val="3"/>
                <c:pt idx="0">
                  <c:v>0.87906976744186005</c:v>
                </c:pt>
                <c:pt idx="1">
                  <c:v>2.4139534883720932</c:v>
                </c:pt>
                <c:pt idx="2">
                  <c:v>3.9581395348837209</c:v>
                </c:pt>
              </c:numCache>
            </c:numRef>
          </c:yVal>
          <c:smooth val="0"/>
        </c:ser>
        <c:ser>
          <c:idx val="1"/>
          <c:order val="1"/>
          <c:tx>
            <c:v>Optimistic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גיליון1!$K$127:$M$127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גיליון1!$K$129:$M$129</c:f>
              <c:numCache>
                <c:formatCode>General</c:formatCode>
                <c:ptCount val="3"/>
                <c:pt idx="0">
                  <c:v>0.87906976744186049</c:v>
                </c:pt>
                <c:pt idx="1">
                  <c:v>2.5255813953488371</c:v>
                </c:pt>
                <c:pt idx="2">
                  <c:v>4.8279069767441865</c:v>
                </c:pt>
              </c:numCache>
            </c:numRef>
          </c:yVal>
          <c:smooth val="0"/>
        </c:ser>
        <c:ser>
          <c:idx val="2"/>
          <c:order val="2"/>
          <c:tx>
            <c:v>Lock Free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גיליון1!$K$127:$M$127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גיליון1!$K$130:$M$130</c:f>
              <c:numCache>
                <c:formatCode>General</c:formatCode>
                <c:ptCount val="3"/>
                <c:pt idx="0">
                  <c:v>0.93023255813953487</c:v>
                </c:pt>
                <c:pt idx="1">
                  <c:v>3.2279069767441859</c:v>
                </c:pt>
                <c:pt idx="2">
                  <c:v>5.2883720930232556</c:v>
                </c:pt>
              </c:numCache>
            </c:numRef>
          </c:yVal>
          <c:smooth val="0"/>
        </c:ser>
        <c:ser>
          <c:idx val="3"/>
          <c:order val="3"/>
          <c:tx>
            <c:v>LinearProbe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גיליון1!$K$127:$M$127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גיליון1!$K$131:$M$131</c:f>
              <c:numCache>
                <c:formatCode>General</c:formatCode>
                <c:ptCount val="3"/>
                <c:pt idx="0">
                  <c:v>0.8418604651162791</c:v>
                </c:pt>
                <c:pt idx="1">
                  <c:v>2.558139534883721</c:v>
                </c:pt>
                <c:pt idx="2">
                  <c:v>4.213953488372093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14360"/>
        <c:axId val="292014752"/>
      </c:scatterChart>
      <c:valAx>
        <c:axId val="29201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14752"/>
        <c:crosses val="autoZero"/>
        <c:crossBetween val="midCat"/>
      </c:valAx>
      <c:valAx>
        <c:axId val="29201475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14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p=0.99</a:t>
            </a:r>
          </a:p>
        </c:rich>
      </c:tx>
      <c:layout>
        <c:manualLayout>
          <c:xMode val="edge"/>
          <c:yMode val="edge"/>
          <c:x val="0.425885288959961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57498927230003E-2"/>
          <c:y val="0.17171296296296296"/>
          <c:w val="0.71631794082764133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Locking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גיליון1!$K$143:$M$143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גיליון1!$K$144:$M$144</c:f>
              <c:numCache>
                <c:formatCode>General</c:formatCode>
                <c:ptCount val="3"/>
                <c:pt idx="0">
                  <c:v>0.82407407407407407</c:v>
                </c:pt>
                <c:pt idx="1">
                  <c:v>2.2222222222222223</c:v>
                </c:pt>
                <c:pt idx="2">
                  <c:v>3.1388888888888888</c:v>
                </c:pt>
              </c:numCache>
            </c:numRef>
          </c:yVal>
          <c:smooth val="0"/>
        </c:ser>
        <c:ser>
          <c:idx val="1"/>
          <c:order val="1"/>
          <c:tx>
            <c:v>Optimistic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גיליון1!$K$143:$M$143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גיליון1!$K$145:$M$145</c:f>
              <c:numCache>
                <c:formatCode>General</c:formatCode>
                <c:ptCount val="3"/>
                <c:pt idx="0">
                  <c:v>0.90277777777777779</c:v>
                </c:pt>
                <c:pt idx="1">
                  <c:v>2.6064814814814814</c:v>
                </c:pt>
                <c:pt idx="2">
                  <c:v>4.0046296296296298</c:v>
                </c:pt>
              </c:numCache>
            </c:numRef>
          </c:yVal>
          <c:smooth val="0"/>
        </c:ser>
        <c:ser>
          <c:idx val="2"/>
          <c:order val="2"/>
          <c:tx>
            <c:v>Lock Free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גיליון1!$K$143:$M$143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גיליון1!$K$146:$M$146</c:f>
              <c:numCache>
                <c:formatCode>General</c:formatCode>
                <c:ptCount val="3"/>
                <c:pt idx="0">
                  <c:v>0.91203703703703709</c:v>
                </c:pt>
                <c:pt idx="1">
                  <c:v>2.8518518518518516</c:v>
                </c:pt>
                <c:pt idx="2">
                  <c:v>5.0555555555555554</c:v>
                </c:pt>
              </c:numCache>
            </c:numRef>
          </c:yVal>
          <c:smooth val="0"/>
        </c:ser>
        <c:ser>
          <c:idx val="3"/>
          <c:order val="3"/>
          <c:tx>
            <c:v>LinearProbe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גיליון1!$K$143:$M$143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גיליון1!$K$147:$M$147</c:f>
              <c:numCache>
                <c:formatCode>General</c:formatCode>
                <c:ptCount val="3"/>
                <c:pt idx="0">
                  <c:v>0.85185185185185186</c:v>
                </c:pt>
                <c:pt idx="1">
                  <c:v>2.5601851851851851</c:v>
                </c:pt>
                <c:pt idx="2">
                  <c:v>4.8657407407407405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16320"/>
        <c:axId val="292017496"/>
      </c:scatterChart>
      <c:valAx>
        <c:axId val="29201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17496"/>
        <c:crosses val="autoZero"/>
        <c:crossBetween val="midCat"/>
      </c:valAx>
      <c:valAx>
        <c:axId val="292017496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163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w=4000</a:t>
            </a:r>
          </a:p>
        </c:rich>
      </c:tx>
      <c:layout>
        <c:manualLayout>
          <c:xMode val="edge"/>
          <c:yMode val="edge"/>
          <c:x val="0.425885288959961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57498927230003E-2"/>
          <c:y val="0.17171296296296296"/>
          <c:w val="0.71631794082764133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Locking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גיליון1!$H$165:$J$165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32</c:v>
                </c:pt>
              </c:numCache>
            </c:numRef>
          </c:xVal>
          <c:yVal>
            <c:numRef>
              <c:f>גיליון1!$H$166:$J$166</c:f>
              <c:numCache>
                <c:formatCode>General</c:formatCode>
                <c:ptCount val="3"/>
                <c:pt idx="0">
                  <c:v>0.8303108808290155</c:v>
                </c:pt>
                <c:pt idx="1">
                  <c:v>4.142487046632124</c:v>
                </c:pt>
                <c:pt idx="2">
                  <c:v>1.8018134715025906</c:v>
                </c:pt>
              </c:numCache>
            </c:numRef>
          </c:yVal>
          <c:smooth val="0"/>
        </c:ser>
        <c:ser>
          <c:idx val="1"/>
          <c:order val="1"/>
          <c:tx>
            <c:v>Optimistic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גיליון1!$H$165:$J$165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32</c:v>
                </c:pt>
              </c:numCache>
            </c:numRef>
          </c:xVal>
          <c:yVal>
            <c:numRef>
              <c:f>גיליון1!$H$167:$J$167</c:f>
              <c:numCache>
                <c:formatCode>General</c:formatCode>
                <c:ptCount val="3"/>
                <c:pt idx="0">
                  <c:v>0.85492227979274615</c:v>
                </c:pt>
                <c:pt idx="1">
                  <c:v>4.7422279792746114</c:v>
                </c:pt>
                <c:pt idx="2">
                  <c:v>4.0689119171000003</c:v>
                </c:pt>
              </c:numCache>
            </c:numRef>
          </c:yVal>
          <c:smooth val="0"/>
        </c:ser>
        <c:ser>
          <c:idx val="2"/>
          <c:order val="2"/>
          <c:tx>
            <c:v>Lock Free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גיליון1!$H$165:$J$165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32</c:v>
                </c:pt>
              </c:numCache>
            </c:numRef>
          </c:xVal>
          <c:yVal>
            <c:numRef>
              <c:f>גיליון1!$H$168:$J$168</c:f>
              <c:numCache>
                <c:formatCode>General</c:formatCode>
                <c:ptCount val="3"/>
                <c:pt idx="0">
                  <c:v>0.9689119170984456</c:v>
                </c:pt>
                <c:pt idx="1">
                  <c:v>6.2759067357512954</c:v>
                </c:pt>
                <c:pt idx="2">
                  <c:v>3.3082901554404147</c:v>
                </c:pt>
              </c:numCache>
            </c:numRef>
          </c:yVal>
          <c:smooth val="0"/>
        </c:ser>
        <c:ser>
          <c:idx val="3"/>
          <c:order val="3"/>
          <c:tx>
            <c:v>LinearProbe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גיליון1!$H$165:$J$165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32</c:v>
                </c:pt>
              </c:numCache>
            </c:numRef>
          </c:xVal>
          <c:yVal>
            <c:numRef>
              <c:f>גיליון1!$H$169:$J$169</c:f>
              <c:numCache>
                <c:formatCode>General</c:formatCode>
                <c:ptCount val="3"/>
                <c:pt idx="0">
                  <c:v>0.77979274611398963</c:v>
                </c:pt>
                <c:pt idx="1">
                  <c:v>3.8277202072538858</c:v>
                </c:pt>
                <c:pt idx="2">
                  <c:v>1.3873056994818653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328216"/>
        <c:axId val="290328608"/>
      </c:scatterChart>
      <c:valAx>
        <c:axId val="29032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28608"/>
        <c:crosses val="autoZero"/>
        <c:crossBetween val="midCat"/>
      </c:valAx>
      <c:valAx>
        <c:axId val="290328608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282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66675</xdr:rowOff>
    </xdr:from>
    <xdr:to>
      <xdr:col>15</xdr:col>
      <xdr:colOff>504825</xdr:colOff>
      <xdr:row>16</xdr:row>
      <xdr:rowOff>95250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123825</xdr:colOff>
      <xdr:row>2</xdr:row>
      <xdr:rowOff>95250</xdr:rowOff>
    </xdr:from>
    <xdr:to>
      <xdr:col>23</xdr:col>
      <xdr:colOff>581025</xdr:colOff>
      <xdr:row>17</xdr:row>
      <xdr:rowOff>123825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628650</xdr:colOff>
      <xdr:row>40</xdr:row>
      <xdr:rowOff>28575</xdr:rowOff>
    </xdr:from>
    <xdr:to>
      <xdr:col>20</xdr:col>
      <xdr:colOff>400050</xdr:colOff>
      <xdr:row>55</xdr:row>
      <xdr:rowOff>57150</xdr:rowOff>
    </xdr:to>
    <xdr:graphicFrame macro="">
      <xdr:nvGraphicFramePr>
        <xdr:cNvPr id="11" name="תרשים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647700</xdr:colOff>
      <xdr:row>59</xdr:row>
      <xdr:rowOff>57150</xdr:rowOff>
    </xdr:from>
    <xdr:to>
      <xdr:col>20</xdr:col>
      <xdr:colOff>419100</xdr:colOff>
      <xdr:row>74</xdr:row>
      <xdr:rowOff>85725</xdr:rowOff>
    </xdr:to>
    <xdr:graphicFrame macro="">
      <xdr:nvGraphicFramePr>
        <xdr:cNvPr id="13" name="תרשים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</xdr:colOff>
      <xdr:row>79</xdr:row>
      <xdr:rowOff>142875</xdr:rowOff>
    </xdr:from>
    <xdr:to>
      <xdr:col>20</xdr:col>
      <xdr:colOff>466725</xdr:colOff>
      <xdr:row>94</xdr:row>
      <xdr:rowOff>171450</xdr:rowOff>
    </xdr:to>
    <xdr:graphicFrame macro="">
      <xdr:nvGraphicFramePr>
        <xdr:cNvPr id="14" name="תרשים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14286</xdr:colOff>
      <xdr:row>104</xdr:row>
      <xdr:rowOff>9525</xdr:rowOff>
    </xdr:from>
    <xdr:to>
      <xdr:col>22</xdr:col>
      <xdr:colOff>581025</xdr:colOff>
      <xdr:row>118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121</xdr:row>
      <xdr:rowOff>9525</xdr:rowOff>
    </xdr:from>
    <xdr:to>
      <xdr:col>22</xdr:col>
      <xdr:colOff>581025</xdr:colOff>
      <xdr:row>135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142</xdr:row>
      <xdr:rowOff>9525</xdr:rowOff>
    </xdr:from>
    <xdr:to>
      <xdr:col>22</xdr:col>
      <xdr:colOff>581025</xdr:colOff>
      <xdr:row>156</xdr:row>
      <xdr:rowOff>85725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438150</xdr:colOff>
      <xdr:row>163</xdr:row>
      <xdr:rowOff>0</xdr:rowOff>
    </xdr:from>
    <xdr:to>
      <xdr:col>21</xdr:col>
      <xdr:colOff>409575</xdr:colOff>
      <xdr:row>177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abSelected="1" topLeftCell="F159" workbookViewId="0">
      <selection activeCell="G164" sqref="G164:J169"/>
    </sheetView>
  </sheetViews>
  <sheetFormatPr defaultRowHeight="15"/>
  <cols>
    <col min="4" max="4" width="8.85546875" customWidth="1"/>
    <col min="6" max="6" width="12" bestFit="1" customWidth="1"/>
  </cols>
  <sheetData>
    <row r="1" spans="1:7">
      <c r="A1" t="s">
        <v>0</v>
      </c>
    </row>
    <row r="2" spans="1:7">
      <c r="A2">
        <v>1399</v>
      </c>
    </row>
    <row r="6" spans="1:7">
      <c r="A6" t="s">
        <v>1</v>
      </c>
    </row>
    <row r="7" spans="1:7">
      <c r="C7" t="s">
        <v>4</v>
      </c>
      <c r="D7" t="s">
        <v>5</v>
      </c>
      <c r="E7" t="s">
        <v>6</v>
      </c>
      <c r="F7" t="s">
        <v>7</v>
      </c>
      <c r="G7" t="s">
        <v>8</v>
      </c>
    </row>
    <row r="8" spans="1:7">
      <c r="A8" t="s">
        <v>2</v>
      </c>
      <c r="C8">
        <v>213</v>
      </c>
      <c r="D8">
        <v>190</v>
      </c>
      <c r="E8">
        <v>190</v>
      </c>
      <c r="F8">
        <v>189</v>
      </c>
      <c r="G8">
        <v>197</v>
      </c>
    </row>
    <row r="9" spans="1:7">
      <c r="A9" t="s">
        <v>3</v>
      </c>
      <c r="C9">
        <v>213</v>
      </c>
      <c r="D9">
        <v>186</v>
      </c>
      <c r="E9">
        <v>187</v>
      </c>
      <c r="F9">
        <v>180</v>
      </c>
      <c r="G9">
        <v>182</v>
      </c>
    </row>
    <row r="10" spans="1:7">
      <c r="A10" t="s">
        <v>14</v>
      </c>
      <c r="D10">
        <f>D8/213</f>
        <v>0.892018779342723</v>
      </c>
      <c r="E10">
        <f t="shared" ref="E10:G11" si="0">E8/213</f>
        <v>0.892018779342723</v>
      </c>
      <c r="F10">
        <f t="shared" si="0"/>
        <v>0.88732394366197187</v>
      </c>
      <c r="G10">
        <f t="shared" si="0"/>
        <v>0.92488262910798125</v>
      </c>
    </row>
    <row r="11" spans="1:7">
      <c r="A11" t="s">
        <v>15</v>
      </c>
      <c r="D11">
        <f>D9/213</f>
        <v>0.87323943661971826</v>
      </c>
      <c r="E11">
        <f t="shared" si="0"/>
        <v>0.8779342723004695</v>
      </c>
      <c r="F11">
        <f t="shared" si="0"/>
        <v>0.84507042253521125</v>
      </c>
      <c r="G11">
        <f t="shared" si="0"/>
        <v>0.85446009389671362</v>
      </c>
    </row>
    <row r="12" spans="1:7">
      <c r="A12" t="s">
        <v>9</v>
      </c>
    </row>
    <row r="14" spans="1:7">
      <c r="A14" t="s">
        <v>2</v>
      </c>
    </row>
    <row r="15" spans="1:7">
      <c r="B15" t="s">
        <v>13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</row>
    <row r="16" spans="1:7">
      <c r="A16" t="s">
        <v>10</v>
      </c>
      <c r="B16">
        <v>1</v>
      </c>
      <c r="C16">
        <v>211</v>
      </c>
      <c r="D16">
        <v>171</v>
      </c>
      <c r="E16">
        <v>181</v>
      </c>
      <c r="F16">
        <v>193</v>
      </c>
      <c r="G16">
        <v>202</v>
      </c>
    </row>
    <row r="17" spans="1:15">
      <c r="A17" t="s">
        <v>12</v>
      </c>
      <c r="B17">
        <v>1</v>
      </c>
      <c r="C17">
        <v>218</v>
      </c>
      <c r="D17">
        <v>191</v>
      </c>
      <c r="E17">
        <v>188</v>
      </c>
      <c r="F17">
        <v>200</v>
      </c>
      <c r="G17">
        <v>194</v>
      </c>
    </row>
    <row r="18" spans="1:15">
      <c r="A18" t="s">
        <v>11</v>
      </c>
      <c r="B18">
        <v>1</v>
      </c>
      <c r="C18">
        <v>219</v>
      </c>
      <c r="D18">
        <v>185</v>
      </c>
      <c r="E18">
        <v>201</v>
      </c>
      <c r="F18">
        <v>206</v>
      </c>
      <c r="G18">
        <v>194</v>
      </c>
    </row>
    <row r="19" spans="1:15">
      <c r="A19" t="s">
        <v>10</v>
      </c>
      <c r="B19">
        <v>4</v>
      </c>
      <c r="D19">
        <v>556</v>
      </c>
      <c r="E19">
        <v>581</v>
      </c>
      <c r="F19">
        <v>590</v>
      </c>
      <c r="G19">
        <v>578</v>
      </c>
    </row>
    <row r="20" spans="1:15">
      <c r="A20" t="s">
        <v>12</v>
      </c>
      <c r="B20">
        <v>4</v>
      </c>
      <c r="D20">
        <v>554</v>
      </c>
      <c r="E20">
        <v>602</v>
      </c>
      <c r="F20">
        <v>602</v>
      </c>
      <c r="G20">
        <v>585</v>
      </c>
    </row>
    <row r="21" spans="1:15">
      <c r="A21" t="s">
        <v>11</v>
      </c>
      <c r="B21">
        <v>4</v>
      </c>
      <c r="D21">
        <v>565</v>
      </c>
      <c r="E21">
        <v>578</v>
      </c>
      <c r="F21">
        <v>578</v>
      </c>
      <c r="G21">
        <v>598</v>
      </c>
    </row>
    <row r="22" spans="1:15">
      <c r="A22" t="s">
        <v>10</v>
      </c>
      <c r="B22">
        <v>10</v>
      </c>
      <c r="D22">
        <v>950</v>
      </c>
      <c r="E22">
        <v>1300</v>
      </c>
      <c r="F22">
        <v>1184</v>
      </c>
      <c r="G22">
        <v>1299</v>
      </c>
    </row>
    <row r="23" spans="1:15">
      <c r="A23" t="s">
        <v>12</v>
      </c>
      <c r="B23">
        <v>10</v>
      </c>
      <c r="D23">
        <v>1230</v>
      </c>
      <c r="E23">
        <v>1391</v>
      </c>
      <c r="F23">
        <v>1379</v>
      </c>
      <c r="G23">
        <v>1364</v>
      </c>
    </row>
    <row r="24" spans="1:15">
      <c r="A24" t="s">
        <v>11</v>
      </c>
      <c r="B24">
        <v>10</v>
      </c>
      <c r="D24">
        <v>1182</v>
      </c>
      <c r="E24">
        <v>1228</v>
      </c>
      <c r="F24">
        <v>1238</v>
      </c>
      <c r="G24">
        <v>1305</v>
      </c>
    </row>
    <row r="26" spans="1:15">
      <c r="I26" t="s">
        <v>10</v>
      </c>
      <c r="J26">
        <v>1</v>
      </c>
      <c r="L26">
        <v>0.81042654028436023</v>
      </c>
      <c r="M26">
        <v>0.85781990521327012</v>
      </c>
      <c r="N26">
        <v>0.91469194312796209</v>
      </c>
      <c r="O26">
        <v>0.95734597156398105</v>
      </c>
    </row>
    <row r="27" spans="1:15">
      <c r="A27" s="1" t="s">
        <v>16</v>
      </c>
      <c r="I27" t="s">
        <v>10</v>
      </c>
      <c r="J27">
        <v>4</v>
      </c>
      <c r="L27">
        <v>2.6350710900473935</v>
      </c>
      <c r="M27">
        <v>2.7535545023696684</v>
      </c>
      <c r="N27">
        <v>2.796208530805687</v>
      </c>
      <c r="O27">
        <v>2.7393364928909953</v>
      </c>
    </row>
    <row r="28" spans="1:15">
      <c r="I28" t="s">
        <v>10</v>
      </c>
      <c r="J28">
        <v>10</v>
      </c>
      <c r="L28">
        <v>4.5023696682464456</v>
      </c>
      <c r="M28">
        <v>6.1611374407582939</v>
      </c>
      <c r="N28">
        <v>5.6113744075829386</v>
      </c>
      <c r="O28">
        <v>6.1563981042654028</v>
      </c>
    </row>
    <row r="29" spans="1:15">
      <c r="A29" t="s">
        <v>10</v>
      </c>
      <c r="B29">
        <v>1</v>
      </c>
      <c r="D29">
        <f>D16/211</f>
        <v>0.81042654028436023</v>
      </c>
      <c r="E29">
        <f t="shared" ref="E29:G29" si="1">E16/211</f>
        <v>0.85781990521327012</v>
      </c>
      <c r="F29">
        <f t="shared" si="1"/>
        <v>0.91469194312796209</v>
      </c>
      <c r="G29">
        <f t="shared" si="1"/>
        <v>0.95734597156398105</v>
      </c>
    </row>
    <row r="30" spans="1:15">
      <c r="A30" t="s">
        <v>12</v>
      </c>
      <c r="B30">
        <v>1</v>
      </c>
      <c r="D30">
        <f>D17/218</f>
        <v>0.87614678899082565</v>
      </c>
      <c r="E30">
        <f t="shared" ref="E30:G30" si="2">E17/218</f>
        <v>0.86238532110091748</v>
      </c>
      <c r="F30">
        <f t="shared" si="2"/>
        <v>0.91743119266055051</v>
      </c>
      <c r="G30">
        <f t="shared" si="2"/>
        <v>0.88990825688073394</v>
      </c>
      <c r="I30" t="s">
        <v>12</v>
      </c>
      <c r="J30">
        <v>1</v>
      </c>
      <c r="L30">
        <v>0.87614678899082565</v>
      </c>
      <c r="M30">
        <v>0.86238532110091748</v>
      </c>
      <c r="N30">
        <v>0.91743119266055051</v>
      </c>
      <c r="O30">
        <v>0.88990825688073394</v>
      </c>
    </row>
    <row r="31" spans="1:15">
      <c r="A31" t="s">
        <v>11</v>
      </c>
      <c r="B31">
        <v>1</v>
      </c>
      <c r="D31">
        <f>D18/219</f>
        <v>0.84474885844748859</v>
      </c>
      <c r="E31">
        <f t="shared" ref="E31:G31" si="3">E18/219</f>
        <v>0.9178082191780822</v>
      </c>
      <c r="F31">
        <f t="shared" si="3"/>
        <v>0.94063926940639264</v>
      </c>
      <c r="G31">
        <f t="shared" si="3"/>
        <v>0.88584474885844744</v>
      </c>
      <c r="I31" t="s">
        <v>12</v>
      </c>
      <c r="J31">
        <v>4</v>
      </c>
      <c r="L31">
        <v>2.5412844036697249</v>
      </c>
      <c r="M31">
        <v>2.761467889908257</v>
      </c>
      <c r="N31">
        <v>2.761467889908257</v>
      </c>
      <c r="O31">
        <v>2.6834862385321099</v>
      </c>
    </row>
    <row r="32" spans="1:15">
      <c r="A32" t="s">
        <v>10</v>
      </c>
      <c r="B32">
        <v>4</v>
      </c>
      <c r="D32">
        <f>D19/211</f>
        <v>2.6350710900473935</v>
      </c>
      <c r="E32">
        <f t="shared" ref="E32:G32" si="4">E19/211</f>
        <v>2.7535545023696684</v>
      </c>
      <c r="F32">
        <f t="shared" si="4"/>
        <v>2.796208530805687</v>
      </c>
      <c r="G32">
        <f t="shared" si="4"/>
        <v>2.7393364928909953</v>
      </c>
      <c r="I32" t="s">
        <v>12</v>
      </c>
      <c r="J32">
        <v>10</v>
      </c>
      <c r="L32">
        <v>5.6422018348623855</v>
      </c>
      <c r="M32">
        <v>6.3807339449541285</v>
      </c>
      <c r="N32">
        <v>6.3256880733944953</v>
      </c>
      <c r="O32">
        <v>6.2568807339449544</v>
      </c>
    </row>
    <row r="33" spans="1:15">
      <c r="A33" t="s">
        <v>12</v>
      </c>
      <c r="B33">
        <v>4</v>
      </c>
      <c r="D33">
        <f>D20/218</f>
        <v>2.5412844036697249</v>
      </c>
      <c r="E33">
        <f t="shared" ref="E33:G33" si="5">E20/218</f>
        <v>2.761467889908257</v>
      </c>
      <c r="F33">
        <f t="shared" si="5"/>
        <v>2.761467889908257</v>
      </c>
      <c r="G33">
        <f t="shared" si="5"/>
        <v>2.6834862385321099</v>
      </c>
    </row>
    <row r="34" spans="1:15">
      <c r="A34" t="s">
        <v>11</v>
      </c>
      <c r="B34">
        <v>4</v>
      </c>
      <c r="D34">
        <f>D21/219</f>
        <v>2.5799086757990866</v>
      </c>
      <c r="E34">
        <f t="shared" ref="E34:G34" si="6">E21/219</f>
        <v>2.6392694063926943</v>
      </c>
      <c r="F34">
        <f t="shared" si="6"/>
        <v>2.6392694063926943</v>
      </c>
      <c r="G34">
        <f t="shared" si="6"/>
        <v>2.730593607305936</v>
      </c>
      <c r="I34" t="s">
        <v>11</v>
      </c>
      <c r="J34">
        <v>1</v>
      </c>
      <c r="L34">
        <v>0.84474885844748859</v>
      </c>
      <c r="M34">
        <v>0.9178082191780822</v>
      </c>
      <c r="N34">
        <v>0.94063926940639264</v>
      </c>
      <c r="O34">
        <v>0.88584474885844744</v>
      </c>
    </row>
    <row r="35" spans="1:15">
      <c r="A35" t="s">
        <v>10</v>
      </c>
      <c r="B35">
        <v>10</v>
      </c>
      <c r="D35">
        <f>D22/211</f>
        <v>4.5023696682464456</v>
      </c>
      <c r="E35">
        <f t="shared" ref="E35:G35" si="7">E22/211</f>
        <v>6.1611374407582939</v>
      </c>
      <c r="F35">
        <f t="shared" si="7"/>
        <v>5.6113744075829386</v>
      </c>
      <c r="G35">
        <f t="shared" si="7"/>
        <v>6.1563981042654028</v>
      </c>
      <c r="I35" t="s">
        <v>11</v>
      </c>
      <c r="J35">
        <v>4</v>
      </c>
      <c r="L35">
        <v>2.5799086757990866</v>
      </c>
      <c r="M35">
        <v>2.6392694063926943</v>
      </c>
      <c r="N35">
        <v>2.6392694063926943</v>
      </c>
      <c r="O35">
        <v>2.730593607305936</v>
      </c>
    </row>
    <row r="36" spans="1:15">
      <c r="A36" t="s">
        <v>12</v>
      </c>
      <c r="B36">
        <v>10</v>
      </c>
      <c r="D36">
        <f>D23/218</f>
        <v>5.6422018348623855</v>
      </c>
      <c r="E36">
        <f t="shared" ref="E36:G36" si="8">E23/218</f>
        <v>6.3807339449541285</v>
      </c>
      <c r="F36">
        <f t="shared" si="8"/>
        <v>6.3256880733944953</v>
      </c>
      <c r="G36">
        <f t="shared" si="8"/>
        <v>6.2568807339449544</v>
      </c>
      <c r="I36" t="s">
        <v>11</v>
      </c>
      <c r="J36">
        <v>10</v>
      </c>
      <c r="L36">
        <v>5.397260273972603</v>
      </c>
      <c r="M36">
        <v>5.6073059360730593</v>
      </c>
      <c r="N36">
        <v>5.6529680365296802</v>
      </c>
      <c r="O36">
        <v>5.9589041095890414</v>
      </c>
    </row>
    <row r="37" spans="1:15">
      <c r="A37" t="s">
        <v>11</v>
      </c>
      <c r="B37">
        <v>10</v>
      </c>
      <c r="D37">
        <f>D24/219</f>
        <v>5.397260273972603</v>
      </c>
      <c r="E37">
        <f t="shared" ref="E37:G37" si="9">E24/219</f>
        <v>5.6073059360730593</v>
      </c>
      <c r="F37">
        <f t="shared" si="9"/>
        <v>5.6529680365296802</v>
      </c>
      <c r="G37">
        <f t="shared" si="9"/>
        <v>5.9589041095890414</v>
      </c>
    </row>
    <row r="40" spans="1:15">
      <c r="J40" t="s">
        <v>17</v>
      </c>
      <c r="O40" t="s">
        <v>17</v>
      </c>
    </row>
    <row r="41" spans="1:15">
      <c r="J41">
        <v>1</v>
      </c>
      <c r="K41">
        <v>4</v>
      </c>
      <c r="L41">
        <v>10</v>
      </c>
    </row>
    <row r="42" spans="1:15">
      <c r="J42">
        <v>0.81042654028436023</v>
      </c>
      <c r="K42">
        <v>2.6350710900473935</v>
      </c>
      <c r="L42">
        <v>4.5023696682464456</v>
      </c>
    </row>
    <row r="43" spans="1:15">
      <c r="J43">
        <v>0.85781990521327012</v>
      </c>
      <c r="K43">
        <v>2.7535545023696684</v>
      </c>
      <c r="L43">
        <v>6.1611374407582939</v>
      </c>
    </row>
    <row r="44" spans="1:15">
      <c r="J44">
        <v>0.91469194312796209</v>
      </c>
      <c r="K44">
        <v>2.796208530805687</v>
      </c>
      <c r="L44">
        <v>5.6113744075829386</v>
      </c>
    </row>
    <row r="45" spans="1:15">
      <c r="J45">
        <v>0.95734597156398105</v>
      </c>
      <c r="K45">
        <v>2.7393364928909953</v>
      </c>
      <c r="L45">
        <v>6.1563981042654028</v>
      </c>
    </row>
    <row r="59" spans="10:15">
      <c r="J59" t="s">
        <v>12</v>
      </c>
      <c r="O59" t="s">
        <v>12</v>
      </c>
    </row>
    <row r="60" spans="10:15">
      <c r="J60">
        <v>1</v>
      </c>
      <c r="K60">
        <v>4</v>
      </c>
      <c r="L60">
        <v>10</v>
      </c>
    </row>
    <row r="61" spans="10:15">
      <c r="J61">
        <v>0.87614678899082565</v>
      </c>
      <c r="K61">
        <v>2.5412844036697249</v>
      </c>
      <c r="L61">
        <v>5.6422018348623855</v>
      </c>
    </row>
    <row r="62" spans="10:15">
      <c r="J62">
        <v>0.86238532110091748</v>
      </c>
      <c r="K62">
        <v>2.761467889908257</v>
      </c>
      <c r="L62">
        <v>6.3807339449541285</v>
      </c>
    </row>
    <row r="63" spans="10:15">
      <c r="J63">
        <v>0.91743119266055051</v>
      </c>
      <c r="K63">
        <v>2.761467889908257</v>
      </c>
      <c r="L63">
        <v>6.3256880733944953</v>
      </c>
    </row>
    <row r="64" spans="10:15">
      <c r="J64">
        <v>0.88990825688073394</v>
      </c>
      <c r="K64">
        <v>2.6834862385321099</v>
      </c>
      <c r="L64">
        <v>6.2568807339449544</v>
      </c>
    </row>
    <row r="79" spans="10:15">
      <c r="J79" t="s">
        <v>11</v>
      </c>
      <c r="O79" t="s">
        <v>11</v>
      </c>
    </row>
    <row r="80" spans="10:15">
      <c r="J80">
        <v>1</v>
      </c>
      <c r="K80">
        <v>4</v>
      </c>
      <c r="L80">
        <v>10</v>
      </c>
    </row>
    <row r="81" spans="10:12">
      <c r="J81">
        <v>0.84474885844748859</v>
      </c>
      <c r="K81">
        <v>2.5799086757990866</v>
      </c>
      <c r="L81">
        <v>5.397260273972603</v>
      </c>
    </row>
    <row r="82" spans="10:12">
      <c r="J82">
        <v>0.9178082191780822</v>
      </c>
      <c r="K82">
        <v>2.6392694063926943</v>
      </c>
      <c r="L82">
        <v>5.6073059360730593</v>
      </c>
    </row>
    <row r="83" spans="10:12">
      <c r="J83">
        <v>0.94063926940639264</v>
      </c>
      <c r="K83">
        <v>2.6392694063926943</v>
      </c>
      <c r="L83">
        <v>5.6529680365296802</v>
      </c>
    </row>
    <row r="84" spans="10:12">
      <c r="J84">
        <v>0.88584474885844744</v>
      </c>
      <c r="K84">
        <v>2.730593607305936</v>
      </c>
      <c r="L84">
        <v>5.9589041095890414</v>
      </c>
    </row>
    <row r="99" spans="1:7">
      <c r="A99" t="s">
        <v>18</v>
      </c>
    </row>
    <row r="100" spans="1:7">
      <c r="B100" t="s">
        <v>13</v>
      </c>
      <c r="C100" t="s">
        <v>4</v>
      </c>
      <c r="D100" t="s">
        <v>5</v>
      </c>
      <c r="E100" t="s">
        <v>6</v>
      </c>
      <c r="F100" t="s">
        <v>7</v>
      </c>
      <c r="G100" t="s">
        <v>8</v>
      </c>
    </row>
    <row r="101" spans="1:7">
      <c r="A101" t="s">
        <v>10</v>
      </c>
      <c r="B101">
        <v>1</v>
      </c>
      <c r="C101">
        <v>207</v>
      </c>
      <c r="D101">
        <v>167</v>
      </c>
      <c r="E101">
        <v>180</v>
      </c>
      <c r="F101">
        <v>190</v>
      </c>
      <c r="G101">
        <v>196</v>
      </c>
    </row>
    <row r="102" spans="1:7">
      <c r="A102" t="s">
        <v>12</v>
      </c>
      <c r="B102">
        <v>1</v>
      </c>
      <c r="C102">
        <v>215</v>
      </c>
      <c r="D102">
        <v>189</v>
      </c>
      <c r="E102">
        <v>189</v>
      </c>
      <c r="F102">
        <v>200</v>
      </c>
      <c r="G102">
        <v>181</v>
      </c>
    </row>
    <row r="103" spans="1:7">
      <c r="A103" t="s">
        <v>11</v>
      </c>
      <c r="B103">
        <v>1</v>
      </c>
      <c r="C103">
        <v>216</v>
      </c>
      <c r="D103">
        <v>178</v>
      </c>
      <c r="E103">
        <v>195</v>
      </c>
      <c r="F103">
        <v>197</v>
      </c>
      <c r="G103">
        <v>184</v>
      </c>
    </row>
    <row r="104" spans="1:7">
      <c r="A104" t="s">
        <v>10</v>
      </c>
      <c r="B104">
        <v>4</v>
      </c>
      <c r="D104">
        <v>525</v>
      </c>
      <c r="E104">
        <v>550</v>
      </c>
      <c r="F104">
        <v>581</v>
      </c>
      <c r="G104">
        <v>537</v>
      </c>
    </row>
    <row r="105" spans="1:7">
      <c r="A105" t="s">
        <v>12</v>
      </c>
      <c r="B105">
        <v>4</v>
      </c>
      <c r="D105">
        <v>519</v>
      </c>
      <c r="E105">
        <v>543</v>
      </c>
      <c r="F105">
        <v>694</v>
      </c>
      <c r="G105">
        <v>550</v>
      </c>
    </row>
    <row r="106" spans="1:7">
      <c r="A106" t="s">
        <v>11</v>
      </c>
      <c r="B106">
        <v>4</v>
      </c>
      <c r="D106">
        <v>480</v>
      </c>
      <c r="E106">
        <v>563</v>
      </c>
      <c r="F106">
        <v>616</v>
      </c>
      <c r="G106">
        <v>553</v>
      </c>
    </row>
    <row r="107" spans="1:7">
      <c r="A107" t="s">
        <v>10</v>
      </c>
      <c r="B107">
        <v>10</v>
      </c>
      <c r="D107">
        <v>744</v>
      </c>
      <c r="E107">
        <v>835</v>
      </c>
      <c r="F107">
        <v>1209</v>
      </c>
      <c r="G107">
        <v>1122</v>
      </c>
    </row>
    <row r="108" spans="1:7">
      <c r="A108" t="s">
        <v>12</v>
      </c>
      <c r="B108">
        <v>10</v>
      </c>
      <c r="D108">
        <v>851</v>
      </c>
      <c r="E108">
        <v>1038</v>
      </c>
      <c r="F108">
        <v>1137</v>
      </c>
      <c r="G108">
        <v>906</v>
      </c>
    </row>
    <row r="109" spans="1:7">
      <c r="A109" t="s">
        <v>11</v>
      </c>
      <c r="B109">
        <v>10</v>
      </c>
      <c r="D109">
        <v>678</v>
      </c>
      <c r="E109">
        <v>865</v>
      </c>
      <c r="F109">
        <v>1092</v>
      </c>
      <c r="G109">
        <v>1051</v>
      </c>
    </row>
    <row r="111" spans="1:7">
      <c r="A111" s="1" t="s">
        <v>16</v>
      </c>
    </row>
    <row r="113" spans="1:13">
      <c r="A113" t="s">
        <v>10</v>
      </c>
      <c r="B113">
        <v>1</v>
      </c>
      <c r="D113">
        <f>D101/C101</f>
        <v>0.80676328502415462</v>
      </c>
      <c r="E113">
        <f>E101/C101</f>
        <v>0.86956521739130432</v>
      </c>
      <c r="F113">
        <f>F101/C101</f>
        <v>0.91787439613526567</v>
      </c>
      <c r="G113">
        <f>G101/C101</f>
        <v>0.9468599033816425</v>
      </c>
      <c r="K113" t="s">
        <v>10</v>
      </c>
    </row>
    <row r="114" spans="1:13">
      <c r="A114" t="s">
        <v>12</v>
      </c>
      <c r="B114">
        <v>1</v>
      </c>
      <c r="D114">
        <f>D102/C102</f>
        <v>0.87906976744186049</v>
      </c>
      <c r="E114">
        <f t="shared" ref="E114:E115" si="10">E102/C102</f>
        <v>0.87906976744186049</v>
      </c>
      <c r="F114">
        <f t="shared" ref="F114:F115" si="11">F102/C102</f>
        <v>0.93023255813953487</v>
      </c>
      <c r="G114">
        <f t="shared" ref="G114:G115" si="12">G102/C102</f>
        <v>0.8418604651162791</v>
      </c>
      <c r="K114">
        <v>1</v>
      </c>
      <c r="L114">
        <v>4</v>
      </c>
      <c r="M114">
        <v>10</v>
      </c>
    </row>
    <row r="115" spans="1:13">
      <c r="A115" t="s">
        <v>11</v>
      </c>
      <c r="B115">
        <v>1</v>
      </c>
      <c r="D115">
        <f>D103/C103</f>
        <v>0.82407407407407407</v>
      </c>
      <c r="E115">
        <f t="shared" si="10"/>
        <v>0.90277777777777779</v>
      </c>
      <c r="F115">
        <f t="shared" si="11"/>
        <v>0.91203703703703709</v>
      </c>
      <c r="G115">
        <f t="shared" si="12"/>
        <v>0.85185185185185186</v>
      </c>
      <c r="K115">
        <v>0.80676328502415462</v>
      </c>
      <c r="L115">
        <v>2.5362318840579712</v>
      </c>
      <c r="M115">
        <v>3.5942028985507246</v>
      </c>
    </row>
    <row r="116" spans="1:13">
      <c r="A116" t="s">
        <v>10</v>
      </c>
      <c r="B116">
        <v>4</v>
      </c>
      <c r="D116">
        <f>D104/C101</f>
        <v>2.5362318840579712</v>
      </c>
      <c r="E116">
        <f>E104/C101</f>
        <v>2.6570048309178742</v>
      </c>
      <c r="F116">
        <f>F104/C101</f>
        <v>2.8067632850241546</v>
      </c>
      <c r="G116">
        <f>G104/C101</f>
        <v>2.5942028985507246</v>
      </c>
      <c r="K116">
        <v>0.86956521739130432</v>
      </c>
      <c r="L116">
        <v>2.6570048309178742</v>
      </c>
      <c r="M116">
        <v>4.0338164251207731</v>
      </c>
    </row>
    <row r="117" spans="1:13">
      <c r="A117" t="s">
        <v>12</v>
      </c>
      <c r="B117">
        <v>4</v>
      </c>
      <c r="D117">
        <f t="shared" ref="D117:D118" si="13">D105/C102</f>
        <v>2.4139534883720932</v>
      </c>
      <c r="E117">
        <f t="shared" ref="E117:E118" si="14">E105/C102</f>
        <v>2.5255813953488371</v>
      </c>
      <c r="F117">
        <f t="shared" ref="F117:F118" si="15">F105/C102</f>
        <v>3.2279069767441859</v>
      </c>
      <c r="G117">
        <f t="shared" ref="G117:G118" si="16">G105/C102</f>
        <v>2.558139534883721</v>
      </c>
      <c r="K117">
        <v>0.91787439613526567</v>
      </c>
      <c r="L117">
        <v>2.8067632850241546</v>
      </c>
      <c r="M117">
        <v>5.8405797101449277</v>
      </c>
    </row>
    <row r="118" spans="1:13">
      <c r="A118" t="s">
        <v>11</v>
      </c>
      <c r="B118">
        <v>4</v>
      </c>
      <c r="D118">
        <f t="shared" si="13"/>
        <v>2.2222222222222223</v>
      </c>
      <c r="E118">
        <f t="shared" si="14"/>
        <v>2.6064814814814814</v>
      </c>
      <c r="F118">
        <f t="shared" si="15"/>
        <v>2.8518518518518516</v>
      </c>
      <c r="G118">
        <f t="shared" si="16"/>
        <v>2.5601851851851851</v>
      </c>
      <c r="K118">
        <v>0.9468599033816425</v>
      </c>
      <c r="L118">
        <v>2.5942028985507246</v>
      </c>
      <c r="M118">
        <v>5.4202898550724639</v>
      </c>
    </row>
    <row r="119" spans="1:13">
      <c r="A119" t="s">
        <v>10</v>
      </c>
      <c r="B119">
        <v>10</v>
      </c>
      <c r="D119">
        <f>D107/C101</f>
        <v>3.5942028985507246</v>
      </c>
      <c r="E119">
        <f>E107/C101</f>
        <v>4.0338164251207731</v>
      </c>
      <c r="F119">
        <f>F107/C101</f>
        <v>5.8405797101449277</v>
      </c>
      <c r="G119">
        <f>G107/C101</f>
        <v>5.4202898550724639</v>
      </c>
    </row>
    <row r="120" spans="1:13">
      <c r="A120" t="s">
        <v>12</v>
      </c>
      <c r="B120">
        <v>10</v>
      </c>
      <c r="D120">
        <f t="shared" ref="D120:D121" si="17">D108/C102</f>
        <v>3.9581395348837209</v>
      </c>
      <c r="E120">
        <f t="shared" ref="E120:E121" si="18">E108/C102</f>
        <v>4.8279069767441865</v>
      </c>
      <c r="F120">
        <f t="shared" ref="F120:F121" si="19">F108/C102</f>
        <v>5.2883720930232556</v>
      </c>
      <c r="G120">
        <f t="shared" ref="G120:G121" si="20">G108/C102</f>
        <v>4.213953488372093</v>
      </c>
    </row>
    <row r="121" spans="1:13">
      <c r="A121" t="s">
        <v>11</v>
      </c>
      <c r="B121">
        <v>10</v>
      </c>
      <c r="D121">
        <f t="shared" si="17"/>
        <v>3.1388888888888888</v>
      </c>
      <c r="E121">
        <f t="shared" si="18"/>
        <v>4.0046296296296298</v>
      </c>
      <c r="F121">
        <f t="shared" si="19"/>
        <v>5.0555555555555554</v>
      </c>
      <c r="G121">
        <f t="shared" si="20"/>
        <v>4.8657407407407405</v>
      </c>
    </row>
    <row r="123" spans="1:13">
      <c r="D123">
        <v>0.80676328502415462</v>
      </c>
      <c r="E123">
        <v>0.86956521739130432</v>
      </c>
      <c r="F123">
        <v>0.91787439613526567</v>
      </c>
      <c r="G123">
        <v>0.9468599033816425</v>
      </c>
    </row>
    <row r="124" spans="1:13">
      <c r="D124">
        <v>0.87906976744186049</v>
      </c>
      <c r="E124">
        <v>0.87906976744186049</v>
      </c>
      <c r="F124">
        <v>0.93023255813953487</v>
      </c>
      <c r="G124">
        <v>0.8418604651162791</v>
      </c>
    </row>
    <row r="125" spans="1:13">
      <c r="D125">
        <v>0.82407407407407407</v>
      </c>
      <c r="E125">
        <v>0.90277777777777779</v>
      </c>
      <c r="F125">
        <v>0.91203703703703709</v>
      </c>
      <c r="G125">
        <v>0.85185185185185186</v>
      </c>
    </row>
    <row r="126" spans="1:13">
      <c r="D126">
        <v>2.5362318840579712</v>
      </c>
      <c r="E126">
        <v>2.6570048309178742</v>
      </c>
      <c r="F126">
        <v>2.8067632850241546</v>
      </c>
      <c r="G126">
        <v>2.5942028985507246</v>
      </c>
      <c r="K126" t="s">
        <v>12</v>
      </c>
    </row>
    <row r="127" spans="1:13">
      <c r="D127">
        <v>2.4139534883720932</v>
      </c>
      <c r="E127">
        <v>2.5255813953488371</v>
      </c>
      <c r="F127">
        <v>3.2279069767441859</v>
      </c>
      <c r="G127">
        <v>2.558139534883721</v>
      </c>
      <c r="K127">
        <v>1</v>
      </c>
      <c r="L127">
        <v>4</v>
      </c>
      <c r="M127">
        <v>10</v>
      </c>
    </row>
    <row r="128" spans="1:13">
      <c r="D128">
        <v>2.2222222222222223</v>
      </c>
      <c r="E128">
        <v>2.6064814814814814</v>
      </c>
      <c r="F128">
        <v>2.8518518518518516</v>
      </c>
      <c r="G128">
        <v>2.5601851851851851</v>
      </c>
      <c r="K128">
        <v>0.87906976744186005</v>
      </c>
      <c r="L128">
        <v>2.4139534883720932</v>
      </c>
      <c r="M128">
        <v>3.9581395348837209</v>
      </c>
    </row>
    <row r="129" spans="4:13">
      <c r="D129">
        <v>3.5942028985507246</v>
      </c>
      <c r="E129">
        <v>4.0338164251207731</v>
      </c>
      <c r="F129">
        <v>5.8405797101449277</v>
      </c>
      <c r="G129">
        <v>5.4202898550724639</v>
      </c>
      <c r="K129">
        <v>0.87906976744186049</v>
      </c>
      <c r="L129">
        <v>2.5255813953488371</v>
      </c>
      <c r="M129">
        <v>4.8279069767441865</v>
      </c>
    </row>
    <row r="130" spans="4:13">
      <c r="D130">
        <v>3.9581395348837209</v>
      </c>
      <c r="E130">
        <v>4.8279069767441865</v>
      </c>
      <c r="F130">
        <v>5.2883720930232556</v>
      </c>
      <c r="G130">
        <v>4.213953488372093</v>
      </c>
      <c r="K130">
        <v>0.93023255813953487</v>
      </c>
      <c r="L130">
        <v>3.2279069767441859</v>
      </c>
      <c r="M130">
        <v>5.2883720930232556</v>
      </c>
    </row>
    <row r="131" spans="4:13">
      <c r="D131">
        <v>3.1388888888888888</v>
      </c>
      <c r="E131">
        <v>4.0046296296296298</v>
      </c>
      <c r="F131">
        <v>5.0555555555555554</v>
      </c>
      <c r="G131">
        <v>4.8657407407407405</v>
      </c>
      <c r="K131">
        <v>0.8418604651162791</v>
      </c>
      <c r="L131">
        <v>2.558139534883721</v>
      </c>
      <c r="M131">
        <v>4.213953488372093</v>
      </c>
    </row>
    <row r="142" spans="4:13">
      <c r="K142" t="s">
        <v>11</v>
      </c>
    </row>
    <row r="143" spans="4:13">
      <c r="K143">
        <v>1</v>
      </c>
      <c r="L143">
        <v>4</v>
      </c>
      <c r="M143">
        <v>10</v>
      </c>
    </row>
    <row r="144" spans="4:13">
      <c r="K144">
        <v>0.82407407407407407</v>
      </c>
      <c r="L144">
        <v>2.2222222222222223</v>
      </c>
      <c r="M144">
        <v>3.1388888888888888</v>
      </c>
    </row>
    <row r="145" spans="11:13">
      <c r="K145">
        <v>0.90277777777777779</v>
      </c>
      <c r="L145">
        <v>2.6064814814814814</v>
      </c>
      <c r="M145">
        <v>4.0046296296296298</v>
      </c>
    </row>
    <row r="146" spans="11:13">
      <c r="K146">
        <v>0.91203703703703709</v>
      </c>
      <c r="L146">
        <v>2.8518518518518516</v>
      </c>
      <c r="M146">
        <v>5.0555555555555554</v>
      </c>
    </row>
    <row r="147" spans="11:13">
      <c r="K147">
        <v>0.85185185185185186</v>
      </c>
      <c r="L147">
        <v>2.5601851851851851</v>
      </c>
      <c r="M147">
        <v>4.8657407407407405</v>
      </c>
    </row>
    <row r="161" spans="1:10">
      <c r="A161" t="s">
        <v>19</v>
      </c>
      <c r="B161" s="2" t="s">
        <v>19</v>
      </c>
      <c r="C161" t="s">
        <v>19</v>
      </c>
      <c r="D161" t="s">
        <v>19</v>
      </c>
    </row>
    <row r="162" spans="1:10">
      <c r="A162" t="s">
        <v>4</v>
      </c>
      <c r="B162" t="s">
        <v>4</v>
      </c>
      <c r="C162" t="s">
        <v>4</v>
      </c>
      <c r="D162" t="s">
        <v>4</v>
      </c>
    </row>
    <row r="163" spans="1:10">
      <c r="A163">
        <v>193</v>
      </c>
      <c r="B163">
        <v>193</v>
      </c>
      <c r="C163">
        <v>193</v>
      </c>
      <c r="D163">
        <v>193</v>
      </c>
    </row>
    <row r="164" spans="1:10">
      <c r="A164" t="s">
        <v>20</v>
      </c>
      <c r="B164" t="s">
        <v>20</v>
      </c>
      <c r="C164" t="s">
        <v>20</v>
      </c>
      <c r="D164" t="s">
        <v>20</v>
      </c>
      <c r="E164" t="s">
        <v>28</v>
      </c>
      <c r="I164" t="s">
        <v>29</v>
      </c>
    </row>
    <row r="165" spans="1:10">
      <c r="A165" t="s">
        <v>21</v>
      </c>
      <c r="B165" t="s">
        <v>21</v>
      </c>
      <c r="C165" t="s">
        <v>21</v>
      </c>
      <c r="D165" t="s">
        <v>21</v>
      </c>
      <c r="E165" t="s">
        <v>21</v>
      </c>
      <c r="H165">
        <v>1</v>
      </c>
      <c r="I165">
        <v>8</v>
      </c>
      <c r="J165">
        <v>32</v>
      </c>
    </row>
    <row r="166" spans="1:10">
      <c r="A166">
        <v>157</v>
      </c>
      <c r="B166">
        <v>163</v>
      </c>
      <c r="C166">
        <v>162</v>
      </c>
      <c r="D166">
        <v>159</v>
      </c>
      <c r="E166">
        <f>AVERAGE(A166:D166)</f>
        <v>160.25</v>
      </c>
      <c r="G166" t="s">
        <v>24</v>
      </c>
      <c r="H166">
        <f>E166/D163</f>
        <v>0.8303108808290155</v>
      </c>
      <c r="I166">
        <f>E171/D163</f>
        <v>4.142487046632124</v>
      </c>
      <c r="J166">
        <f>E176/D163</f>
        <v>1.8018134715025906</v>
      </c>
    </row>
    <row r="167" spans="1:10">
      <c r="A167">
        <v>167</v>
      </c>
      <c r="B167">
        <v>163</v>
      </c>
      <c r="C167">
        <v>168</v>
      </c>
      <c r="D167">
        <v>162</v>
      </c>
      <c r="E167">
        <f t="shared" ref="E167:E169" si="21">AVERAGE(A167:D167)</f>
        <v>165</v>
      </c>
      <c r="G167" t="s">
        <v>25</v>
      </c>
      <c r="H167">
        <f>E167/D163</f>
        <v>0.85492227979274615</v>
      </c>
      <c r="I167">
        <f>E172/D163</f>
        <v>4.7422279792746114</v>
      </c>
      <c r="J167">
        <v>4.0689119171000003</v>
      </c>
    </row>
    <row r="168" spans="1:10">
      <c r="A168">
        <v>187</v>
      </c>
      <c r="B168">
        <v>184</v>
      </c>
      <c r="C168">
        <v>191</v>
      </c>
      <c r="D168">
        <v>186</v>
      </c>
      <c r="E168">
        <f t="shared" si="21"/>
        <v>187</v>
      </c>
      <c r="G168" t="s">
        <v>26</v>
      </c>
      <c r="H168">
        <f>E168/D163</f>
        <v>0.9689119170984456</v>
      </c>
      <c r="I168">
        <f>E173/D163</f>
        <v>6.2759067357512954</v>
      </c>
      <c r="J168">
        <f>E178/D163</f>
        <v>3.3082901554404147</v>
      </c>
    </row>
    <row r="169" spans="1:10">
      <c r="A169">
        <v>156</v>
      </c>
      <c r="B169">
        <v>153</v>
      </c>
      <c r="C169">
        <v>141</v>
      </c>
      <c r="D169">
        <v>152</v>
      </c>
      <c r="E169">
        <f t="shared" si="21"/>
        <v>150.5</v>
      </c>
      <c r="G169" t="s">
        <v>27</v>
      </c>
      <c r="H169">
        <f>E169/D163</f>
        <v>0.77979274611398963</v>
      </c>
      <c r="I169">
        <f>E174/D163</f>
        <v>3.8277202072538858</v>
      </c>
      <c r="J169">
        <f>E179/D163</f>
        <v>1.3873056994818653</v>
      </c>
    </row>
    <row r="170" spans="1:10">
      <c r="A170" t="s">
        <v>22</v>
      </c>
      <c r="B170" t="s">
        <v>22</v>
      </c>
      <c r="C170" t="s">
        <v>22</v>
      </c>
      <c r="D170" t="s">
        <v>22</v>
      </c>
      <c r="E170" t="s">
        <v>22</v>
      </c>
    </row>
    <row r="171" spans="1:10">
      <c r="A171">
        <v>838</v>
      </c>
      <c r="B171">
        <v>736</v>
      </c>
      <c r="C171">
        <v>759</v>
      </c>
      <c r="D171">
        <v>865</v>
      </c>
      <c r="E171">
        <f>AVERAGE(A171:D171)</f>
        <v>799.5</v>
      </c>
    </row>
    <row r="172" spans="1:10">
      <c r="A172">
        <v>1010</v>
      </c>
      <c r="B172">
        <v>923</v>
      </c>
      <c r="C172">
        <v>874</v>
      </c>
      <c r="D172">
        <v>854</v>
      </c>
      <c r="E172">
        <f t="shared" ref="E172:E174" si="22">AVERAGE(A172:D172)</f>
        <v>915.25</v>
      </c>
    </row>
    <row r="173" spans="1:10">
      <c r="A173">
        <v>1165</v>
      </c>
      <c r="B173">
        <v>1273</v>
      </c>
      <c r="C173">
        <v>1116</v>
      </c>
      <c r="D173">
        <v>1291</v>
      </c>
      <c r="E173">
        <f t="shared" si="22"/>
        <v>1211.25</v>
      </c>
    </row>
    <row r="174" spans="1:10">
      <c r="A174">
        <v>762</v>
      </c>
      <c r="B174">
        <v>886</v>
      </c>
      <c r="C174">
        <v>361</v>
      </c>
      <c r="D174">
        <v>946</v>
      </c>
      <c r="E174">
        <f t="shared" si="22"/>
        <v>738.75</v>
      </c>
    </row>
    <row r="175" spans="1:10">
      <c r="A175" t="s">
        <v>23</v>
      </c>
      <c r="B175" t="s">
        <v>23</v>
      </c>
      <c r="C175" t="s">
        <v>23</v>
      </c>
      <c r="D175" t="s">
        <v>23</v>
      </c>
      <c r="E175" t="s">
        <v>23</v>
      </c>
    </row>
    <row r="176" spans="1:10">
      <c r="A176">
        <v>155</v>
      </c>
      <c r="B176">
        <v>484</v>
      </c>
      <c r="C176">
        <v>103</v>
      </c>
      <c r="D176">
        <v>649</v>
      </c>
      <c r="E176">
        <f>AVERAGE(A176:D176)</f>
        <v>347.75</v>
      </c>
    </row>
    <row r="177" spans="1:5">
      <c r="A177">
        <v>854</v>
      </c>
      <c r="B177">
        <v>712</v>
      </c>
      <c r="C177">
        <v>750</v>
      </c>
      <c r="D177">
        <v>825</v>
      </c>
      <c r="E177">
        <f t="shared" ref="E177:E179" si="23">AVERAGE(A177:D177)</f>
        <v>785.25</v>
      </c>
    </row>
    <row r="178" spans="1:5">
      <c r="A178">
        <v>626</v>
      </c>
      <c r="B178">
        <v>685</v>
      </c>
      <c r="C178">
        <v>644</v>
      </c>
      <c r="D178">
        <v>599</v>
      </c>
      <c r="E178">
        <f t="shared" si="23"/>
        <v>638.5</v>
      </c>
    </row>
    <row r="179" spans="1:5">
      <c r="A179">
        <v>213</v>
      </c>
      <c r="B179">
        <v>357</v>
      </c>
      <c r="C179">
        <v>311</v>
      </c>
      <c r="D179">
        <v>190</v>
      </c>
      <c r="E179">
        <f t="shared" si="23"/>
        <v>267.75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Yakobi, Yossef</cp:lastModifiedBy>
  <dcterms:created xsi:type="dcterms:W3CDTF">2015-01-10T22:38:13Z</dcterms:created>
  <dcterms:modified xsi:type="dcterms:W3CDTF">2015-01-13T19:31:20Z</dcterms:modified>
</cp:coreProperties>
</file>