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ycledata\"/>
    </mc:Choice>
  </mc:AlternateContent>
  <xr:revisionPtr revIDLastSave="0" documentId="13_ncr:1_{976B5EF5-9BA7-4E43-9834-C4FF1DE6B71B}" xr6:coauthVersionLast="36" xr6:coauthVersionMax="36" xr10:uidLastSave="{00000000-0000-0000-0000-000000000000}"/>
  <bookViews>
    <workbookView xWindow="0" yWindow="0" windowWidth="24720" windowHeight="12225" xr2:uid="{0678093B-0B86-44B2-99CB-B85051FEE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E17" i="1"/>
  <c r="E18" i="1"/>
  <c r="E19" i="1" l="1"/>
  <c r="E14" i="1"/>
  <c r="E10" i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<sst xmlns="http://schemas.openxmlformats.org/spreadsheetml/2006/main" count="23" uniqueCount="23">
  <si>
    <t xml:space="preserve">Tons of Waste Received at Los Reales Landfill </t>
  </si>
  <si>
    <t xml:space="preserve">Tons of Waste Collected by City of Tucson Refuse Services </t>
  </si>
  <si>
    <t xml:space="preserve">Tons of Material Recycled </t>
  </si>
  <si>
    <t>Year</t>
  </si>
  <si>
    <t>Recyle + Waste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</si>
  <si>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</si>
  <si>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</si>
  <si>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</si>
  <si>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</si>
  <si>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</si>
  <si>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</si>
  <si>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</si>
  <si>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</si>
  <si>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</si>
  <si>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</si>
  <si>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</si>
  <si>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</si>
  <si>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Month</t>
  </si>
  <si>
    <t>Loss</t>
  </si>
  <si>
    <t>Recyclable Drop since 2012</t>
  </si>
  <si>
    <t>Recylable Drop in Last Year</t>
  </si>
  <si>
    <t>Tonnage Increase since 2012</t>
  </si>
  <si>
    <t>% Increase Glass to 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</si>
</sst>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6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Tucson Reported Recycling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Tons of Waste Received at Los Reales Landfill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Sheet1!$B$2:$B$9</c:f>
              <c:numCache>
                <c:formatCode>#,##0</c:formatCode>
                <c:ptCount val="8"/>
                <c:pt idx="0">
                  <c:v>412950</c:v>
                </c:pt>
                <c:pt idx="1">
                  <c:v>524899</c:v>
                </c:pt>
                <c:pt idx="2">
                  <c:v>494800</c:v>
                </c:pt>
                <c:pt idx="3">
                  <c:v>507000</c:v>
                </c:pt>
                <c:pt idx="4">
                  <c:v>533000</c:v>
                </c:pt>
                <c:pt idx="5">
                  <c:v>580000</c:v>
                </c:pt>
                <c:pt idx="6">
                  <c:v>605000</c:v>
                </c:pt>
                <c:pt idx="7">
                  <c:v>948481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C-464B-94BE-7E0F1702E2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Tons of Waste Collected by City of Tucson Refuse Services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Sheet1!$C$2:$C$9</c:f>
              <c:numCache>
                <c:formatCode>#,##0</c:formatCode>
                <c:ptCount val="8"/>
                <c:pt idx="0">
                  <c:v>256013</c:v>
                </c:pt>
                <c:pt idx="1">
                  <c:v>241974</c:v>
                </c:pt>
                <c:pt idx="2">
                  <c:v>212000</c:v>
                </c:pt>
                <c:pt idx="3">
                  <c:v>200000</c:v>
                </c:pt>
                <c:pt idx="4">
                  <c:v>205000</c:v>
                </c:pt>
                <c:pt idx="5">
                  <c:v>215500</c:v>
                </c:pt>
                <c:pt idx="6">
                  <c:v>223500</c:v>
                </c:pt>
                <c:pt idx="7">
                  <c:v>239570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C-464B-94BE-7E0F1702E2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Tons of Material Recycled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Sheet1!$D$2:$D$9</c:f>
              <c:numCache>
                <c:formatCode>#,##0</c:formatCode>
                <c:ptCount val="8"/>
                <c:pt idx="0">
                  <c:v>44622</c:v>
                </c:pt>
                <c:pt idx="1">
                  <c:v>39000</c:v>
                </c:pt>
                <c:pt idx="2">
                  <c:v>42000</c:v>
                </c:pt>
                <c:pt idx="3">
                  <c:v>38600</c:v>
                </c:pt>
                <c:pt idx="4">
                  <c:v>38000</c:v>
                </c:pt>
                <c:pt idx="5">
                  <c:v>38000</c:v>
                </c:pt>
                <c:pt idx="6">
                  <c:v>32000</c:v>
                </c:pt>
                <c:pt idx="7">
                  <c:v>29247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C-464B-94BE-7E0F1702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19487"/>
        <c:axId val="1607967151"/>
      </c:barChart>
      <c:catAx>
        <c:axId val="16076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67151"/>
        <c:crosses val="autoZero"/>
        <c:auto val="1"/>
        <c:lblAlgn val="ctr"/>
        <c:lblOffset val="100"/>
        <c:noMultiLvlLbl val="0"/>
      </c:catAx>
      <c:valAx>
        <c:axId val="16079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Tons of Material Recycled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Sheet1!$D$2:$D$10</c:f>
              <c:numCache>
                <c:formatCode>#,##0</c:formatCode>
                <c:ptCount val="9"/>
                <c:pt idx="0">
                  <c:v>44622</c:v>
                </c:pt>
                <c:pt idx="1">
                  <c:v>39000</c:v>
                </c:pt>
                <c:pt idx="2">
                  <c:v>42000</c:v>
                </c:pt>
                <c:pt idx="3">
                  <c:v>38600</c:v>
                </c:pt>
                <c:pt idx="4">
                  <c:v>38000</c:v>
                </c:pt>
                <c:pt idx="5">
                  <c:v>38000</c:v>
                </c:pt>
                <c:pt idx="6">
                  <c:v>32000</c:v>
                </c:pt>
                <c:pt idx="7">
                  <c:v>29247</c:v>
                </c:pt>
                <c:pt idx="8">
                  <c:v>21687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6F4-A9B6-553C4F7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230751"/>
        <c:axId val="1769621839"/>
      </c:lineChart>
      <c:catAx>
        <c:axId val="17702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21839"/>
        <c:crosses val="autoZero"/>
        <c:auto val="1"/>
        <c:lblAlgn val="ctr"/>
        <c:lblOffset val="100"/>
        <c:noMultiLvlLbl val="0"/>
      </c:catAx>
      <c:valAx>
        <c:axId val="17696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Tucson's</a:t>
            </a:r>
            <a:r>
              <a:rPr lang="en-US" baseline="0"/>
              <a:t> Recylable 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Sheet1!$D$45:$D$56</c:f>
              <c:strCache>
                <c:ptCount val="12"/>
                <c:pt idx="0">
                  <c:v>July 2018</c:v>
                </c:pt>
                <c:pt idx="1">
                  <c:v>August 2018</c:v>
                </c:pt>
                <c:pt idx="2">
                  <c:v>September 2018</c:v>
                </c:pt>
                <c:pt idx="3">
                  <c:v>October 2018</c:v>
                </c:pt>
                <c:pt idx="4">
                  <c:v>November 2018</c:v>
                </c:pt>
                <c:pt idx="5">
                  <c:v>December 2018</c:v>
                </c:pt>
                <c:pt idx="6">
                  <c:v>January 2019</c:v>
                </c:pt>
                <c:pt idx="7">
                  <c:v>February 2019</c:v>
                </c:pt>
                <c:pt idx="8">
                  <c:v>March 2019</c:v>
                </c:pt>
                <c:pt idx="9">
                  <c:v>April 2019</c:v>
                </c:pt>
                <c:pt idx="10">
                  <c:v>May 2019</c:v>
                </c:pt>
                <c:pt idx="11">
                  <c:v>June 2019</c:v>
                </c:pt>
              </c:strCache>
            </c:strRef>
          </c:cat>
          <c:val>
            <c:numRef>
              <c:f>Sheet1!$E$45:$E$56</c:f>
              <c:numCache>
                <c:formatCode>"$"#,##0_);[Red]\("$"#,##0\)</c:formatCode>
                <c:ptCount val="12"/>
                <c:pt idx="0">
                  <c:v>-37042</c:v>
                </c:pt>
                <c:pt idx="1">
                  <c:v>-83468</c:v>
                </c:pt>
                <c:pt idx="2">
                  <c:v>-76571</c:v>
                </c:pt>
                <c:pt idx="3">
                  <c:v>-85040</c:v>
                </c:pt>
                <c:pt idx="4">
                  <c:v>-79637</c:v>
                </c:pt>
                <c:pt idx="5">
                  <c:v>-83169</c:v>
                </c:pt>
                <c:pt idx="6">
                  <c:v>-86565</c:v>
                </c:pt>
                <c:pt idx="7">
                  <c:v>-82927</c:v>
                </c:pt>
                <c:pt idx="8">
                  <c:v>-92735</c:v>
                </c:pt>
                <c:pt idx="9">
                  <c:v>-329477</c:v>
                </c:pt>
                <c:pt idx="10">
                  <c:v>-338930</c:v>
                </c:pt>
                <c:pt idx="11">
                  <c:v>-306885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4CE8-9A8B-4AE5EBD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37599"/>
        <c:axId val="1999367535"/>
      </c:lineChart>
      <c:catAx>
        <c:axId val="17598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67535"/>
        <c:crosses val="autoZero"/>
        <c:auto val="1"/>
        <c:lblAlgn val="ctr"/>
        <c:lblOffset val="0"/>
        <c:noMultiLvlLbl val="0"/>
      </c:catAx>
      <c:valAx>
        <c:axId val="19993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375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28</xdr:row>
      <xdr:rowOff>23812</xdr:rowOff>
    </xdr:from>
    <xdr:to>
      <xdr:col>2</xdr:col>
      <xdr:colOff>1714500</xdr:colOff>
      <xdr:row>42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8390A-901E-4B9F-B1C9-CA31D122B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11</xdr:row>
      <xdr:rowOff>109537</xdr:rowOff>
    </xdr:from>
    <xdr:to>
      <xdr:col>2</xdr:col>
      <xdr:colOff>1619250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E2886-F73F-4AFE-B3D2-F3107DC18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2543174</xdr:colOff>
      <xdr:row>20</xdr:row>
      <xdr:rowOff>185736</xdr:rowOff>
    </xdr:from>
    <xdr:to>
      <xdr:col>9</xdr:col>
      <xdr:colOff>285749</xdr:colOff>
      <xdr:row>40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E2AE3-80D7-4E85-888D-4310F0659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C7BB-9F0E-4F37-B71B-D8BF2767C9CA}">
  <dimension ref="A1:P56"/>
  <sheetViews>
    <sheetView tabSelected="1" workbookViewId="0">
      <selection activeCell="I14" sqref="I14"/>
    </sheetView>
  </sheetViews>
  <sheetFormatPr defaultRowHeight="15" x14ac:dyDescent="0.25"/>
  <cols>
    <col min="1" max="1" width="5" bestFit="1" customWidth="1"/>
    <col min="2" max="2" width="42.28515625" bestFit="1" customWidth="1"/>
    <col min="3" max="3" width="53.7109375" bestFit="1" customWidth="1"/>
    <col min="4" max="4" width="26.42578125" bestFit="1" customWidth="1"/>
    <col min="5" max="5" width="14.42578125" bestFit="1" customWidth="1"/>
    <col min="13" max="13" width="42.28515625" bestFit="1" customWidth="1"/>
    <col min="14" max="14" width="53.7109375" bestFit="1" customWidth="1"/>
    <col min="15" max="15" width="24.42578125" bestFit="1" customWidth="1"/>
    <col min="16" max="16" width="14.42578125" bestFit="1" customWidth="1"/>
  </cols>
  <sheetData>
    <row r="1" spans="1:5" x14ac:dyDescent="0.25">
      <c r="A1" s="3" t="s">
        <v>3</v>
      </c>
      <c r="B1" s="4" t="s">
        <v>0</v>
      </c>
      <c r="C1" s="4" t="s">
        <v>1</v>
      </c>
      <c r="D1" s="4" t="s">
        <v>2</v>
      </c>
      <c r="E1" s="4" t="s">
        <v>4</v>
      </c>
    </row>
    <row r="2" spans="1:5" x14ac:dyDescent="0.25">
      <c r="A2">
        <v>2012</v>
      </c>
      <c r="B2" s="2">
        <v>412950</v>
      </c>
      <c r="C2" s="2">
        <v>256013</v>
      </c>
      <c r="D2" s="2">
        <v>44622</v>
      </c>
      <c r="E2" s="2">
        <f>B2+D2</f>
        <v>457572</v>
      </c>
    </row>
    <row r="3" spans="1:5" x14ac:dyDescent="0.25">
      <c r="A3">
        <v>2013</v>
      </c>
      <c r="B3" s="2">
        <v>524899</v>
      </c>
      <c r="C3" s="2">
        <v>241974</v>
      </c>
      <c r="D3" s="2">
        <v>39000</v>
      </c>
      <c r="E3" s="2">
        <f t="shared" ref="E3:E10" si="0">B3+D3</f>
        <v>563899</v>
      </c>
    </row>
    <row r="4" spans="1:5" x14ac:dyDescent="0.25">
      <c r="A4">
        <v>2014</v>
      </c>
      <c r="B4" s="2">
        <v>494800</v>
      </c>
      <c r="C4" s="2">
        <v>212000</v>
      </c>
      <c r="D4" s="2">
        <v>42000</v>
      </c>
      <c r="E4" s="2">
        <f t="shared" si="0"/>
        <v>536800</v>
      </c>
    </row>
    <row r="5" spans="1:5" x14ac:dyDescent="0.25">
      <c r="A5">
        <v>2015</v>
      </c>
      <c r="B5" s="2">
        <v>507000</v>
      </c>
      <c r="C5" s="2">
        <v>200000</v>
      </c>
      <c r="D5" s="2">
        <v>38600</v>
      </c>
      <c r="E5" s="2">
        <f t="shared" si="0"/>
        <v>545600</v>
      </c>
    </row>
    <row r="6" spans="1:5" x14ac:dyDescent="0.25">
      <c r="A6">
        <v>2016</v>
      </c>
      <c r="B6" s="2">
        <v>533000</v>
      </c>
      <c r="C6" s="2">
        <v>205000</v>
      </c>
      <c r="D6" s="2">
        <v>38000</v>
      </c>
      <c r="E6" s="2">
        <f t="shared" si="0"/>
        <v>571000</v>
      </c>
    </row>
    <row r="7" spans="1:5" x14ac:dyDescent="0.25">
      <c r="A7">
        <v>2017</v>
      </c>
      <c r="B7" s="2">
        <v>580000</v>
      </c>
      <c r="C7" s="2">
        <v>215500</v>
      </c>
      <c r="D7" s="2">
        <v>38000</v>
      </c>
      <c r="E7" s="2">
        <f t="shared" si="0"/>
        <v>618000</v>
      </c>
    </row>
    <row r="8" spans="1:5" x14ac:dyDescent="0.25">
      <c r="A8">
        <v>2018</v>
      </c>
      <c r="B8" s="2">
        <v>605000</v>
      </c>
      <c r="C8" s="2">
        <v>223500</v>
      </c>
      <c r="D8" s="2">
        <v>32000</v>
      </c>
      <c r="E8" s="2">
        <f t="shared" si="0"/>
        <v>637000</v>
      </c>
    </row>
    <row r="9" spans="1:5" x14ac:dyDescent="0.25">
      <c r="A9">
        <v>2019</v>
      </c>
      <c r="B9" s="2">
        <v>948481</v>
      </c>
      <c r="C9" s="2">
        <v>239570</v>
      </c>
      <c r="D9" s="2">
        <v>29247</v>
      </c>
      <c r="E9" s="2">
        <f t="shared" si="0"/>
        <v>977728</v>
      </c>
    </row>
    <row r="10" spans="1:5" x14ac:dyDescent="0.25">
      <c r="A10">
        <v>2020</v>
      </c>
      <c r="B10" s="2">
        <v>717062</v>
      </c>
      <c r="C10" s="2">
        <v>226489</v>
      </c>
      <c r="D10" s="2">
        <v>21687</v>
      </c>
      <c r="E10" s="2">
        <f t="shared" si="0"/>
        <v>738749</v>
      </c>
    </row>
    <row r="14" spans="1:5" x14ac:dyDescent="0.25">
      <c r="D14" t="s">
        <v>20</v>
      </c>
      <c r="E14" s="5">
        <f>(D9-D10)/D9</f>
        <v>0.25848805005641606</v>
      </c>
    </row>
    <row r="17" spans="1:16" x14ac:dyDescent="0.25">
      <c r="A17" s="1"/>
      <c r="D17" t="s">
        <v>19</v>
      </c>
      <c r="E17" s="5">
        <f>(D2-D10)/D2</f>
        <v>0.51398413338711846</v>
      </c>
      <c r="P17">
        <f>70*8000</f>
        <v>560000</v>
      </c>
    </row>
    <row r="18" spans="1:16" x14ac:dyDescent="0.25">
      <c r="A18" s="1"/>
      <c r="D18" t="s">
        <v>21</v>
      </c>
      <c r="E18" s="5">
        <f>(B10-B2)/B2</f>
        <v>0.73643782540259106</v>
      </c>
    </row>
    <row r="19" spans="1:16" x14ac:dyDescent="0.25">
      <c r="A19" s="1"/>
      <c r="D19" t="s">
        <v>22</v>
      </c>
      <c r="E19" s="5">
        <f>6950/B10</f>
        <v>9.6923278600734662E-3</v>
      </c>
    </row>
    <row r="26" spans="1:16" x14ac:dyDescent="0.25">
      <c r="A26" s="1"/>
    </row>
    <row r="27" spans="1:16" x14ac:dyDescent="0.25">
      <c r="A27" s="1"/>
    </row>
    <row r="28" spans="1:16" x14ac:dyDescent="0.25">
      <c r="A28" s="1"/>
    </row>
    <row r="44" spans="4:16" x14ac:dyDescent="0.25">
      <c r="D44" t="s">
        <v>17</v>
      </c>
      <c r="E44" t="s">
        <v>18</v>
      </c>
      <c r="P44" s="6"/>
    </row>
    <row r="45" spans="4:16" x14ac:dyDescent="0.25">
      <c r="D45" s="7" t="s">
        <v>5</v>
      </c>
      <c r="E45" s="6">
        <v>-37042</v>
      </c>
    </row>
    <row r="46" spans="4:16" x14ac:dyDescent="0.25">
      <c r="D46" s="7" t="s">
        <v>6</v>
      </c>
      <c r="E46" s="6">
        <v>-83468</v>
      </c>
    </row>
    <row r="47" spans="4:16" x14ac:dyDescent="0.25">
      <c r="D47" s="7" t="s">
        <v>7</v>
      </c>
      <c r="E47" s="6">
        <v>-76571</v>
      </c>
    </row>
    <row r="48" spans="4:16" x14ac:dyDescent="0.25">
      <c r="D48" s="7" t="s">
        <v>8</v>
      </c>
      <c r="E48" s="6">
        <v>-85040</v>
      </c>
    </row>
    <row r="49" spans="4:5" x14ac:dyDescent="0.25">
      <c r="D49" s="7" t="s">
        <v>9</v>
      </c>
      <c r="E49" s="6">
        <v>-79637</v>
      </c>
    </row>
    <row r="50" spans="4:5" x14ac:dyDescent="0.25">
      <c r="D50" s="7" t="s">
        <v>10</v>
      </c>
      <c r="E50" s="6">
        <v>-83169</v>
      </c>
    </row>
    <row r="51" spans="4:5" x14ac:dyDescent="0.25">
      <c r="D51" s="7" t="s">
        <v>11</v>
      </c>
      <c r="E51" s="6">
        <v>-86565</v>
      </c>
    </row>
    <row r="52" spans="4:5" x14ac:dyDescent="0.25">
      <c r="D52" s="7" t="s">
        <v>12</v>
      </c>
      <c r="E52" s="6">
        <v>-82927</v>
      </c>
    </row>
    <row r="53" spans="4:5" x14ac:dyDescent="0.25">
      <c r="D53" s="7" t="s">
        <v>13</v>
      </c>
      <c r="E53" s="6">
        <v>-92735</v>
      </c>
    </row>
    <row r="54" spans="4:5" x14ac:dyDescent="0.25">
      <c r="D54" s="7" t="s">
        <v>14</v>
      </c>
      <c r="E54" s="6">
        <v>-329477</v>
      </c>
    </row>
    <row r="55" spans="4:5" x14ac:dyDescent="0.25">
      <c r="D55" s="7" t="s">
        <v>15</v>
      </c>
      <c r="E55" s="6">
        <v>-338930</v>
      </c>
    </row>
    <row r="56" spans="4:5" x14ac:dyDescent="0.25">
      <c r="D56" s="7" t="s">
        <v>16</v>
      </c>
      <c r="E56" s="6">
        <v>-306885</v>
      </c>
    </row>
  </sheetData>
  <sortState ref="F6:I13">
    <sortCondition ref="F6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VGSDev</dc:creator>
  <cp:lastModifiedBy>VGSDev</cp:lastModifiedBy>
  <dcterms:created xsi:type="dcterms:W3CDTF">2019-09-10T00:16:53Z</dcterms:created>
  <dcterms:modified xsi:type="dcterms:W3CDTF">2019-09-16T16:17:24Z</dcterms:modified>
</cp:coreProperties>
</file>