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atos_D/0 ARTICULOS Agosto 2019/0 ALuis_Calamari_Experiment 2020-2021/0_DATOS_2020/0 RESULTADOS_con_NUTRIENTES_N_457_P_444/"/>
    </mc:Choice>
  </mc:AlternateContent>
  <xr:revisionPtr revIDLastSave="0" documentId="13_ncr:1_{3DE36A5A-35CE-434E-91ED-E8AB067B4519}" xr6:coauthVersionLast="47" xr6:coauthVersionMax="47" xr10:uidLastSave="{00000000-0000-0000-0000-000000000000}"/>
  <bookViews>
    <workbookView xWindow="780" yWindow="880" windowWidth="27640" windowHeight="15740" xr2:uid="{767CDA0A-3787-8D44-A831-AD4F20FF00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M50" i="1" s="1"/>
  <c r="J49" i="1"/>
  <c r="M49" i="1" s="1"/>
  <c r="J48" i="1"/>
  <c r="M4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8" i="1"/>
  <c r="M38" i="1" s="1"/>
  <c r="J37" i="1"/>
  <c r="M37" i="1" s="1"/>
  <c r="J36" i="1"/>
  <c r="M36" i="1" s="1"/>
  <c r="J35" i="1"/>
  <c r="M35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M22" i="1" s="1"/>
  <c r="J21" i="1"/>
  <c r="M21" i="1" s="1"/>
  <c r="J20" i="1"/>
  <c r="M20" i="1" s="1"/>
  <c r="J19" i="1"/>
  <c r="M19" i="1" s="1"/>
  <c r="J18" i="1"/>
  <c r="M18" i="1" s="1"/>
  <c r="J17" i="1"/>
  <c r="M17" i="1" s="1"/>
  <c r="J16" i="1"/>
  <c r="M16" i="1" s="1"/>
  <c r="J15" i="1"/>
  <c r="M15" i="1" s="1"/>
  <c r="J14" i="1"/>
  <c r="M14" i="1" s="1"/>
  <c r="J13" i="1"/>
  <c r="M13" i="1" s="1"/>
  <c r="J12" i="1"/>
  <c r="M12" i="1" s="1"/>
  <c r="J11" i="1"/>
  <c r="M11" i="1" s="1"/>
  <c r="J10" i="1"/>
  <c r="M10" i="1" s="1"/>
  <c r="J9" i="1"/>
  <c r="M9" i="1" s="1"/>
  <c r="J8" i="1"/>
  <c r="M8" i="1" s="1"/>
  <c r="J7" i="1"/>
  <c r="M7" i="1" s="1"/>
  <c r="J6" i="1"/>
  <c r="M6" i="1" s="1"/>
  <c r="J5" i="1"/>
  <c r="M5" i="1" s="1"/>
  <c r="J4" i="1"/>
  <c r="M4" i="1" s="1"/>
  <c r="J3" i="1"/>
  <c r="M3" i="1" s="1"/>
  <c r="I50" i="1"/>
  <c r="L50" i="1" s="1"/>
  <c r="I49" i="1"/>
  <c r="L49" i="1" s="1"/>
  <c r="I48" i="1"/>
  <c r="L4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41" i="1"/>
  <c r="L41" i="1" s="1"/>
  <c r="I40" i="1"/>
  <c r="L40" i="1" s="1"/>
  <c r="I39" i="1"/>
  <c r="L39" i="1" s="1"/>
  <c r="I38" i="1"/>
  <c r="L38" i="1" s="1"/>
  <c r="I37" i="1"/>
  <c r="L37" i="1" s="1"/>
  <c r="I36" i="1"/>
  <c r="L36" i="1" s="1"/>
  <c r="I35" i="1"/>
  <c r="L35" i="1" s="1"/>
  <c r="I34" i="1"/>
  <c r="L34" i="1" s="1"/>
  <c r="I33" i="1"/>
  <c r="L33" i="1" s="1"/>
  <c r="I32" i="1"/>
  <c r="L32" i="1" s="1"/>
  <c r="I31" i="1"/>
  <c r="L31" i="1" s="1"/>
  <c r="I30" i="1"/>
  <c r="L30" i="1" s="1"/>
  <c r="I29" i="1"/>
  <c r="L29" i="1" s="1"/>
  <c r="I28" i="1"/>
  <c r="L28" i="1" s="1"/>
  <c r="I27" i="1"/>
  <c r="L27" i="1" s="1"/>
  <c r="I26" i="1"/>
  <c r="L26" i="1" s="1"/>
  <c r="I25" i="1"/>
  <c r="L25" i="1" s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O8" i="1" l="1"/>
  <c r="P8" i="1" s="1"/>
  <c r="N8" i="1"/>
  <c r="O50" i="1"/>
  <c r="P50" i="1" s="1"/>
  <c r="N50" i="1"/>
  <c r="O26" i="1"/>
  <c r="P26" i="1" s="1"/>
  <c r="N26" i="1"/>
  <c r="O20" i="1"/>
  <c r="P20" i="1" s="1"/>
  <c r="N20" i="1"/>
  <c r="O44" i="1"/>
  <c r="P44" i="1" s="1"/>
  <c r="N44" i="1"/>
  <c r="O32" i="1"/>
  <c r="P32" i="1" s="1"/>
  <c r="N32" i="1"/>
  <c r="N14" i="1"/>
  <c r="O14" i="1"/>
  <c r="P14" i="1" s="1"/>
  <c r="O38" i="1"/>
  <c r="P38" i="1" s="1"/>
  <c r="N38" i="1"/>
</calcChain>
</file>

<file path=xl/sharedStrings.xml><?xml version="1.0" encoding="utf-8"?>
<sst xmlns="http://schemas.openxmlformats.org/spreadsheetml/2006/main" count="231" uniqueCount="76">
  <si>
    <t>C Extraido del sedimento mediante Sulfato Potásico</t>
  </si>
  <si>
    <t>MUESTRA</t>
  </si>
  <si>
    <t>Ordenación</t>
  </si>
  <si>
    <t>TOC mg/L</t>
  </si>
  <si>
    <t>IC mg/L</t>
  </si>
  <si>
    <t>TC mg/L</t>
  </si>
  <si>
    <t>&lt; 4</t>
  </si>
  <si>
    <t>Promedio</t>
  </si>
  <si>
    <t>SD</t>
  </si>
  <si>
    <t>SEM</t>
  </si>
  <si>
    <t>Código Muestra</t>
  </si>
  <si>
    <t>Playa</t>
  </si>
  <si>
    <t>TIPO DE MUESTRA</t>
  </si>
  <si>
    <t>SASE 1</t>
  </si>
  <si>
    <t>SAMIL</t>
  </si>
  <si>
    <t>Sedimento</t>
  </si>
  <si>
    <t>SASE 2</t>
  </si>
  <si>
    <t>SASE 3</t>
  </si>
  <si>
    <t>SASE 4</t>
  </si>
  <si>
    <t>SASE 5</t>
  </si>
  <si>
    <t>SASE 6</t>
  </si>
  <si>
    <t>AMSE 1</t>
  </si>
  <si>
    <t>AMÉRICA_1</t>
  </si>
  <si>
    <t>AMSE 2</t>
  </si>
  <si>
    <t>AMSE 3</t>
  </si>
  <si>
    <t>AMSE 4</t>
  </si>
  <si>
    <t>AMSE 5</t>
  </si>
  <si>
    <t>AMSE 6</t>
  </si>
  <si>
    <t>ADSE 1</t>
  </si>
  <si>
    <t>AMÉRICA_2</t>
  </si>
  <si>
    <t>ADSE 2</t>
  </si>
  <si>
    <t>ADSE 3</t>
  </si>
  <si>
    <t>ADSE 4</t>
  </si>
  <si>
    <t>ADSE 5</t>
  </si>
  <si>
    <t>ADSE 6</t>
  </si>
  <si>
    <t>BASE 1</t>
  </si>
  <si>
    <t>BARRA</t>
  </si>
  <si>
    <t>BASE 2</t>
  </si>
  <si>
    <t>BASE 3</t>
  </si>
  <si>
    <t>BASE 4</t>
  </si>
  <si>
    <t>BASE 5</t>
  </si>
  <si>
    <t>BASE 6</t>
  </si>
  <si>
    <t>DNSE 1</t>
  </si>
  <si>
    <t>NERGA</t>
  </si>
  <si>
    <t>DNSE 2</t>
  </si>
  <si>
    <t>DNSE 3</t>
  </si>
  <si>
    <t>DNSE 4</t>
  </si>
  <si>
    <t>DNSE 5</t>
  </si>
  <si>
    <t>DNSE 6</t>
  </si>
  <si>
    <t>LASE 1</t>
  </si>
  <si>
    <t>LANZADA</t>
  </si>
  <si>
    <t>LASE 2</t>
  </si>
  <si>
    <t>LASE 3</t>
  </si>
  <si>
    <t>LASE 4</t>
  </si>
  <si>
    <t>LASE 5</t>
  </si>
  <si>
    <t>LASE 6</t>
  </si>
  <si>
    <t>CBSE 1</t>
  </si>
  <si>
    <t>CORRUBEDO</t>
  </si>
  <si>
    <t>CBSE 2</t>
  </si>
  <si>
    <t>CBSE 3</t>
  </si>
  <si>
    <t>CBSE 4</t>
  </si>
  <si>
    <t>CBSE 5</t>
  </si>
  <si>
    <t>CBSE 6</t>
  </si>
  <si>
    <t>CASE 1</t>
  </si>
  <si>
    <t>CARNOTA</t>
  </si>
  <si>
    <t>CASE 2</t>
  </si>
  <si>
    <t>CASE 3</t>
  </si>
  <si>
    <t>CASE 4</t>
  </si>
  <si>
    <t>CASE 5</t>
  </si>
  <si>
    <t>CASE 6</t>
  </si>
  <si>
    <t>Peso Sedimento</t>
  </si>
  <si>
    <t>TOC y TC en mg/100 mL</t>
  </si>
  <si>
    <t>TOC mg/100L</t>
  </si>
  <si>
    <t>TC mg/100L</t>
  </si>
  <si>
    <t>TOC mg/g sedimento</t>
  </si>
  <si>
    <t>TC mg/g sedimento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</si>
</sst>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62E9-6DA0-854D-9BB7-D874239BC196}">
  <dimension ref="A1:P50"/>
  <sheetViews>
    <sheetView tabSelected="1" zoomScale="96" zoomScaleNormal="96" workbookViewId="0">
      <selection activeCell="E10" sqref="E10"/>
    </sheetView>
  </sheetViews>
  <sheetFormatPr baseColWidth="10" defaultRowHeight="16" x14ac:dyDescent="0.2"/>
  <cols>
    <col min="1" max="1" width="16.33203125" style="3" customWidth="1"/>
    <col min="2" max="2" width="13.6640625" style="3" customWidth="1"/>
    <col min="3" max="4" width="15.1640625" customWidth="1"/>
    <col min="5" max="5" width="20" customWidth="1"/>
    <col min="6" max="6" width="17" style="3" customWidth="1"/>
    <col min="7" max="7" width="12.6640625" style="3" customWidth="1"/>
    <col min="8" max="11" width="16.5" style="3" customWidth="1"/>
    <col min="12" max="12" width="18.33203125" style="3" customWidth="1"/>
    <col min="13" max="13" width="16.5" style="3" customWidth="1"/>
    <col min="14" max="14" width="14.33203125" customWidth="1"/>
    <col min="15" max="15" width="13.5" customWidth="1"/>
    <col min="16" max="16" width="13.6640625" customWidth="1"/>
  </cols>
  <sheetData>
    <row r="1" spans="1:16" s="2" customFormat="1" ht="43" customHeight="1" x14ac:dyDescent="0.4">
      <c r="A1" s="1" t="s">
        <v>0</v>
      </c>
      <c r="B1" s="1"/>
      <c r="F1" s="1"/>
      <c r="G1" s="1"/>
      <c r="H1" s="1"/>
      <c r="I1" s="16" t="s">
        <v>71</v>
      </c>
      <c r="J1" s="17"/>
      <c r="K1" s="18"/>
      <c r="L1" s="15"/>
      <c r="M1" s="15"/>
      <c r="N1" s="14"/>
      <c r="O1" s="12"/>
      <c r="P1" s="12"/>
    </row>
    <row r="2" spans="1:16" s="22" customFormat="1" ht="41" customHeight="1" x14ac:dyDescent="0.2">
      <c r="A2" s="23" t="s">
        <v>1</v>
      </c>
      <c r="B2" s="23" t="s">
        <v>2</v>
      </c>
      <c r="C2" s="23" t="s">
        <v>10</v>
      </c>
      <c r="D2" s="23" t="s">
        <v>11</v>
      </c>
      <c r="E2" s="23" t="s">
        <v>12</v>
      </c>
      <c r="F2" s="23" t="s">
        <v>3</v>
      </c>
      <c r="G2" s="23" t="s">
        <v>4</v>
      </c>
      <c r="H2" s="23" t="s">
        <v>5</v>
      </c>
      <c r="I2" s="23" t="s">
        <v>72</v>
      </c>
      <c r="J2" s="23" t="s">
        <v>73</v>
      </c>
      <c r="K2" s="13" t="s">
        <v>70</v>
      </c>
      <c r="L2" s="19" t="s">
        <v>74</v>
      </c>
      <c r="M2" s="19" t="s">
        <v>75</v>
      </c>
      <c r="N2" s="20"/>
      <c r="O2" s="21"/>
      <c r="P2" s="21"/>
    </row>
    <row r="3" spans="1:16" x14ac:dyDescent="0.2">
      <c r="A3" s="8">
        <v>31</v>
      </c>
      <c r="B3" s="8">
        <v>1</v>
      </c>
      <c r="C3" s="8" t="s">
        <v>13</v>
      </c>
      <c r="D3" s="8" t="s">
        <v>14</v>
      </c>
      <c r="E3" s="8" t="s">
        <v>15</v>
      </c>
      <c r="F3" s="9">
        <v>37.182200000000002</v>
      </c>
      <c r="G3" s="9" t="s">
        <v>6</v>
      </c>
      <c r="H3" s="9">
        <v>37.182200000000002</v>
      </c>
      <c r="I3" s="9">
        <f>+H3/10</f>
        <v>3.7182200000000001</v>
      </c>
      <c r="J3" s="9">
        <f>+H3/10</f>
        <v>3.7182200000000001</v>
      </c>
      <c r="K3" s="9">
        <v>10</v>
      </c>
      <c r="L3" s="9">
        <f>+I3/K3</f>
        <v>0.37182199999999999</v>
      </c>
      <c r="M3" s="9">
        <f>+J3/K3</f>
        <v>0.37182199999999999</v>
      </c>
    </row>
    <row r="4" spans="1:16" x14ac:dyDescent="0.2">
      <c r="A4" s="8">
        <v>32</v>
      </c>
      <c r="B4" s="8">
        <v>1</v>
      </c>
      <c r="C4" s="8" t="s">
        <v>16</v>
      </c>
      <c r="D4" s="8" t="s">
        <v>14</v>
      </c>
      <c r="E4" s="8" t="s">
        <v>15</v>
      </c>
      <c r="F4" s="9">
        <v>57.635159999999999</v>
      </c>
      <c r="G4" s="9" t="s">
        <v>6</v>
      </c>
      <c r="H4" s="9">
        <v>57.635159999999999</v>
      </c>
      <c r="I4" s="9">
        <f t="shared" ref="I4:I50" si="0">+H4/10</f>
        <v>5.7635160000000001</v>
      </c>
      <c r="J4" s="9">
        <f t="shared" ref="J4:J50" si="1">+H4/10</f>
        <v>5.7635160000000001</v>
      </c>
      <c r="K4" s="9">
        <v>10</v>
      </c>
      <c r="L4" s="9">
        <f t="shared" ref="L4:L50" si="2">+I4/K4</f>
        <v>0.57635159999999996</v>
      </c>
      <c r="M4" s="9">
        <f t="shared" ref="M4:M50" si="3">+J4/K4</f>
        <v>0.57635159999999996</v>
      </c>
    </row>
    <row r="5" spans="1:16" x14ac:dyDescent="0.2">
      <c r="A5" s="8">
        <v>33</v>
      </c>
      <c r="B5" s="8">
        <v>1</v>
      </c>
      <c r="C5" s="8" t="s">
        <v>17</v>
      </c>
      <c r="D5" s="8" t="s">
        <v>14</v>
      </c>
      <c r="E5" s="8" t="s">
        <v>15</v>
      </c>
      <c r="F5" s="9">
        <v>44.712699999999998</v>
      </c>
      <c r="G5" s="9" t="s">
        <v>6</v>
      </c>
      <c r="H5" s="9">
        <v>44.712699999999998</v>
      </c>
      <c r="I5" s="9">
        <f t="shared" si="0"/>
        <v>4.4712699999999996</v>
      </c>
      <c r="J5" s="9">
        <f t="shared" si="1"/>
        <v>4.4712699999999996</v>
      </c>
      <c r="K5" s="9">
        <v>10</v>
      </c>
      <c r="L5" s="9">
        <f t="shared" si="2"/>
        <v>0.44712699999999994</v>
      </c>
      <c r="M5" s="9">
        <f t="shared" si="3"/>
        <v>0.44712699999999994</v>
      </c>
    </row>
    <row r="6" spans="1:16" x14ac:dyDescent="0.2">
      <c r="A6" s="8">
        <v>34</v>
      </c>
      <c r="B6" s="8">
        <v>1</v>
      </c>
      <c r="C6" s="8" t="s">
        <v>18</v>
      </c>
      <c r="D6" s="8" t="s">
        <v>14</v>
      </c>
      <c r="E6" s="8" t="s">
        <v>15</v>
      </c>
      <c r="F6" s="9">
        <v>30.989519999999999</v>
      </c>
      <c r="G6" s="9" t="s">
        <v>6</v>
      </c>
      <c r="H6" s="9">
        <v>30.989519999999999</v>
      </c>
      <c r="I6" s="9">
        <f t="shared" si="0"/>
        <v>3.0989519999999997</v>
      </c>
      <c r="J6" s="9">
        <f t="shared" si="1"/>
        <v>3.0989519999999997</v>
      </c>
      <c r="K6" s="9">
        <v>10</v>
      </c>
      <c r="L6" s="9">
        <f t="shared" si="2"/>
        <v>0.30989519999999998</v>
      </c>
      <c r="M6" s="9">
        <f t="shared" si="3"/>
        <v>0.30989519999999998</v>
      </c>
    </row>
    <row r="7" spans="1:16" x14ac:dyDescent="0.2">
      <c r="A7" s="8">
        <v>35</v>
      </c>
      <c r="B7" s="8">
        <v>1</v>
      </c>
      <c r="C7" s="8" t="s">
        <v>19</v>
      </c>
      <c r="D7" s="8" t="s">
        <v>14</v>
      </c>
      <c r="E7" s="8" t="s">
        <v>15</v>
      </c>
      <c r="F7" s="9">
        <v>41.797710000000002</v>
      </c>
      <c r="G7" s="9" t="s">
        <v>6</v>
      </c>
      <c r="H7" s="9">
        <v>41.797710000000002</v>
      </c>
      <c r="I7" s="9">
        <f t="shared" si="0"/>
        <v>4.1797710000000006</v>
      </c>
      <c r="J7" s="9">
        <f t="shared" si="1"/>
        <v>4.1797710000000006</v>
      </c>
      <c r="K7" s="9">
        <v>10</v>
      </c>
      <c r="L7" s="9">
        <f t="shared" si="2"/>
        <v>0.41797710000000005</v>
      </c>
      <c r="M7" s="9">
        <f t="shared" si="3"/>
        <v>0.41797710000000005</v>
      </c>
      <c r="N7" s="10" t="s">
        <v>7</v>
      </c>
      <c r="O7" s="5" t="s">
        <v>8</v>
      </c>
      <c r="P7" s="5" t="s">
        <v>9</v>
      </c>
    </row>
    <row r="8" spans="1:16" x14ac:dyDescent="0.2">
      <c r="A8" s="8">
        <v>36</v>
      </c>
      <c r="B8" s="8">
        <v>1</v>
      </c>
      <c r="C8" s="8" t="s">
        <v>20</v>
      </c>
      <c r="D8" s="8" t="s">
        <v>14</v>
      </c>
      <c r="E8" s="8" t="s">
        <v>15</v>
      </c>
      <c r="F8" s="9">
        <v>63.827849999999998</v>
      </c>
      <c r="G8" s="9" t="s">
        <v>6</v>
      </c>
      <c r="H8" s="9">
        <v>63.827849999999998</v>
      </c>
      <c r="I8" s="9">
        <f t="shared" si="0"/>
        <v>6.3827850000000002</v>
      </c>
      <c r="J8" s="9">
        <f t="shared" si="1"/>
        <v>6.3827850000000002</v>
      </c>
      <c r="K8" s="9">
        <v>10</v>
      </c>
      <c r="L8" s="9">
        <f t="shared" si="2"/>
        <v>0.63827849999999997</v>
      </c>
      <c r="M8" s="9">
        <f t="shared" si="3"/>
        <v>0.63827849999999997</v>
      </c>
      <c r="N8" s="11">
        <f>AVERAGE(L3:L8)</f>
        <v>0.46024189999999993</v>
      </c>
      <c r="O8" s="6">
        <f>STDEV(L3:L8)</f>
        <v>0.12454638992086478</v>
      </c>
      <c r="P8" s="6">
        <f>+O8/(6^(1/2))</f>
        <v>5.0845850768638748E-2</v>
      </c>
    </row>
    <row r="9" spans="1:16" x14ac:dyDescent="0.2">
      <c r="A9" s="4">
        <v>37</v>
      </c>
      <c r="B9" s="4">
        <v>2</v>
      </c>
      <c r="C9" s="4" t="s">
        <v>21</v>
      </c>
      <c r="D9" s="4" t="s">
        <v>22</v>
      </c>
      <c r="E9" s="4" t="s">
        <v>15</v>
      </c>
      <c r="F9" s="7">
        <v>39.199849999999998</v>
      </c>
      <c r="G9" s="7" t="s">
        <v>6</v>
      </c>
      <c r="H9" s="7">
        <v>39.199849999999998</v>
      </c>
      <c r="I9" s="7">
        <f t="shared" si="0"/>
        <v>3.9199849999999996</v>
      </c>
      <c r="J9" s="7">
        <f t="shared" si="1"/>
        <v>3.9199849999999996</v>
      </c>
      <c r="K9" s="7">
        <v>10</v>
      </c>
      <c r="L9" s="7">
        <f t="shared" si="2"/>
        <v>0.39199849999999997</v>
      </c>
      <c r="M9" s="7">
        <f t="shared" si="3"/>
        <v>0.39199849999999997</v>
      </c>
    </row>
    <row r="10" spans="1:16" x14ac:dyDescent="0.2">
      <c r="A10" s="4">
        <v>38</v>
      </c>
      <c r="B10" s="4">
        <v>2</v>
      </c>
      <c r="C10" s="4" t="s">
        <v>23</v>
      </c>
      <c r="D10" s="4" t="s">
        <v>22</v>
      </c>
      <c r="E10" s="4" t="s">
        <v>15</v>
      </c>
      <c r="F10" s="7">
        <v>42.034599999999998</v>
      </c>
      <c r="G10" s="7" t="s">
        <v>6</v>
      </c>
      <c r="H10" s="7">
        <v>42.034599999999998</v>
      </c>
      <c r="I10" s="7">
        <f t="shared" si="0"/>
        <v>4.2034599999999998</v>
      </c>
      <c r="J10" s="7">
        <f t="shared" si="1"/>
        <v>4.2034599999999998</v>
      </c>
      <c r="K10" s="7">
        <v>10</v>
      </c>
      <c r="L10" s="7">
        <f t="shared" si="2"/>
        <v>0.420346</v>
      </c>
      <c r="M10" s="7">
        <f t="shared" si="3"/>
        <v>0.420346</v>
      </c>
    </row>
    <row r="11" spans="1:16" x14ac:dyDescent="0.2">
      <c r="A11" s="4">
        <v>39</v>
      </c>
      <c r="B11" s="4">
        <v>2</v>
      </c>
      <c r="C11" s="4" t="s">
        <v>24</v>
      </c>
      <c r="D11" s="4" t="s">
        <v>22</v>
      </c>
      <c r="E11" s="4" t="s">
        <v>15</v>
      </c>
      <c r="F11" s="7">
        <v>37.464939999999999</v>
      </c>
      <c r="G11" s="7" t="s">
        <v>6</v>
      </c>
      <c r="H11" s="7">
        <v>37.464939999999999</v>
      </c>
      <c r="I11" s="7">
        <f t="shared" si="0"/>
        <v>3.7464939999999998</v>
      </c>
      <c r="J11" s="7">
        <f t="shared" si="1"/>
        <v>3.7464939999999998</v>
      </c>
      <c r="K11" s="7">
        <v>10</v>
      </c>
      <c r="L11" s="7">
        <f t="shared" si="2"/>
        <v>0.37464939999999997</v>
      </c>
      <c r="M11" s="7">
        <f t="shared" si="3"/>
        <v>0.37464939999999997</v>
      </c>
    </row>
    <row r="12" spans="1:16" x14ac:dyDescent="0.2">
      <c r="A12" s="4">
        <v>40</v>
      </c>
      <c r="B12" s="4">
        <v>2</v>
      </c>
      <c r="C12" s="4" t="s">
        <v>25</v>
      </c>
      <c r="D12" s="4" t="s">
        <v>22</v>
      </c>
      <c r="E12" s="4" t="s">
        <v>15</v>
      </c>
      <c r="F12" s="7">
        <v>60.488199999999999</v>
      </c>
      <c r="G12" s="7" t="s">
        <v>6</v>
      </c>
      <c r="H12" s="7">
        <v>60.488199999999999</v>
      </c>
      <c r="I12" s="7">
        <f t="shared" si="0"/>
        <v>6.0488200000000001</v>
      </c>
      <c r="J12" s="7">
        <f t="shared" si="1"/>
        <v>6.0488200000000001</v>
      </c>
      <c r="K12" s="7">
        <v>10</v>
      </c>
      <c r="L12" s="7">
        <f t="shared" si="2"/>
        <v>0.60488200000000003</v>
      </c>
      <c r="M12" s="7">
        <f t="shared" si="3"/>
        <v>0.60488200000000003</v>
      </c>
    </row>
    <row r="13" spans="1:16" x14ac:dyDescent="0.2">
      <c r="A13" s="4">
        <v>41</v>
      </c>
      <c r="B13" s="4">
        <v>2</v>
      </c>
      <c r="C13" s="4" t="s">
        <v>26</v>
      </c>
      <c r="D13" s="4" t="s">
        <v>22</v>
      </c>
      <c r="E13" s="4" t="s">
        <v>15</v>
      </c>
      <c r="F13" s="7">
        <v>43.439839999999997</v>
      </c>
      <c r="G13" s="7" t="s">
        <v>6</v>
      </c>
      <c r="H13" s="7">
        <v>43.439839999999997</v>
      </c>
      <c r="I13" s="7">
        <f t="shared" si="0"/>
        <v>4.3439839999999998</v>
      </c>
      <c r="J13" s="7">
        <f t="shared" si="1"/>
        <v>4.3439839999999998</v>
      </c>
      <c r="K13" s="7">
        <v>10</v>
      </c>
      <c r="L13" s="7">
        <f t="shared" si="2"/>
        <v>0.43439839999999996</v>
      </c>
      <c r="M13" s="7">
        <f t="shared" si="3"/>
        <v>0.43439839999999996</v>
      </c>
      <c r="N13" s="10" t="s">
        <v>7</v>
      </c>
      <c r="O13" s="5" t="s">
        <v>8</v>
      </c>
      <c r="P13" s="5" t="s">
        <v>9</v>
      </c>
    </row>
    <row r="14" spans="1:16" x14ac:dyDescent="0.2">
      <c r="A14" s="4">
        <v>42</v>
      </c>
      <c r="B14" s="4">
        <v>2</v>
      </c>
      <c r="C14" s="4" t="s">
        <v>27</v>
      </c>
      <c r="D14" s="4" t="s">
        <v>22</v>
      </c>
      <c r="E14" s="4" t="s">
        <v>15</v>
      </c>
      <c r="F14" s="7">
        <v>63.739150000000002</v>
      </c>
      <c r="G14" s="7" t="s">
        <v>6</v>
      </c>
      <c r="H14" s="7">
        <v>63.739150000000002</v>
      </c>
      <c r="I14" s="7">
        <f t="shared" si="0"/>
        <v>6.3739150000000002</v>
      </c>
      <c r="J14" s="7">
        <f t="shared" si="1"/>
        <v>6.3739150000000002</v>
      </c>
      <c r="K14" s="7">
        <v>10</v>
      </c>
      <c r="L14" s="7">
        <f t="shared" si="2"/>
        <v>0.6373915</v>
      </c>
      <c r="M14" s="7">
        <f t="shared" si="3"/>
        <v>0.6373915</v>
      </c>
      <c r="N14" s="11">
        <f>AVERAGE(L9:L14)</f>
        <v>0.47727763333333334</v>
      </c>
      <c r="O14" s="6">
        <f>STDEV(L9:L14)</f>
        <v>0.11384572813752229</v>
      </c>
      <c r="P14" s="6">
        <f>+O14/(6^(1/2))</f>
        <v>4.6477323888757187E-2</v>
      </c>
    </row>
    <row r="15" spans="1:16" x14ac:dyDescent="0.2">
      <c r="A15" s="8">
        <v>19</v>
      </c>
      <c r="B15" s="8">
        <v>3</v>
      </c>
      <c r="C15" s="8" t="s">
        <v>28</v>
      </c>
      <c r="D15" s="8" t="s">
        <v>29</v>
      </c>
      <c r="E15" s="8" t="s">
        <v>15</v>
      </c>
      <c r="F15" s="9">
        <v>46.738810000000001</v>
      </c>
      <c r="G15" s="9" t="s">
        <v>6</v>
      </c>
      <c r="H15" s="9">
        <v>46.738810000000001</v>
      </c>
      <c r="I15" s="9">
        <f t="shared" si="0"/>
        <v>4.6738809999999997</v>
      </c>
      <c r="J15" s="9">
        <f t="shared" si="1"/>
        <v>4.6738809999999997</v>
      </c>
      <c r="K15" s="9">
        <v>10</v>
      </c>
      <c r="L15" s="9">
        <f t="shared" si="2"/>
        <v>0.46738809999999997</v>
      </c>
      <c r="M15" s="9">
        <f t="shared" si="3"/>
        <v>0.46738809999999997</v>
      </c>
    </row>
    <row r="16" spans="1:16" x14ac:dyDescent="0.2">
      <c r="A16" s="8">
        <v>20</v>
      </c>
      <c r="B16" s="8">
        <v>3</v>
      </c>
      <c r="C16" s="8" t="s">
        <v>30</v>
      </c>
      <c r="D16" s="8" t="s">
        <v>29</v>
      </c>
      <c r="E16" s="8" t="s">
        <v>15</v>
      </c>
      <c r="F16" s="9">
        <v>17.6858</v>
      </c>
      <c r="G16" s="9" t="s">
        <v>6</v>
      </c>
      <c r="H16" s="9">
        <v>17.6858</v>
      </c>
      <c r="I16" s="9">
        <f t="shared" si="0"/>
        <v>1.76858</v>
      </c>
      <c r="J16" s="9">
        <f t="shared" si="1"/>
        <v>1.76858</v>
      </c>
      <c r="K16" s="9">
        <v>10</v>
      </c>
      <c r="L16" s="9">
        <f t="shared" si="2"/>
        <v>0.17685800000000002</v>
      </c>
      <c r="M16" s="9">
        <f t="shared" si="3"/>
        <v>0.17685800000000002</v>
      </c>
    </row>
    <row r="17" spans="1:16" x14ac:dyDescent="0.2">
      <c r="A17" s="8">
        <v>21</v>
      </c>
      <c r="B17" s="8">
        <v>3</v>
      </c>
      <c r="C17" s="8" t="s">
        <v>31</v>
      </c>
      <c r="D17" s="8" t="s">
        <v>29</v>
      </c>
      <c r="E17" s="8" t="s">
        <v>15</v>
      </c>
      <c r="F17" s="9">
        <v>49.527990000000003</v>
      </c>
      <c r="G17" s="9" t="s">
        <v>6</v>
      </c>
      <c r="H17" s="9">
        <v>49.527990000000003</v>
      </c>
      <c r="I17" s="9">
        <f t="shared" si="0"/>
        <v>4.9527990000000006</v>
      </c>
      <c r="J17" s="9">
        <f t="shared" si="1"/>
        <v>4.9527990000000006</v>
      </c>
      <c r="K17" s="9">
        <v>10</v>
      </c>
      <c r="L17" s="9">
        <f t="shared" si="2"/>
        <v>0.49527990000000005</v>
      </c>
      <c r="M17" s="9">
        <f t="shared" si="3"/>
        <v>0.49527990000000005</v>
      </c>
    </row>
    <row r="18" spans="1:16" x14ac:dyDescent="0.2">
      <c r="A18" s="8">
        <v>22</v>
      </c>
      <c r="B18" s="8">
        <v>3</v>
      </c>
      <c r="C18" s="8" t="s">
        <v>32</v>
      </c>
      <c r="D18" s="8" t="s">
        <v>29</v>
      </c>
      <c r="E18" s="8" t="s">
        <v>15</v>
      </c>
      <c r="F18" s="9">
        <v>22.784369999999999</v>
      </c>
      <c r="G18" s="9" t="s">
        <v>6</v>
      </c>
      <c r="H18" s="9">
        <v>22.784369999999999</v>
      </c>
      <c r="I18" s="9">
        <f t="shared" si="0"/>
        <v>2.2784369999999998</v>
      </c>
      <c r="J18" s="9">
        <f t="shared" si="1"/>
        <v>2.2784369999999998</v>
      </c>
      <c r="K18" s="9">
        <v>10</v>
      </c>
      <c r="L18" s="9">
        <f t="shared" si="2"/>
        <v>0.22784369999999998</v>
      </c>
      <c r="M18" s="9">
        <f t="shared" si="3"/>
        <v>0.22784369999999998</v>
      </c>
    </row>
    <row r="19" spans="1:16" x14ac:dyDescent="0.2">
      <c r="A19" s="8">
        <v>23</v>
      </c>
      <c r="B19" s="8">
        <v>3</v>
      </c>
      <c r="C19" s="8" t="s">
        <v>33</v>
      </c>
      <c r="D19" s="8" t="s">
        <v>29</v>
      </c>
      <c r="E19" s="8" t="s">
        <v>15</v>
      </c>
      <c r="F19" s="9">
        <v>49.364789999999999</v>
      </c>
      <c r="G19" s="9" t="s">
        <v>6</v>
      </c>
      <c r="H19" s="9">
        <v>49.364789999999999</v>
      </c>
      <c r="I19" s="9">
        <f t="shared" si="0"/>
        <v>4.9364790000000003</v>
      </c>
      <c r="J19" s="9">
        <f t="shared" si="1"/>
        <v>4.9364790000000003</v>
      </c>
      <c r="K19" s="9">
        <v>10</v>
      </c>
      <c r="L19" s="9">
        <f t="shared" si="2"/>
        <v>0.49364790000000003</v>
      </c>
      <c r="M19" s="9">
        <f t="shared" si="3"/>
        <v>0.49364790000000003</v>
      </c>
      <c r="N19" s="10" t="s">
        <v>7</v>
      </c>
      <c r="O19" s="5" t="s">
        <v>8</v>
      </c>
      <c r="P19" s="5" t="s">
        <v>9</v>
      </c>
    </row>
    <row r="20" spans="1:16" x14ac:dyDescent="0.2">
      <c r="A20" s="8">
        <v>24</v>
      </c>
      <c r="B20" s="8">
        <v>3</v>
      </c>
      <c r="C20" s="8" t="s">
        <v>34</v>
      </c>
      <c r="D20" s="8" t="s">
        <v>29</v>
      </c>
      <c r="E20" s="8" t="s">
        <v>15</v>
      </c>
      <c r="F20" s="9">
        <v>47.951369999999997</v>
      </c>
      <c r="G20" s="9" t="s">
        <v>6</v>
      </c>
      <c r="H20" s="9">
        <v>47.951369999999997</v>
      </c>
      <c r="I20" s="9">
        <f t="shared" si="0"/>
        <v>4.7951369999999995</v>
      </c>
      <c r="J20" s="9">
        <f t="shared" si="1"/>
        <v>4.7951369999999995</v>
      </c>
      <c r="K20" s="9">
        <v>10</v>
      </c>
      <c r="L20" s="9">
        <f t="shared" si="2"/>
        <v>0.47951369999999993</v>
      </c>
      <c r="M20" s="9">
        <f t="shared" si="3"/>
        <v>0.47951369999999993</v>
      </c>
      <c r="N20" s="11">
        <f>AVERAGE(L15:L20)</f>
        <v>0.39008854999999998</v>
      </c>
      <c r="O20" s="6">
        <f>STDEV(L15:L20)</f>
        <v>0.14666458043767416</v>
      </c>
      <c r="P20" s="6">
        <f>+O20/(6^(1/2))</f>
        <v>5.9875564235280211E-2</v>
      </c>
    </row>
    <row r="21" spans="1:16" x14ac:dyDescent="0.2">
      <c r="A21" s="4">
        <v>1</v>
      </c>
      <c r="B21" s="4">
        <v>4</v>
      </c>
      <c r="C21" s="4" t="s">
        <v>35</v>
      </c>
      <c r="D21" s="4" t="s">
        <v>36</v>
      </c>
      <c r="E21" s="4" t="s">
        <v>15</v>
      </c>
      <c r="F21" s="7">
        <v>59.391359999999999</v>
      </c>
      <c r="G21" s="7" t="s">
        <v>6</v>
      </c>
      <c r="H21" s="7">
        <v>59.391359999999999</v>
      </c>
      <c r="I21" s="7">
        <f t="shared" si="0"/>
        <v>5.9391359999999995</v>
      </c>
      <c r="J21" s="7">
        <f t="shared" si="1"/>
        <v>5.9391359999999995</v>
      </c>
      <c r="K21" s="7">
        <v>10</v>
      </c>
      <c r="L21" s="7">
        <f t="shared" si="2"/>
        <v>0.59391359999999993</v>
      </c>
      <c r="M21" s="7">
        <f t="shared" si="3"/>
        <v>0.59391359999999993</v>
      </c>
    </row>
    <row r="22" spans="1:16" x14ac:dyDescent="0.2">
      <c r="A22" s="4">
        <v>2</v>
      </c>
      <c r="B22" s="4">
        <v>4</v>
      </c>
      <c r="C22" s="4" t="s">
        <v>37</v>
      </c>
      <c r="D22" s="4" t="s">
        <v>36</v>
      </c>
      <c r="E22" s="4" t="s">
        <v>15</v>
      </c>
      <c r="F22" s="7">
        <v>48.526130000000002</v>
      </c>
      <c r="G22" s="7" t="s">
        <v>6</v>
      </c>
      <c r="H22" s="7">
        <v>48.526130000000002</v>
      </c>
      <c r="I22" s="7">
        <f t="shared" si="0"/>
        <v>4.8526129999999998</v>
      </c>
      <c r="J22" s="7">
        <f t="shared" si="1"/>
        <v>4.8526129999999998</v>
      </c>
      <c r="K22" s="7">
        <v>10</v>
      </c>
      <c r="L22" s="7">
        <f t="shared" si="2"/>
        <v>0.48526130000000001</v>
      </c>
      <c r="M22" s="7">
        <f t="shared" si="3"/>
        <v>0.48526130000000001</v>
      </c>
    </row>
    <row r="23" spans="1:16" x14ac:dyDescent="0.2">
      <c r="A23" s="4">
        <v>3</v>
      </c>
      <c r="B23" s="4">
        <v>4</v>
      </c>
      <c r="C23" s="4" t="s">
        <v>38</v>
      </c>
      <c r="D23" s="4" t="s">
        <v>36</v>
      </c>
      <c r="E23" s="4" t="s">
        <v>15</v>
      </c>
      <c r="F23" s="7">
        <v>42.945590000000003</v>
      </c>
      <c r="G23" s="7" t="s">
        <v>6</v>
      </c>
      <c r="H23" s="7">
        <v>42.945590000000003</v>
      </c>
      <c r="I23" s="7">
        <f t="shared" si="0"/>
        <v>4.2945590000000005</v>
      </c>
      <c r="J23" s="7">
        <f t="shared" si="1"/>
        <v>4.2945590000000005</v>
      </c>
      <c r="K23" s="7">
        <v>10</v>
      </c>
      <c r="L23" s="7">
        <f t="shared" si="2"/>
        <v>0.42945590000000006</v>
      </c>
      <c r="M23" s="7">
        <f t="shared" si="3"/>
        <v>0.42945590000000006</v>
      </c>
    </row>
    <row r="24" spans="1:16" x14ac:dyDescent="0.2">
      <c r="A24" s="4">
        <v>4</v>
      </c>
      <c r="B24" s="4">
        <v>4</v>
      </c>
      <c r="C24" s="4" t="s">
        <v>39</v>
      </c>
      <c r="D24" s="4" t="s">
        <v>36</v>
      </c>
      <c r="E24" s="4" t="s">
        <v>15</v>
      </c>
      <c r="F24" s="7">
        <v>59.932279999999999</v>
      </c>
      <c r="G24" s="7" t="s">
        <v>6</v>
      </c>
      <c r="H24" s="7">
        <v>59.932279999999999</v>
      </c>
      <c r="I24" s="7">
        <f t="shared" si="0"/>
        <v>5.9932280000000002</v>
      </c>
      <c r="J24" s="7">
        <f t="shared" si="1"/>
        <v>5.9932280000000002</v>
      </c>
      <c r="K24" s="7">
        <v>10</v>
      </c>
      <c r="L24" s="7">
        <f t="shared" si="2"/>
        <v>0.59932280000000004</v>
      </c>
      <c r="M24" s="7">
        <f t="shared" si="3"/>
        <v>0.59932280000000004</v>
      </c>
    </row>
    <row r="25" spans="1:16" x14ac:dyDescent="0.2">
      <c r="A25" s="4">
        <v>5</v>
      </c>
      <c r="B25" s="4">
        <v>4</v>
      </c>
      <c r="C25" s="4" t="s">
        <v>40</v>
      </c>
      <c r="D25" s="4" t="s">
        <v>36</v>
      </c>
      <c r="E25" s="4" t="s">
        <v>15</v>
      </c>
      <c r="F25" s="7">
        <v>38.551679999999998</v>
      </c>
      <c r="G25" s="7" t="s">
        <v>6</v>
      </c>
      <c r="H25" s="7">
        <v>38.551679999999998</v>
      </c>
      <c r="I25" s="7">
        <f t="shared" si="0"/>
        <v>3.8551679999999999</v>
      </c>
      <c r="J25" s="7">
        <f t="shared" si="1"/>
        <v>3.8551679999999999</v>
      </c>
      <c r="K25" s="7">
        <v>10</v>
      </c>
      <c r="L25" s="7">
        <f t="shared" si="2"/>
        <v>0.38551679999999999</v>
      </c>
      <c r="M25" s="7">
        <f t="shared" si="3"/>
        <v>0.38551679999999999</v>
      </c>
      <c r="N25" s="10" t="s">
        <v>7</v>
      </c>
      <c r="O25" s="5" t="s">
        <v>8</v>
      </c>
      <c r="P25" s="5" t="s">
        <v>9</v>
      </c>
    </row>
    <row r="26" spans="1:16" x14ac:dyDescent="0.2">
      <c r="A26" s="4">
        <v>6</v>
      </c>
      <c r="B26" s="4">
        <v>4</v>
      </c>
      <c r="C26" s="4" t="s">
        <v>41</v>
      </c>
      <c r="D26" s="4" t="s">
        <v>36</v>
      </c>
      <c r="E26" s="4" t="s">
        <v>15</v>
      </c>
      <c r="F26" s="7">
        <v>55.75479</v>
      </c>
      <c r="G26" s="7" t="s">
        <v>6</v>
      </c>
      <c r="H26" s="7">
        <v>55.75479</v>
      </c>
      <c r="I26" s="7">
        <f t="shared" si="0"/>
        <v>5.5754789999999996</v>
      </c>
      <c r="J26" s="7">
        <f t="shared" si="1"/>
        <v>5.5754789999999996</v>
      </c>
      <c r="K26" s="7">
        <v>10</v>
      </c>
      <c r="L26" s="7">
        <f t="shared" si="2"/>
        <v>0.55754789999999999</v>
      </c>
      <c r="M26" s="7">
        <f t="shared" si="3"/>
        <v>0.55754789999999999</v>
      </c>
      <c r="N26" s="11">
        <f>AVERAGE(L21:L26)</f>
        <v>0.50850304999999996</v>
      </c>
      <c r="O26" s="6">
        <f>STDEV(L21:L26)</f>
        <v>8.9289232170665617E-2</v>
      </c>
      <c r="P26" s="6">
        <f>+O26/(6^(1/2))</f>
        <v>3.64521763905052E-2</v>
      </c>
    </row>
    <row r="27" spans="1:16" x14ac:dyDescent="0.2">
      <c r="A27" s="8">
        <v>25</v>
      </c>
      <c r="B27" s="8">
        <v>5</v>
      </c>
      <c r="C27" s="8" t="s">
        <v>42</v>
      </c>
      <c r="D27" s="8" t="s">
        <v>43</v>
      </c>
      <c r="E27" s="8" t="s">
        <v>15</v>
      </c>
      <c r="F27" s="9">
        <v>32.677489999999999</v>
      </c>
      <c r="G27" s="9" t="s">
        <v>6</v>
      </c>
      <c r="H27" s="9">
        <v>32.677489999999999</v>
      </c>
      <c r="I27" s="9">
        <f t="shared" si="0"/>
        <v>3.2677489999999998</v>
      </c>
      <c r="J27" s="9">
        <f t="shared" si="1"/>
        <v>3.2677489999999998</v>
      </c>
      <c r="K27" s="9">
        <v>10</v>
      </c>
      <c r="L27" s="9">
        <f t="shared" si="2"/>
        <v>0.32677489999999998</v>
      </c>
      <c r="M27" s="9">
        <f t="shared" si="3"/>
        <v>0.32677489999999998</v>
      </c>
    </row>
    <row r="28" spans="1:16" x14ac:dyDescent="0.2">
      <c r="A28" s="8">
        <v>26</v>
      </c>
      <c r="B28" s="8">
        <v>5</v>
      </c>
      <c r="C28" s="8" t="s">
        <v>44</v>
      </c>
      <c r="D28" s="8" t="s">
        <v>43</v>
      </c>
      <c r="E28" s="8" t="s">
        <v>15</v>
      </c>
      <c r="F28" s="9">
        <v>44.770829999999997</v>
      </c>
      <c r="G28" s="9" t="s">
        <v>6</v>
      </c>
      <c r="H28" s="9">
        <v>44.770829999999997</v>
      </c>
      <c r="I28" s="9">
        <f t="shared" si="0"/>
        <v>4.4770829999999995</v>
      </c>
      <c r="J28" s="9">
        <f t="shared" si="1"/>
        <v>4.4770829999999995</v>
      </c>
      <c r="K28" s="9">
        <v>10</v>
      </c>
      <c r="L28" s="9">
        <f t="shared" si="2"/>
        <v>0.44770829999999995</v>
      </c>
      <c r="M28" s="9">
        <f t="shared" si="3"/>
        <v>0.44770829999999995</v>
      </c>
    </row>
    <row r="29" spans="1:16" x14ac:dyDescent="0.2">
      <c r="A29" s="8">
        <v>27</v>
      </c>
      <c r="B29" s="8">
        <v>5</v>
      </c>
      <c r="C29" s="8" t="s">
        <v>45</v>
      </c>
      <c r="D29" s="8" t="s">
        <v>43</v>
      </c>
      <c r="E29" s="8" t="s">
        <v>15</v>
      </c>
      <c r="F29" s="9">
        <v>46.504109999999997</v>
      </c>
      <c r="G29" s="9" t="s">
        <v>6</v>
      </c>
      <c r="H29" s="9">
        <v>46.504109999999997</v>
      </c>
      <c r="I29" s="9">
        <f t="shared" si="0"/>
        <v>4.6504110000000001</v>
      </c>
      <c r="J29" s="9">
        <f t="shared" si="1"/>
        <v>4.6504110000000001</v>
      </c>
      <c r="K29" s="9">
        <v>10</v>
      </c>
      <c r="L29" s="9">
        <f t="shared" si="2"/>
        <v>0.46504109999999999</v>
      </c>
      <c r="M29" s="9">
        <f t="shared" si="3"/>
        <v>0.46504109999999999</v>
      </c>
    </row>
    <row r="30" spans="1:16" x14ac:dyDescent="0.2">
      <c r="A30" s="8">
        <v>28</v>
      </c>
      <c r="B30" s="8">
        <v>5</v>
      </c>
      <c r="C30" s="8" t="s">
        <v>46</v>
      </c>
      <c r="D30" s="8" t="s">
        <v>43</v>
      </c>
      <c r="E30" s="8" t="s">
        <v>15</v>
      </c>
      <c r="F30" s="9">
        <v>40.525120000000001</v>
      </c>
      <c r="G30" s="9" t="s">
        <v>6</v>
      </c>
      <c r="H30" s="9">
        <v>40.525120000000001</v>
      </c>
      <c r="I30" s="9">
        <f t="shared" si="0"/>
        <v>4.0525120000000001</v>
      </c>
      <c r="J30" s="9">
        <f t="shared" si="1"/>
        <v>4.0525120000000001</v>
      </c>
      <c r="K30" s="9">
        <v>10</v>
      </c>
      <c r="L30" s="9">
        <f t="shared" si="2"/>
        <v>0.40525120000000003</v>
      </c>
      <c r="M30" s="9">
        <f t="shared" si="3"/>
        <v>0.40525120000000003</v>
      </c>
    </row>
    <row r="31" spans="1:16" x14ac:dyDescent="0.2">
      <c r="A31" s="8">
        <v>29</v>
      </c>
      <c r="B31" s="8">
        <v>5</v>
      </c>
      <c r="C31" s="8" t="s">
        <v>47</v>
      </c>
      <c r="D31" s="8" t="s">
        <v>43</v>
      </c>
      <c r="E31" s="8" t="s">
        <v>15</v>
      </c>
      <c r="F31" s="9">
        <v>38.530389999999997</v>
      </c>
      <c r="G31" s="9" t="s">
        <v>6</v>
      </c>
      <c r="H31" s="9">
        <v>38.530389999999997</v>
      </c>
      <c r="I31" s="9">
        <f t="shared" si="0"/>
        <v>3.8530389999999999</v>
      </c>
      <c r="J31" s="9">
        <f t="shared" si="1"/>
        <v>3.8530389999999999</v>
      </c>
      <c r="K31" s="9">
        <v>10</v>
      </c>
      <c r="L31" s="9">
        <f t="shared" si="2"/>
        <v>0.38530389999999998</v>
      </c>
      <c r="M31" s="9">
        <f t="shared" si="3"/>
        <v>0.38530389999999998</v>
      </c>
      <c r="N31" s="10" t="s">
        <v>7</v>
      </c>
      <c r="O31" s="5" t="s">
        <v>8</v>
      </c>
      <c r="P31" s="5" t="s">
        <v>9</v>
      </c>
    </row>
    <row r="32" spans="1:16" x14ac:dyDescent="0.2">
      <c r="A32" s="8">
        <v>30</v>
      </c>
      <c r="B32" s="8">
        <v>5</v>
      </c>
      <c r="C32" s="8" t="s">
        <v>48</v>
      </c>
      <c r="D32" s="8" t="s">
        <v>43</v>
      </c>
      <c r="E32" s="8" t="s">
        <v>15</v>
      </c>
      <c r="F32" s="9">
        <v>34.304049999999997</v>
      </c>
      <c r="G32" s="9" t="s">
        <v>6</v>
      </c>
      <c r="H32" s="9">
        <v>34.304049999999997</v>
      </c>
      <c r="I32" s="9">
        <f t="shared" si="0"/>
        <v>3.4304049999999995</v>
      </c>
      <c r="J32" s="9">
        <f t="shared" si="1"/>
        <v>3.4304049999999995</v>
      </c>
      <c r="K32" s="9">
        <v>10</v>
      </c>
      <c r="L32" s="9">
        <f t="shared" si="2"/>
        <v>0.34304049999999997</v>
      </c>
      <c r="M32" s="9">
        <f t="shared" si="3"/>
        <v>0.34304049999999997</v>
      </c>
      <c r="N32" s="11">
        <f>AVERAGE(L27:L32)</f>
        <v>0.39551998333333321</v>
      </c>
      <c r="O32" s="6">
        <f>STDEV(L27:L32)</f>
        <v>5.5201184134054046E-2</v>
      </c>
      <c r="P32" s="6">
        <f>+O32/(6^(1/2))</f>
        <v>2.2535789054308485E-2</v>
      </c>
    </row>
    <row r="33" spans="1:16" x14ac:dyDescent="0.2">
      <c r="A33" s="4">
        <v>13</v>
      </c>
      <c r="B33" s="4">
        <v>6</v>
      </c>
      <c r="C33" s="4" t="s">
        <v>49</v>
      </c>
      <c r="D33" s="4" t="s">
        <v>50</v>
      </c>
      <c r="E33" s="4" t="s">
        <v>15</v>
      </c>
      <c r="F33" s="7">
        <v>64.83408</v>
      </c>
      <c r="G33" s="7" t="s">
        <v>6</v>
      </c>
      <c r="H33" s="7">
        <v>64.83408</v>
      </c>
      <c r="I33" s="7">
        <f t="shared" si="0"/>
        <v>6.4834079999999998</v>
      </c>
      <c r="J33" s="7">
        <f t="shared" si="1"/>
        <v>6.4834079999999998</v>
      </c>
      <c r="K33" s="7">
        <v>10</v>
      </c>
      <c r="L33" s="7">
        <f t="shared" si="2"/>
        <v>0.64834079999999994</v>
      </c>
      <c r="M33" s="7">
        <f t="shared" si="3"/>
        <v>0.64834079999999994</v>
      </c>
    </row>
    <row r="34" spans="1:16" x14ac:dyDescent="0.2">
      <c r="A34" s="4">
        <v>14</v>
      </c>
      <c r="B34" s="4">
        <v>6</v>
      </c>
      <c r="C34" s="4" t="s">
        <v>51</v>
      </c>
      <c r="D34" s="4" t="s">
        <v>50</v>
      </c>
      <c r="E34" s="4" t="s">
        <v>15</v>
      </c>
      <c r="F34" s="7">
        <v>60.835619999999999</v>
      </c>
      <c r="G34" s="7" t="s">
        <v>6</v>
      </c>
      <c r="H34" s="7">
        <v>60.835619999999999</v>
      </c>
      <c r="I34" s="7">
        <f t="shared" si="0"/>
        <v>6.0835619999999997</v>
      </c>
      <c r="J34" s="7">
        <f t="shared" si="1"/>
        <v>6.0835619999999997</v>
      </c>
      <c r="K34" s="7">
        <v>10</v>
      </c>
      <c r="L34" s="7">
        <f t="shared" si="2"/>
        <v>0.60835620000000001</v>
      </c>
      <c r="M34" s="7">
        <f t="shared" si="3"/>
        <v>0.60835620000000001</v>
      </c>
    </row>
    <row r="35" spans="1:16" x14ac:dyDescent="0.2">
      <c r="A35" s="4">
        <v>15</v>
      </c>
      <c r="B35" s="4">
        <v>6</v>
      </c>
      <c r="C35" s="4" t="s">
        <v>52</v>
      </c>
      <c r="D35" s="4" t="s">
        <v>50</v>
      </c>
      <c r="E35" s="4" t="s">
        <v>15</v>
      </c>
      <c r="F35" s="7">
        <v>39.0593</v>
      </c>
      <c r="G35" s="7" t="s">
        <v>6</v>
      </c>
      <c r="H35" s="7">
        <v>39.0593</v>
      </c>
      <c r="I35" s="7">
        <f t="shared" si="0"/>
        <v>3.9059300000000001</v>
      </c>
      <c r="J35" s="7">
        <f t="shared" si="1"/>
        <v>3.9059300000000001</v>
      </c>
      <c r="K35" s="7">
        <v>10</v>
      </c>
      <c r="L35" s="7">
        <f t="shared" si="2"/>
        <v>0.39059300000000002</v>
      </c>
      <c r="M35" s="7">
        <f t="shared" si="3"/>
        <v>0.39059300000000002</v>
      </c>
    </row>
    <row r="36" spans="1:16" x14ac:dyDescent="0.2">
      <c r="A36" s="4">
        <v>16</v>
      </c>
      <c r="B36" s="4">
        <v>6</v>
      </c>
      <c r="C36" s="4" t="s">
        <v>53</v>
      </c>
      <c r="D36" s="4" t="s">
        <v>50</v>
      </c>
      <c r="E36" s="4" t="s">
        <v>15</v>
      </c>
      <c r="F36" s="7">
        <v>70.421980000000005</v>
      </c>
      <c r="G36" s="7" t="s">
        <v>6</v>
      </c>
      <c r="H36" s="7">
        <v>70.421980000000005</v>
      </c>
      <c r="I36" s="7">
        <f t="shared" si="0"/>
        <v>7.0421980000000008</v>
      </c>
      <c r="J36" s="7">
        <f t="shared" si="1"/>
        <v>7.0421980000000008</v>
      </c>
      <c r="K36" s="7">
        <v>10</v>
      </c>
      <c r="L36" s="7">
        <f t="shared" si="2"/>
        <v>0.70421980000000006</v>
      </c>
      <c r="M36" s="7">
        <f t="shared" si="3"/>
        <v>0.70421980000000006</v>
      </c>
    </row>
    <row r="37" spans="1:16" x14ac:dyDescent="0.2">
      <c r="A37" s="4">
        <v>17</v>
      </c>
      <c r="B37" s="4">
        <v>6</v>
      </c>
      <c r="C37" s="4" t="s">
        <v>54</v>
      </c>
      <c r="D37" s="4" t="s">
        <v>50</v>
      </c>
      <c r="E37" s="4" t="s">
        <v>15</v>
      </c>
      <c r="F37" s="7">
        <v>45.611139999999999</v>
      </c>
      <c r="G37" s="7" t="s">
        <v>6</v>
      </c>
      <c r="H37" s="7">
        <v>45.611139999999999</v>
      </c>
      <c r="I37" s="7">
        <f t="shared" si="0"/>
        <v>4.5611139999999999</v>
      </c>
      <c r="J37" s="7">
        <f t="shared" si="1"/>
        <v>4.5611139999999999</v>
      </c>
      <c r="K37" s="7">
        <v>10</v>
      </c>
      <c r="L37" s="7">
        <f t="shared" si="2"/>
        <v>0.4561114</v>
      </c>
      <c r="M37" s="7">
        <f t="shared" si="3"/>
        <v>0.4561114</v>
      </c>
      <c r="N37" s="10" t="s">
        <v>7</v>
      </c>
      <c r="O37" s="5" t="s">
        <v>8</v>
      </c>
      <c r="P37" s="5" t="s">
        <v>9</v>
      </c>
    </row>
    <row r="38" spans="1:16" x14ac:dyDescent="0.2">
      <c r="A38" s="4">
        <v>18</v>
      </c>
      <c r="B38" s="4">
        <v>6</v>
      </c>
      <c r="C38" s="4" t="s">
        <v>55</v>
      </c>
      <c r="D38" s="4" t="s">
        <v>50</v>
      </c>
      <c r="E38" s="4" t="s">
        <v>15</v>
      </c>
      <c r="F38" s="7">
        <v>52.310070000000003</v>
      </c>
      <c r="G38" s="7" t="s">
        <v>6</v>
      </c>
      <c r="H38" s="7">
        <v>52.310070000000003</v>
      </c>
      <c r="I38" s="7">
        <f t="shared" si="0"/>
        <v>5.231007</v>
      </c>
      <c r="J38" s="7">
        <f t="shared" si="1"/>
        <v>5.231007</v>
      </c>
      <c r="K38" s="7">
        <v>10</v>
      </c>
      <c r="L38" s="7">
        <f t="shared" si="2"/>
        <v>0.52310069999999997</v>
      </c>
      <c r="M38" s="7">
        <f t="shared" si="3"/>
        <v>0.52310069999999997</v>
      </c>
      <c r="N38" s="11">
        <f>AVERAGE(L33:L38)</f>
        <v>0.55512031666666672</v>
      </c>
      <c r="O38" s="6">
        <f>STDEV(L33:L38)</f>
        <v>0.11970967636575432</v>
      </c>
      <c r="P38" s="6">
        <f>+O38/(6^(1/2))</f>
        <v>4.8871270728301511E-2</v>
      </c>
    </row>
    <row r="39" spans="1:16" x14ac:dyDescent="0.2">
      <c r="A39" s="8">
        <v>43</v>
      </c>
      <c r="B39" s="8">
        <v>7</v>
      </c>
      <c r="C39" s="8" t="s">
        <v>56</v>
      </c>
      <c r="D39" s="8" t="s">
        <v>57</v>
      </c>
      <c r="E39" s="8" t="s">
        <v>15</v>
      </c>
      <c r="F39" s="9">
        <v>73.837220000000002</v>
      </c>
      <c r="G39" s="9" t="s">
        <v>6</v>
      </c>
      <c r="H39" s="9">
        <v>73.837220000000002</v>
      </c>
      <c r="I39" s="9">
        <f t="shared" si="0"/>
        <v>7.3837220000000006</v>
      </c>
      <c r="J39" s="9">
        <f t="shared" si="1"/>
        <v>7.3837220000000006</v>
      </c>
      <c r="K39" s="9">
        <v>10</v>
      </c>
      <c r="L39" s="9">
        <f t="shared" si="2"/>
        <v>0.73837220000000003</v>
      </c>
      <c r="M39" s="9">
        <f t="shared" si="3"/>
        <v>0.73837220000000003</v>
      </c>
    </row>
    <row r="40" spans="1:16" x14ac:dyDescent="0.2">
      <c r="A40" s="8">
        <v>44</v>
      </c>
      <c r="B40" s="8">
        <v>7</v>
      </c>
      <c r="C40" s="8" t="s">
        <v>58</v>
      </c>
      <c r="D40" s="8" t="s">
        <v>57</v>
      </c>
      <c r="E40" s="8" t="s">
        <v>15</v>
      </c>
      <c r="F40" s="9">
        <v>44.10765</v>
      </c>
      <c r="G40" s="9" t="s">
        <v>6</v>
      </c>
      <c r="H40" s="9">
        <v>44.10765</v>
      </c>
      <c r="I40" s="9">
        <f t="shared" si="0"/>
        <v>4.4107649999999996</v>
      </c>
      <c r="J40" s="9">
        <f t="shared" si="1"/>
        <v>4.4107649999999996</v>
      </c>
      <c r="K40" s="9">
        <v>10</v>
      </c>
      <c r="L40" s="9">
        <f t="shared" si="2"/>
        <v>0.44107649999999998</v>
      </c>
      <c r="M40" s="9">
        <f t="shared" si="3"/>
        <v>0.44107649999999998</v>
      </c>
    </row>
    <row r="41" spans="1:16" x14ac:dyDescent="0.2">
      <c r="A41" s="8">
        <v>45</v>
      </c>
      <c r="B41" s="8">
        <v>7</v>
      </c>
      <c r="C41" s="8" t="s">
        <v>59</v>
      </c>
      <c r="D41" s="8" t="s">
        <v>57</v>
      </c>
      <c r="E41" s="8" t="s">
        <v>15</v>
      </c>
      <c r="F41" s="9">
        <v>40.403939999999999</v>
      </c>
      <c r="G41" s="9" t="s">
        <v>6</v>
      </c>
      <c r="H41" s="9">
        <v>40.403939999999999</v>
      </c>
      <c r="I41" s="9">
        <f t="shared" si="0"/>
        <v>4.040394</v>
      </c>
      <c r="J41" s="9">
        <f t="shared" si="1"/>
        <v>4.040394</v>
      </c>
      <c r="K41" s="9">
        <v>10</v>
      </c>
      <c r="L41" s="9">
        <f t="shared" si="2"/>
        <v>0.40403939999999999</v>
      </c>
      <c r="M41" s="9">
        <f t="shared" si="3"/>
        <v>0.40403939999999999</v>
      </c>
    </row>
    <row r="42" spans="1:16" x14ac:dyDescent="0.2">
      <c r="A42" s="8">
        <v>46</v>
      </c>
      <c r="B42" s="8">
        <v>7</v>
      </c>
      <c r="C42" s="8" t="s">
        <v>60</v>
      </c>
      <c r="D42" s="8" t="s">
        <v>57</v>
      </c>
      <c r="E42" s="8" t="s">
        <v>15</v>
      </c>
      <c r="F42" s="9">
        <v>45.458300000000001</v>
      </c>
      <c r="G42" s="9" t="s">
        <v>6</v>
      </c>
      <c r="H42" s="9">
        <v>45.458300000000001</v>
      </c>
      <c r="I42" s="9">
        <f t="shared" si="0"/>
        <v>4.5458300000000005</v>
      </c>
      <c r="J42" s="9">
        <f t="shared" si="1"/>
        <v>4.5458300000000005</v>
      </c>
      <c r="K42" s="9">
        <v>10</v>
      </c>
      <c r="L42" s="9">
        <f t="shared" si="2"/>
        <v>0.45458300000000007</v>
      </c>
      <c r="M42" s="9">
        <f t="shared" si="3"/>
        <v>0.45458300000000007</v>
      </c>
    </row>
    <row r="43" spans="1:16" x14ac:dyDescent="0.2">
      <c r="A43" s="8">
        <v>47</v>
      </c>
      <c r="B43" s="8">
        <v>7</v>
      </c>
      <c r="C43" s="8" t="s">
        <v>61</v>
      </c>
      <c r="D43" s="8" t="s">
        <v>57</v>
      </c>
      <c r="E43" s="8" t="s">
        <v>15</v>
      </c>
      <c r="F43" s="9">
        <v>51.061489999999999</v>
      </c>
      <c r="G43" s="9" t="s">
        <v>6</v>
      </c>
      <c r="H43" s="9">
        <v>51.061489999999999</v>
      </c>
      <c r="I43" s="9">
        <f t="shared" si="0"/>
        <v>5.1061490000000003</v>
      </c>
      <c r="J43" s="9">
        <f t="shared" si="1"/>
        <v>5.1061490000000003</v>
      </c>
      <c r="K43" s="9">
        <v>10</v>
      </c>
      <c r="L43" s="9">
        <f t="shared" si="2"/>
        <v>0.51061489999999998</v>
      </c>
      <c r="M43" s="9">
        <f t="shared" si="3"/>
        <v>0.51061489999999998</v>
      </c>
      <c r="N43" s="10" t="s">
        <v>7</v>
      </c>
      <c r="O43" s="5" t="s">
        <v>8</v>
      </c>
      <c r="P43" s="5" t="s">
        <v>9</v>
      </c>
    </row>
    <row r="44" spans="1:16" x14ac:dyDescent="0.2">
      <c r="A44" s="8">
        <v>48</v>
      </c>
      <c r="B44" s="8">
        <v>7</v>
      </c>
      <c r="C44" s="8" t="s">
        <v>62</v>
      </c>
      <c r="D44" s="8" t="s">
        <v>57</v>
      </c>
      <c r="E44" s="8" t="s">
        <v>15</v>
      </c>
      <c r="F44" s="9">
        <v>31.932980000000001</v>
      </c>
      <c r="G44" s="9" t="s">
        <v>6</v>
      </c>
      <c r="H44" s="9">
        <v>31.932980000000001</v>
      </c>
      <c r="I44" s="9">
        <f t="shared" si="0"/>
        <v>3.193298</v>
      </c>
      <c r="J44" s="9">
        <f t="shared" si="1"/>
        <v>3.193298</v>
      </c>
      <c r="K44" s="9">
        <v>10</v>
      </c>
      <c r="L44" s="9">
        <f t="shared" si="2"/>
        <v>0.3193298</v>
      </c>
      <c r="M44" s="9">
        <f t="shared" si="3"/>
        <v>0.3193298</v>
      </c>
      <c r="N44" s="11">
        <f>AVERAGE(L39:L44)</f>
        <v>0.47800263333333337</v>
      </c>
      <c r="O44" s="6">
        <f>STDEV(L39:L44)</f>
        <v>0.14241876116221025</v>
      </c>
      <c r="P44" s="6">
        <f>+O44/(6^(1/2))</f>
        <v>5.8142215774453547E-2</v>
      </c>
    </row>
    <row r="45" spans="1:16" x14ac:dyDescent="0.2">
      <c r="A45" s="4">
        <v>7</v>
      </c>
      <c r="B45" s="4">
        <v>8</v>
      </c>
      <c r="C45" s="4" t="s">
        <v>63</v>
      </c>
      <c r="D45" s="4" t="s">
        <v>64</v>
      </c>
      <c r="E45" s="4" t="s">
        <v>15</v>
      </c>
      <c r="F45" s="7">
        <v>42.253480000000003</v>
      </c>
      <c r="G45" s="7" t="s">
        <v>6</v>
      </c>
      <c r="H45" s="7">
        <v>42.253480000000003</v>
      </c>
      <c r="I45" s="7">
        <f t="shared" si="0"/>
        <v>4.2253480000000003</v>
      </c>
      <c r="J45" s="7">
        <f t="shared" si="1"/>
        <v>4.2253480000000003</v>
      </c>
      <c r="K45" s="7">
        <v>10</v>
      </c>
      <c r="L45" s="7">
        <f t="shared" si="2"/>
        <v>0.42253480000000004</v>
      </c>
      <c r="M45" s="7">
        <f t="shared" si="3"/>
        <v>0.42253480000000004</v>
      </c>
    </row>
    <row r="46" spans="1:16" x14ac:dyDescent="0.2">
      <c r="A46" s="4">
        <v>8</v>
      </c>
      <c r="B46" s="4">
        <v>8</v>
      </c>
      <c r="C46" s="4" t="s">
        <v>65</v>
      </c>
      <c r="D46" s="4" t="s">
        <v>64</v>
      </c>
      <c r="E46" s="4" t="s">
        <v>15</v>
      </c>
      <c r="F46" s="7">
        <v>37.732120000000002</v>
      </c>
      <c r="G46" s="7" t="s">
        <v>6</v>
      </c>
      <c r="H46" s="7">
        <v>37.732120000000002</v>
      </c>
      <c r="I46" s="7">
        <f t="shared" si="0"/>
        <v>3.773212</v>
      </c>
      <c r="J46" s="7">
        <f t="shared" si="1"/>
        <v>3.773212</v>
      </c>
      <c r="K46" s="7">
        <v>10</v>
      </c>
      <c r="L46" s="7">
        <f t="shared" si="2"/>
        <v>0.37732120000000002</v>
      </c>
      <c r="M46" s="7">
        <f t="shared" si="3"/>
        <v>0.37732120000000002</v>
      </c>
    </row>
    <row r="47" spans="1:16" x14ac:dyDescent="0.2">
      <c r="A47" s="4">
        <v>9</v>
      </c>
      <c r="B47" s="4">
        <v>8</v>
      </c>
      <c r="C47" s="4" t="s">
        <v>66</v>
      </c>
      <c r="D47" s="4" t="s">
        <v>64</v>
      </c>
      <c r="E47" s="4" t="s">
        <v>15</v>
      </c>
      <c r="F47" s="7">
        <v>63.241630000000001</v>
      </c>
      <c r="G47" s="7" t="s">
        <v>6</v>
      </c>
      <c r="H47" s="7">
        <v>63.241630000000001</v>
      </c>
      <c r="I47" s="7">
        <f t="shared" si="0"/>
        <v>6.3241630000000004</v>
      </c>
      <c r="J47" s="7">
        <f t="shared" si="1"/>
        <v>6.3241630000000004</v>
      </c>
      <c r="K47" s="7">
        <v>10</v>
      </c>
      <c r="L47" s="7">
        <f t="shared" si="2"/>
        <v>0.63241630000000004</v>
      </c>
      <c r="M47" s="7">
        <f t="shared" si="3"/>
        <v>0.63241630000000004</v>
      </c>
    </row>
    <row r="48" spans="1:16" x14ac:dyDescent="0.2">
      <c r="A48" s="4">
        <v>10</v>
      </c>
      <c r="B48" s="4">
        <v>8</v>
      </c>
      <c r="C48" s="4" t="s">
        <v>67</v>
      </c>
      <c r="D48" s="4" t="s">
        <v>64</v>
      </c>
      <c r="E48" s="4" t="s">
        <v>15</v>
      </c>
      <c r="F48" s="7">
        <v>59.947560000000003</v>
      </c>
      <c r="G48" s="7" t="s">
        <v>6</v>
      </c>
      <c r="H48" s="7">
        <v>59.947560000000003</v>
      </c>
      <c r="I48" s="7">
        <f t="shared" si="0"/>
        <v>5.9947560000000006</v>
      </c>
      <c r="J48" s="7">
        <f t="shared" si="1"/>
        <v>5.9947560000000006</v>
      </c>
      <c r="K48" s="7">
        <v>10</v>
      </c>
      <c r="L48" s="7">
        <f t="shared" si="2"/>
        <v>0.59947560000000011</v>
      </c>
      <c r="M48" s="7">
        <f t="shared" si="3"/>
        <v>0.59947560000000011</v>
      </c>
    </row>
    <row r="49" spans="1:16" x14ac:dyDescent="0.2">
      <c r="A49" s="4">
        <v>11</v>
      </c>
      <c r="B49" s="4">
        <v>8</v>
      </c>
      <c r="C49" s="4" t="s">
        <v>68</v>
      </c>
      <c r="D49" s="4" t="s">
        <v>64</v>
      </c>
      <c r="E49" s="4" t="s">
        <v>15</v>
      </c>
      <c r="F49" s="7">
        <v>43.666629999999998</v>
      </c>
      <c r="G49" s="7" t="s">
        <v>6</v>
      </c>
      <c r="H49" s="7">
        <v>43.666629999999998</v>
      </c>
      <c r="I49" s="7">
        <f t="shared" si="0"/>
        <v>4.366663</v>
      </c>
      <c r="J49" s="7">
        <f t="shared" si="1"/>
        <v>4.366663</v>
      </c>
      <c r="K49" s="7">
        <v>10</v>
      </c>
      <c r="L49" s="7">
        <f t="shared" si="2"/>
        <v>0.43666630000000001</v>
      </c>
      <c r="M49" s="7">
        <f t="shared" si="3"/>
        <v>0.43666630000000001</v>
      </c>
      <c r="N49" s="10" t="s">
        <v>7</v>
      </c>
      <c r="O49" s="5" t="s">
        <v>8</v>
      </c>
      <c r="P49" s="5" t="s">
        <v>9</v>
      </c>
    </row>
    <row r="50" spans="1:16" x14ac:dyDescent="0.2">
      <c r="A50" s="4">
        <v>12</v>
      </c>
      <c r="B50" s="4">
        <v>8</v>
      </c>
      <c r="C50" s="4" t="s">
        <v>69</v>
      </c>
      <c r="D50" s="4" t="s">
        <v>64</v>
      </c>
      <c r="E50" s="4" t="s">
        <v>15</v>
      </c>
      <c r="F50" s="7">
        <v>48.707070000000002</v>
      </c>
      <c r="G50" s="7" t="s">
        <v>6</v>
      </c>
      <c r="H50" s="7">
        <v>48.707070000000002</v>
      </c>
      <c r="I50" s="7">
        <f t="shared" si="0"/>
        <v>4.8707070000000003</v>
      </c>
      <c r="J50" s="7">
        <f t="shared" si="1"/>
        <v>4.8707070000000003</v>
      </c>
      <c r="K50" s="7">
        <v>10</v>
      </c>
      <c r="L50" s="7">
        <f t="shared" si="2"/>
        <v>0.48707070000000002</v>
      </c>
      <c r="M50" s="7">
        <f t="shared" si="3"/>
        <v>0.48707070000000002</v>
      </c>
      <c r="N50" s="11">
        <f>AVERAGE(L45:L50)</f>
        <v>0.4925808166666667</v>
      </c>
      <c r="O50" s="6">
        <f>STDEV(L45:L50)</f>
        <v>0.10230197979287445</v>
      </c>
      <c r="P50" s="6">
        <f>+O50/(6^(1/2))</f>
        <v>4.1764608361509657E-2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2021-06-23T05:21:09Z</dcterms:created>
  <dcterms:modified xsi:type="dcterms:W3CDTF">2021-10-10T06:16:35Z</dcterms:modified>
</cp:coreProperties>
</file>