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Applications/Datos_D/0 ARTICULOS Agosto 2019/0 ALuis_Calamari_Experiment 2020-2021/0_DATOS_2020/0 RESULTADOS_con_NUTRIENTES_N_457_P_444/LUIS/"/>
    </mc:Choice>
  </mc:AlternateContent>
  <xr:revisionPtr revIDLastSave="0" documentId="13_ncr:1_{2783A5BF-5774-644E-8C89-1FFA46196E39}" xr6:coauthVersionLast="47" xr6:coauthVersionMax="47" xr10:uidLastSave="{00000000-0000-0000-0000-000000000000}"/>
  <bookViews>
    <workbookView xWindow="360" yWindow="1020" windowWidth="27580" windowHeight="15460" xr2:uid="{00000000-000D-0000-FFFF-FFFF00000000}"/>
  </bookViews>
  <sheets>
    <sheet name="RESUME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2" l="1"/>
  <c r="N38" i="2" s="1"/>
  <c r="L38" i="2"/>
  <c r="M20" i="2"/>
  <c r="N20" i="2" s="1"/>
  <c r="L20" i="2"/>
  <c r="M14" i="2"/>
  <c r="N14" i="2" s="1"/>
  <c r="L14" i="2"/>
  <c r="M50" i="2"/>
  <c r="N50" i="2" s="1"/>
  <c r="L50" i="2"/>
  <c r="M26" i="2"/>
  <c r="N26" i="2" s="1"/>
  <c r="L26" i="2"/>
  <c r="M44" i="2"/>
  <c r="N44" i="2" s="1"/>
  <c r="L44" i="2"/>
  <c r="M32" i="2"/>
  <c r="N32" i="2" s="1"/>
  <c r="L32" i="2"/>
  <c r="L8" i="2"/>
  <c r="M8" i="2"/>
  <c r="N8" i="2" s="1"/>
  <c r="S8" i="2"/>
  <c r="T8" i="2" s="1"/>
  <c r="U8" i="2" l="1"/>
  <c r="R8" i="2"/>
  <c r="V8" i="2"/>
  <c r="W8" i="2" s="1"/>
  <c r="P8" i="2"/>
  <c r="Q8" i="2" s="1"/>
  <c r="O14" i="2"/>
  <c r="O38" i="2" l="1"/>
  <c r="O8" i="2"/>
  <c r="P14" i="2"/>
  <c r="Q14" i="2" s="1"/>
  <c r="P32" i="2"/>
  <c r="Q32" i="2" s="1"/>
  <c r="O32" i="2"/>
  <c r="P38" i="2"/>
  <c r="Q38" i="2" s="1"/>
  <c r="S50" i="2"/>
  <c r="T50" i="2" s="1"/>
  <c r="R50" i="2"/>
  <c r="S38" i="2"/>
  <c r="T38" i="2" s="1"/>
  <c r="R38" i="2"/>
  <c r="O20" i="2"/>
  <c r="P20" i="2"/>
  <c r="Q20" i="2" s="1"/>
  <c r="P44" i="2"/>
  <c r="Q44" i="2" s="1"/>
  <c r="O44" i="2"/>
  <c r="S44" i="2"/>
  <c r="T44" i="2" s="1"/>
  <c r="R44" i="2"/>
  <c r="P50" i="2"/>
  <c r="Q50" i="2" s="1"/>
  <c r="O50" i="2"/>
  <c r="P26" i="2"/>
  <c r="Q26" i="2" s="1"/>
  <c r="O26" i="2"/>
  <c r="R14" i="2"/>
  <c r="S14" i="2"/>
  <c r="T14" i="2" s="1"/>
  <c r="S26" i="2"/>
  <c r="T26" i="2" s="1"/>
  <c r="R26" i="2"/>
  <c r="S20" i="2"/>
  <c r="T20" i="2" s="1"/>
  <c r="V32" i="2"/>
  <c r="W32" i="2" s="1"/>
  <c r="R20" i="2" l="1"/>
  <c r="U32" i="2"/>
  <c r="V26" i="2"/>
  <c r="W26" i="2" s="1"/>
  <c r="U26" i="2"/>
  <c r="S32" i="2"/>
  <c r="T32" i="2" s="1"/>
  <c r="R32" i="2"/>
  <c r="V38" i="2"/>
  <c r="W38" i="2" s="1"/>
  <c r="U38" i="2"/>
  <c r="V50" i="2"/>
  <c r="W50" i="2" s="1"/>
  <c r="U50" i="2"/>
  <c r="V14" i="2"/>
  <c r="W14" i="2" s="1"/>
  <c r="U14" i="2"/>
  <c r="V20" i="2"/>
  <c r="W20" i="2" s="1"/>
  <c r="U20" i="2"/>
  <c r="V44" i="2"/>
  <c r="W44" i="2" s="1"/>
  <c r="U44" i="2"/>
</calcChain>
</file>

<file path=xl/sharedStrings.xml><?xml version="1.0" encoding="utf-8"?>
<sst xmlns="http://schemas.openxmlformats.org/spreadsheetml/2006/main" count="314" uniqueCount="134">
  <si>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</si>
  <si>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</si>
  <si>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</si>
  <si>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</si>
  <si>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</si>
  <si>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</si>
  <si>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</si>
  <si>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</si>
  <si>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</si>
  <si>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</si>
  <si>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</si>
  <si>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</si>
  <si>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</si>
  <si>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</si>
  <si>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</si>
  <si>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</si>
  <si>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</si>
  <si>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</si>
  <si>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</si>
  <si>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</si>
  <si>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</si>
  <si>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</si>
  <si>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</si>
  <si>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</si>
  <si>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</si>
  <si>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</si>
  <si>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</si>
  <si>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</si>
  <si>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</si>
  <si>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</si>
  <si>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</si>
  <si>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</si>
  <si>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</si>
  <si>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</si>
  <si>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</si>
  <si>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</si>
  <si>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</si>
  <si>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</si>
  <si>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</si>
  <si>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</si>
  <si>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</si>
  <si>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</si>
  <si>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</si>
  <si>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</si>
  <si>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</si>
  <si>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</si>
  <si>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</si>
  <si>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</si>
  <si>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id MUESTRA</t>
  </si>
  <si>
    <t>Ordenación</t>
  </si>
  <si>
    <t>Código Muestra</t>
  </si>
  <si>
    <t>Playa</t>
  </si>
  <si>
    <t>SAMIL</t>
  </si>
  <si>
    <t>TIPO DE MUESTRA</t>
  </si>
  <si>
    <t>BARRA</t>
  </si>
  <si>
    <t>CARNOTA</t>
  </si>
  <si>
    <t>LANZADA</t>
  </si>
  <si>
    <t>AMÉRICA_2</t>
  </si>
  <si>
    <t>NERGA</t>
  </si>
  <si>
    <t>AMÉRICA_1</t>
  </si>
  <si>
    <t>CORRUBEDO</t>
  </si>
  <si>
    <t>Sedimento</t>
  </si>
  <si>
    <t>BASE 1</t>
  </si>
  <si>
    <t>BASE 2</t>
  </si>
  <si>
    <t>BASE 3</t>
  </si>
  <si>
    <t>BASE 4</t>
  </si>
  <si>
    <t>BASE 5</t>
  </si>
  <si>
    <t>BASE 6</t>
  </si>
  <si>
    <t>CASE 1</t>
  </si>
  <si>
    <t>CASE 2</t>
  </si>
  <si>
    <t>CASE 3</t>
  </si>
  <si>
    <t>CASE 4</t>
  </si>
  <si>
    <t>CASE 5</t>
  </si>
  <si>
    <t>CASE 6</t>
  </si>
  <si>
    <t>LASE 1</t>
  </si>
  <si>
    <t>LASE 2</t>
  </si>
  <si>
    <t>LASE 3</t>
  </si>
  <si>
    <t>LASE 4</t>
  </si>
  <si>
    <t>LASE 5</t>
  </si>
  <si>
    <t>LASE 6</t>
  </si>
  <si>
    <t>ADSE 1</t>
  </si>
  <si>
    <t>ADSE 2</t>
  </si>
  <si>
    <t>ADSE 3</t>
  </si>
  <si>
    <t>ADSE 4</t>
  </si>
  <si>
    <t>ADSE 5</t>
  </si>
  <si>
    <t>ADSE 6</t>
  </si>
  <si>
    <t>DNSE 1</t>
  </si>
  <si>
    <t>DNSE 2</t>
  </si>
  <si>
    <t>DNSE 3</t>
  </si>
  <si>
    <t>DNSE 4</t>
  </si>
  <si>
    <t>DNSE 5</t>
  </si>
  <si>
    <t>DNSE 6</t>
  </si>
  <si>
    <t>SASE 1</t>
  </si>
  <si>
    <t>SASE 2</t>
  </si>
  <si>
    <t>SASE 3</t>
  </si>
  <si>
    <t>SASE 4</t>
  </si>
  <si>
    <t>SASE 5</t>
  </si>
  <si>
    <t>SASE 6</t>
  </si>
  <si>
    <t>AMSE 1</t>
  </si>
  <si>
    <t>AMSE 2</t>
  </si>
  <si>
    <t>AMSE 3</t>
  </si>
  <si>
    <t>AMSE 4</t>
  </si>
  <si>
    <t>AMSE 5</t>
  </si>
  <si>
    <t>AMSE 6</t>
  </si>
  <si>
    <t>CBSE 1</t>
  </si>
  <si>
    <t>CBSE 2</t>
  </si>
  <si>
    <t>CBSE 3</t>
  </si>
  <si>
    <t>CBSE 4</t>
  </si>
  <si>
    <t>CBSE 5</t>
  </si>
  <si>
    <t>CBSE 6</t>
  </si>
  <si>
    <t xml:space="preserve"> </t>
  </si>
  <si>
    <t>Promedio</t>
  </si>
  <si>
    <t>SD</t>
  </si>
  <si>
    <t>SEM</t>
  </si>
  <si>
    <t>Nutrientes en Sedimento experimento Calamari</t>
  </si>
  <si>
    <t>PO4 μg/g sedimento</t>
  </si>
  <si>
    <t>NO2 μg/g sedimento</t>
  </si>
  <si>
    <t>NO3 μg/g sedimento</t>
  </si>
  <si>
    <t>NO2+NO3 μg/g sedimento</t>
  </si>
  <si>
    <t>NH4 μg/g sedimento</t>
  </si>
  <si>
    <t>N TOTAL μg/g sedimento</t>
  </si>
  <si>
    <t xml:space="preserve">PO4 μg/g sedimento </t>
  </si>
  <si>
    <t>PO4 μg/g sediment</t>
  </si>
  <si>
    <t xml:space="preserve">PO4 μg/g sedimento  </t>
  </si>
  <si>
    <t>NO2+NO3 μg/g sediment</t>
  </si>
  <si>
    <t xml:space="preserve">NO2+NO3 μg/g sediment </t>
  </si>
  <si>
    <t>NO2+NO3 μg/g sediment.</t>
  </si>
  <si>
    <t>NH4 μg/g sediment</t>
  </si>
  <si>
    <t xml:space="preserve">NH4 μg/g sediment </t>
  </si>
  <si>
    <t xml:space="preserve">NH4 μg/g sediment  </t>
  </si>
  <si>
    <t>N TOTAL μg/g sediment</t>
  </si>
  <si>
    <t xml:space="preserve">N TOTAL μg/g sediment </t>
  </si>
  <si>
    <t xml:space="preserve">N TOTAL μg/g sediment  </t>
  </si>
  <si>
    <t>NUTRIENTES EN SEDIMENTO μg/g de sedimento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</si>
</sst>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2" fontId="0" fillId="34" borderId="14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5" borderId="10" xfId="0" applyFont="1" applyFill="1" applyBorder="1" applyAlignment="1">
      <alignment horizontal="center"/>
    </xf>
    <xf numFmtId="0" fontId="0" fillId="36" borderId="10" xfId="0" applyFont="1" applyFill="1" applyBorder="1" applyAlignment="1">
      <alignment horizontal="center"/>
    </xf>
    <xf numFmtId="164" fontId="0" fillId="35" borderId="14" xfId="0" applyNumberFormat="1" applyFont="1" applyFill="1" applyBorder="1" applyAlignment="1">
      <alignment horizontal="center"/>
    </xf>
    <xf numFmtId="164" fontId="14" fillId="0" borderId="10" xfId="0" applyNumberFormat="1" applyFont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164" fontId="19" fillId="33" borderId="10" xfId="0" applyNumberFormat="1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34" borderId="14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35" borderId="1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7" fillId="37" borderId="10" xfId="0" applyFont="1" applyFill="1" applyBorder="1" applyAlignment="1">
      <alignment horizontal="center" vertical="center" wrapText="1"/>
    </xf>
    <xf numFmtId="0" fontId="20" fillId="37" borderId="12" xfId="0" applyFont="1" applyFill="1" applyBorder="1" applyAlignment="1">
      <alignment horizontal="left" vertical="center"/>
    </xf>
    <xf numFmtId="0" fontId="0" fillId="37" borderId="13" xfId="0" applyFill="1" applyBorder="1" applyAlignment="1">
      <alignment horizontal="center"/>
    </xf>
    <xf numFmtId="0" fontId="21" fillId="0" borderId="12" xfId="0" applyFont="1" applyBorder="1" applyAlignment="1">
      <alignment horizontal="lef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9"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2:W51" totalsRowCount="1" headerRowDxfId="48" dataDxfId="46" headerRowBorderDxfId="47">
  <sortState xmlns:xlrd2="http://schemas.microsoft.com/office/spreadsheetml/2017/richdata2" ref="A3:W50">
    <sortCondition ref="B3:B50"/>
    <sortCondition ref="C3:C50"/>
  </sortState>
  <tableColumns count="23">
    <tableColumn id="1" xr3:uid="{00000000-0010-0000-0000-000001000000}" name="id MUESTRA" dataDxfId="45" totalsRowDxfId="22"/>
    <tableColumn id="8" xr3:uid="{DA079C6E-A531-6E4A-BEB9-EE656686489D}" name="Ordenación" dataDxfId="44" totalsRowDxfId="21"/>
    <tableColumn id="7" xr3:uid="{D6DC820A-0C6E-814E-A842-A93E60AB4C6B}" name="Código Muestra" dataDxfId="43" totalsRowDxfId="20"/>
    <tableColumn id="6" xr3:uid="{3EDE0071-221D-0646-A070-379497A088F9}" name="Playa" dataDxfId="42" totalsRowDxfId="19"/>
    <tableColumn id="9" xr3:uid="{CD7BB197-28F6-6546-AC2F-8CAAA7D51B63}" name="TIPO DE MUESTRA" dataDxfId="41" totalsRowDxfId="18"/>
    <tableColumn id="43" xr3:uid="{80FAF3CA-53EC-B244-B2E7-67854B6518F3}" name="PO4 μg/g sedimento" dataDxfId="40" totalsRowDxfId="17"/>
    <tableColumn id="41" xr3:uid="{1C61764E-B992-5E49-B276-654683500A28}" name="NO2 μg/g sedimento" dataDxfId="39" totalsRowDxfId="16"/>
    <tableColumn id="40" xr3:uid="{201FC671-8B26-EE4B-BC3B-BF18B7EC2BE9}" name="NO3 μg/g sedimento" dataDxfId="38" totalsRowDxfId="15"/>
    <tableColumn id="39" xr3:uid="{18A4CEBF-03BD-EA46-9BF3-5C47900E0ACA}" name="NO2+NO3 μg/g sedimento" dataDxfId="37" totalsRowDxfId="14"/>
    <tableColumn id="38" xr3:uid="{122AEBD9-B035-D04C-8965-8CEF4247B2D0}" name="NH4 μg/g sedimento" dataDxfId="36" totalsRowDxfId="13"/>
    <tableColumn id="27" xr3:uid="{F7C7C8BF-2EA2-0047-B8E7-B31A0ED615E9}" name="N TOTAL μg/g sedimento" dataDxfId="35" totalsRowDxfId="12"/>
    <tableColumn id="13" xr3:uid="{9C2DC62B-8480-5F48-9A5D-E458CB6D8B58}" name="PO4 μg/g sedimento " dataDxfId="34" totalsRowDxfId="11"/>
    <tableColumn id="14" xr3:uid="{FAE6A856-4128-D743-BD0B-3DB33C6473BD}" name="PO4 μg/g sediment" dataDxfId="33" totalsRowDxfId="10"/>
    <tableColumn id="15" xr3:uid="{E4FF83F2-72FC-BD4D-9D53-9422DD08FB7A}" name="PO4 μg/g sedimento  " dataDxfId="32" totalsRowDxfId="9"/>
    <tableColumn id="16" xr3:uid="{BAF71022-6369-9344-BAC2-FB14B128A290}" name="NO2+NO3 μg/g sediment" dataDxfId="31" totalsRowDxfId="8"/>
    <tableColumn id="17" xr3:uid="{6167FDCF-A5FC-6546-A40F-A07A52AD20D8}" name="NO2+NO3 μg/g sediment " dataDxfId="30" totalsRowDxfId="7"/>
    <tableColumn id="18" xr3:uid="{239CE986-2319-DB4A-A11B-4724AB915967}" name="NO2+NO3 μg/g sediment." dataDxfId="29" totalsRowDxfId="6"/>
    <tableColumn id="19" xr3:uid="{965F8396-1558-874A-947E-3F1A340A44A9}" name="NH4 μg/g sediment" dataDxfId="28" totalsRowDxfId="5"/>
    <tableColumn id="20" xr3:uid="{6F72774D-BCF0-DC41-853C-A8D402C3F76D}" name="NH4 μg/g sediment " dataDxfId="27" totalsRowDxfId="4"/>
    <tableColumn id="21" xr3:uid="{574192BF-7171-6346-906C-911DC38D2D92}" name="NH4 μg/g sediment  " dataDxfId="26" totalsRowDxfId="3"/>
    <tableColumn id="22" xr3:uid="{3C5E0C47-9F78-874D-BBFB-466C31B7B3F1}" name="N TOTAL μg/g sediment" dataDxfId="25" totalsRowDxfId="2"/>
    <tableColumn id="23" xr3:uid="{C7AC093E-7ACE-934D-8615-82A71DD698C6}" name="N TOTAL μg/g sediment " dataDxfId="24" totalsRowDxfId="1"/>
    <tableColumn id="24" xr3:uid="{7F8DD564-6B78-654B-A95E-67084BD811D6}" name="N TOTAL μg/g sediment  " dataDxfId="2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"/>
  <sheetViews>
    <sheetView showGridLines="0" tabSelected="1" zoomScale="120" zoomScaleNormal="120" workbookViewId="0">
      <selection activeCell="A8" sqref="A8"/>
    </sheetView>
  </sheetViews>
  <sheetFormatPr baseColWidth="10" defaultColWidth="11.5" defaultRowHeight="15" x14ac:dyDescent="0.2"/>
  <cols>
    <col min="1" max="2" width="11.5" style="2"/>
    <col min="3" max="3" width="14" style="2" customWidth="1"/>
    <col min="4" max="4" width="11.5" style="1"/>
    <col min="5" max="5" width="15.83203125" style="2" customWidth="1"/>
    <col min="6" max="6" width="11.6640625" style="3" customWidth="1"/>
    <col min="7" max="7" width="12.83203125" style="3" customWidth="1"/>
    <col min="8" max="8" width="11.5" style="3" customWidth="1"/>
    <col min="9" max="9" width="12.6640625" style="3" customWidth="1"/>
    <col min="10" max="10" width="12" style="3" customWidth="1"/>
    <col min="11" max="11" width="13.33203125" style="3" customWidth="1"/>
    <col min="12" max="14" width="11.5" style="3"/>
    <col min="15" max="15" width="14.5" style="3" customWidth="1"/>
    <col min="16" max="16" width="16" style="3" customWidth="1"/>
    <col min="17" max="18" width="14.83203125" style="3" customWidth="1"/>
    <col min="19" max="16384" width="11.5" style="3"/>
  </cols>
  <sheetData>
    <row r="1" spans="1:23" s="10" customFormat="1" ht="53" customHeight="1" x14ac:dyDescent="0.2">
      <c r="A1" s="32" t="s">
        <v>114</v>
      </c>
      <c r="B1" s="24"/>
      <c r="C1" s="24"/>
      <c r="D1" s="25"/>
      <c r="E1" s="24"/>
      <c r="F1" s="30" t="s">
        <v>133</v>
      </c>
      <c r="G1" s="31"/>
      <c r="H1" s="31"/>
      <c r="I1" s="31"/>
      <c r="J1" s="31"/>
      <c r="K1" s="31"/>
      <c r="L1" s="31"/>
      <c r="M1" s="31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s="6" customFormat="1" ht="29" customHeight="1" x14ac:dyDescent="0.2">
      <c r="A2" s="5" t="s">
        <v>48</v>
      </c>
      <c r="B2" s="5" t="s">
        <v>49</v>
      </c>
      <c r="C2" s="5" t="s">
        <v>50</v>
      </c>
      <c r="D2" s="6" t="s">
        <v>51</v>
      </c>
      <c r="E2" s="5" t="s">
        <v>53</v>
      </c>
      <c r="F2" s="29" t="s">
        <v>115</v>
      </c>
      <c r="G2" s="29" t="s">
        <v>116</v>
      </c>
      <c r="H2" s="29" t="s">
        <v>117</v>
      </c>
      <c r="I2" s="29" t="s">
        <v>118</v>
      </c>
      <c r="J2" s="29" t="s">
        <v>119</v>
      </c>
      <c r="K2" s="29" t="s">
        <v>120</v>
      </c>
      <c r="L2" s="29" t="s">
        <v>121</v>
      </c>
      <c r="M2" s="29" t="s">
        <v>122</v>
      </c>
      <c r="N2" s="29" t="s">
        <v>123</v>
      </c>
      <c r="O2" s="29" t="s">
        <v>124</v>
      </c>
      <c r="P2" s="29" t="s">
        <v>125</v>
      </c>
      <c r="Q2" s="29" t="s">
        <v>126</v>
      </c>
      <c r="R2" s="29" t="s">
        <v>127</v>
      </c>
      <c r="S2" s="29" t="s">
        <v>128</v>
      </c>
      <c r="T2" s="29" t="s">
        <v>129</v>
      </c>
      <c r="U2" s="29" t="s">
        <v>130</v>
      </c>
      <c r="V2" s="29" t="s">
        <v>131</v>
      </c>
      <c r="W2" s="29" t="s">
        <v>132</v>
      </c>
    </row>
    <row r="3" spans="1:23" s="28" customFormat="1" x14ac:dyDescent="0.2">
      <c r="A3" s="26" t="s">
        <v>30</v>
      </c>
      <c r="B3" s="26">
        <v>1</v>
      </c>
      <c r="C3" s="26" t="s">
        <v>92</v>
      </c>
      <c r="D3" s="27" t="s">
        <v>52</v>
      </c>
      <c r="E3" s="27" t="s">
        <v>61</v>
      </c>
      <c r="F3" s="16">
        <v>3.2699805068226127</v>
      </c>
      <c r="G3" s="16">
        <v>3.9985380116959068E-2</v>
      </c>
      <c r="H3" s="16">
        <v>8.5046296296296314E-2</v>
      </c>
      <c r="I3" s="16">
        <v>0.12503167641325538</v>
      </c>
      <c r="J3" s="16">
        <v>4.010168055555555</v>
      </c>
      <c r="K3" s="16">
        <v>4.135199731968811</v>
      </c>
      <c r="L3" s="2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x14ac:dyDescent="0.2">
      <c r="A4" s="2" t="s">
        <v>31</v>
      </c>
      <c r="B4" s="2">
        <v>1</v>
      </c>
      <c r="C4" s="2" t="s">
        <v>93</v>
      </c>
      <c r="D4" s="14" t="s">
        <v>52</v>
      </c>
      <c r="E4" s="14" t="s">
        <v>61</v>
      </c>
      <c r="F4" s="16">
        <v>2.0797310278578287</v>
      </c>
      <c r="G4" s="16">
        <v>1.9731027857829007E-2</v>
      </c>
      <c r="H4" s="16">
        <v>4.1433717579250719E-2</v>
      </c>
      <c r="I4" s="16">
        <v>6.1164745437079726E-2</v>
      </c>
      <c r="J4" s="16">
        <v>3.4548765129682995</v>
      </c>
      <c r="K4" s="16">
        <v>3.5160412584053797</v>
      </c>
      <c r="L4" s="18"/>
      <c r="M4" s="8"/>
      <c r="N4" s="8"/>
      <c r="O4" s="8"/>
      <c r="P4" s="8"/>
      <c r="Q4" s="8"/>
      <c r="R4" s="8"/>
      <c r="S4" s="8"/>
      <c r="T4" s="8"/>
      <c r="U4" s="8" t="s">
        <v>110</v>
      </c>
      <c r="V4" s="8"/>
      <c r="W4" s="8"/>
    </row>
    <row r="5" spans="1:23" x14ac:dyDescent="0.2">
      <c r="A5" s="2" t="s">
        <v>32</v>
      </c>
      <c r="B5" s="2">
        <v>1</v>
      </c>
      <c r="C5" s="2" t="s">
        <v>94</v>
      </c>
      <c r="D5" s="14" t="s">
        <v>52</v>
      </c>
      <c r="E5" s="14" t="s">
        <v>61</v>
      </c>
      <c r="F5" s="16">
        <v>2.7125967117988399</v>
      </c>
      <c r="G5" s="16">
        <v>3.4743713733075429E-2</v>
      </c>
      <c r="H5" s="16">
        <v>6.8063346228239854E-2</v>
      </c>
      <c r="I5" s="16">
        <v>0.1028070599613153</v>
      </c>
      <c r="J5" s="16">
        <v>2.928268810444874</v>
      </c>
      <c r="K5" s="16">
        <v>3.0310758704061893</v>
      </c>
      <c r="L5" s="1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">
      <c r="A6" s="2" t="s">
        <v>33</v>
      </c>
      <c r="B6" s="2">
        <v>1</v>
      </c>
      <c r="C6" s="2" t="s">
        <v>95</v>
      </c>
      <c r="D6" s="14" t="s">
        <v>52</v>
      </c>
      <c r="E6" s="14" t="s">
        <v>61</v>
      </c>
      <c r="F6" s="16">
        <v>2.1021618357487921</v>
      </c>
      <c r="G6" s="16">
        <v>4.7809178743961352E-2</v>
      </c>
      <c r="H6" s="16">
        <v>5.695893719806764E-2</v>
      </c>
      <c r="I6" s="16">
        <v>0.10476811594202901</v>
      </c>
      <c r="J6" s="16">
        <v>2.5804767391304346</v>
      </c>
      <c r="K6" s="16">
        <v>2.6852448550724635</v>
      </c>
      <c r="L6" s="1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">
      <c r="A7" s="2" t="s">
        <v>34</v>
      </c>
      <c r="B7" s="2">
        <v>1</v>
      </c>
      <c r="C7" s="2" t="s">
        <v>96</v>
      </c>
      <c r="D7" s="14" t="s">
        <v>52</v>
      </c>
      <c r="E7" s="14" t="s">
        <v>61</v>
      </c>
      <c r="F7" s="16">
        <v>1.186660516605166</v>
      </c>
      <c r="G7" s="16">
        <v>2.300968634686347E-2</v>
      </c>
      <c r="H7" s="16">
        <v>5.3879151291512911E-2</v>
      </c>
      <c r="I7" s="16">
        <v>7.6888837638376367E-2</v>
      </c>
      <c r="J7" s="16">
        <v>1.6261080719557197</v>
      </c>
      <c r="K7" s="16">
        <v>1.7029969095940962</v>
      </c>
      <c r="L7" s="19" t="s">
        <v>111</v>
      </c>
      <c r="M7" s="11" t="s">
        <v>112</v>
      </c>
      <c r="N7" s="9" t="s">
        <v>113</v>
      </c>
      <c r="O7" s="11" t="s">
        <v>111</v>
      </c>
      <c r="P7" s="11" t="s">
        <v>112</v>
      </c>
      <c r="Q7" s="9" t="s">
        <v>113</v>
      </c>
      <c r="R7" s="11" t="s">
        <v>111</v>
      </c>
      <c r="S7" s="11" t="s">
        <v>112</v>
      </c>
      <c r="T7" s="9" t="s">
        <v>113</v>
      </c>
      <c r="U7" s="9" t="s">
        <v>111</v>
      </c>
      <c r="V7" s="9" t="s">
        <v>112</v>
      </c>
      <c r="W7" s="9" t="s">
        <v>113</v>
      </c>
    </row>
    <row r="8" spans="1:23" x14ac:dyDescent="0.2">
      <c r="A8" s="2" t="s">
        <v>35</v>
      </c>
      <c r="B8" s="2">
        <v>1</v>
      </c>
      <c r="C8" s="2" t="s">
        <v>97</v>
      </c>
      <c r="D8" s="14" t="s">
        <v>52</v>
      </c>
      <c r="E8" s="14" t="s">
        <v>61</v>
      </c>
      <c r="F8" s="16">
        <v>1.1507499999999999</v>
      </c>
      <c r="G8" s="16">
        <v>2.9917500000000003E-2</v>
      </c>
      <c r="H8" s="16">
        <v>6.0050000000000006E-2</v>
      </c>
      <c r="I8" s="16">
        <v>8.9967500000000006E-2</v>
      </c>
      <c r="J8" s="16">
        <v>1.965034425</v>
      </c>
      <c r="K8" s="16">
        <v>2.055001925</v>
      </c>
      <c r="L8" s="17">
        <f>AVERAGE(F3:F8)</f>
        <v>2.0836467664722065</v>
      </c>
      <c r="M8" s="17">
        <f>STDEV(F3:F8)</f>
        <v>0.83405091299802681</v>
      </c>
      <c r="N8" s="17">
        <f>+M8/(6^(1/2))</f>
        <v>0.34049985939126864</v>
      </c>
      <c r="O8" s="17">
        <f>AVERAGE(I3:I8)</f>
        <v>9.34379892320093E-2</v>
      </c>
      <c r="P8" s="17">
        <f>STDEV(I3:I8)</f>
        <v>2.2546810445505484E-2</v>
      </c>
      <c r="Q8" s="17">
        <f>+P8/(6^(1/2))</f>
        <v>9.2046968197903849E-3</v>
      </c>
      <c r="R8" s="17">
        <f>AVERAGE(J3:J8)</f>
        <v>2.7608221025091471</v>
      </c>
      <c r="S8" s="17">
        <f>STDEV(J3:J8)</f>
        <v>0.89710575117676838</v>
      </c>
      <c r="T8" s="17">
        <f>+S8/(6^(1/2))</f>
        <v>0.36624188928321538</v>
      </c>
      <c r="U8" s="17">
        <f>AVERAGE(K3:K8)</f>
        <v>2.8542600917411569</v>
      </c>
      <c r="V8" s="17">
        <f>STDEV(K3:K8)</f>
        <v>0.90584890306705168</v>
      </c>
      <c r="W8" s="17">
        <f>+V8/(6^(1/2))</f>
        <v>0.36981126609568943</v>
      </c>
    </row>
    <row r="9" spans="1:23" x14ac:dyDescent="0.2">
      <c r="A9" s="2" t="s">
        <v>36</v>
      </c>
      <c r="B9" s="2">
        <v>2</v>
      </c>
      <c r="C9" s="2" t="s">
        <v>98</v>
      </c>
      <c r="D9" s="15" t="s">
        <v>59</v>
      </c>
      <c r="E9" s="15" t="s">
        <v>61</v>
      </c>
      <c r="F9" s="16">
        <v>1.7390263944223112</v>
      </c>
      <c r="G9" s="16">
        <v>3.5896414342629482E-2</v>
      </c>
      <c r="H9" s="16">
        <v>4.7589641434262947E-2</v>
      </c>
      <c r="I9" s="16">
        <v>8.3486055776892415E-2</v>
      </c>
      <c r="J9" s="16">
        <v>11.480322236055777</v>
      </c>
      <c r="K9" s="16">
        <v>11.563808291832668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2">
      <c r="A10" s="2" t="s">
        <v>37</v>
      </c>
      <c r="B10" s="2">
        <v>2</v>
      </c>
      <c r="C10" s="2" t="s">
        <v>99</v>
      </c>
      <c r="D10" s="15" t="s">
        <v>59</v>
      </c>
      <c r="E10" s="15" t="s">
        <v>61</v>
      </c>
      <c r="F10" s="16">
        <v>3.7931410891089108</v>
      </c>
      <c r="G10" s="16">
        <v>4.1448019801980193E-2</v>
      </c>
      <c r="H10" s="16">
        <v>5.1844059405940598E-2</v>
      </c>
      <c r="I10" s="16">
        <v>9.3292079207920792E-2</v>
      </c>
      <c r="J10" s="16">
        <v>14.672974084158415</v>
      </c>
      <c r="K10" s="16">
        <v>14.766266163366337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2">
      <c r="A11" s="2" t="s">
        <v>38</v>
      </c>
      <c r="B11" s="2">
        <v>2</v>
      </c>
      <c r="C11" s="2" t="s">
        <v>100</v>
      </c>
      <c r="D11" s="15" t="s">
        <v>59</v>
      </c>
      <c r="E11" s="15" t="s">
        <v>61</v>
      </c>
      <c r="F11" s="16">
        <v>2.9055997038499504</v>
      </c>
      <c r="G11" s="16">
        <v>0.10212240868706811</v>
      </c>
      <c r="H11" s="16">
        <v>0.14427936821322801</v>
      </c>
      <c r="I11" s="16">
        <v>0.24640177690029608</v>
      </c>
      <c r="J11" s="16">
        <v>28.841311895360313</v>
      </c>
      <c r="K11" s="16">
        <v>29.087713672260612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x14ac:dyDescent="0.2">
      <c r="A12" s="2" t="s">
        <v>39</v>
      </c>
      <c r="B12" s="2">
        <v>2</v>
      </c>
      <c r="C12" s="2" t="s">
        <v>101</v>
      </c>
      <c r="D12" s="15" t="s">
        <v>59</v>
      </c>
      <c r="E12" s="15" t="s">
        <v>61</v>
      </c>
      <c r="F12" s="16">
        <v>1.4249828263002944</v>
      </c>
      <c r="G12" s="16">
        <v>4.2764965652600594E-2</v>
      </c>
      <c r="H12" s="16">
        <v>4.4982826300294404E-2</v>
      </c>
      <c r="I12" s="16">
        <v>8.7747791952895005E-2</v>
      </c>
      <c r="J12" s="16">
        <v>14.306270902845927</v>
      </c>
      <c r="K12" s="16">
        <v>14.39401869479882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x14ac:dyDescent="0.2">
      <c r="A13" s="2" t="s">
        <v>40</v>
      </c>
      <c r="B13" s="2">
        <v>2</v>
      </c>
      <c r="C13" s="2" t="s">
        <v>102</v>
      </c>
      <c r="D13" s="15" t="s">
        <v>59</v>
      </c>
      <c r="E13" s="15" t="s">
        <v>61</v>
      </c>
      <c r="F13" s="16">
        <v>1.7251640159045722</v>
      </c>
      <c r="G13" s="16">
        <v>3.2763419483101387E-2</v>
      </c>
      <c r="H13" s="16">
        <v>6.387922465208748E-2</v>
      </c>
      <c r="I13" s="16">
        <v>9.6642644135188874E-2</v>
      </c>
      <c r="J13" s="16">
        <v>5.9853563618290258</v>
      </c>
      <c r="K13" s="16">
        <v>6.0819990059642146</v>
      </c>
      <c r="L13" s="19" t="s">
        <v>111</v>
      </c>
      <c r="M13" s="19" t="s">
        <v>112</v>
      </c>
      <c r="N13" s="20" t="s">
        <v>113</v>
      </c>
      <c r="O13" s="19" t="s">
        <v>111</v>
      </c>
      <c r="P13" s="19" t="s">
        <v>112</v>
      </c>
      <c r="Q13" s="20" t="s">
        <v>113</v>
      </c>
      <c r="R13" s="19" t="s">
        <v>111</v>
      </c>
      <c r="S13" s="19" t="s">
        <v>112</v>
      </c>
      <c r="T13" s="20" t="s">
        <v>113</v>
      </c>
      <c r="U13" s="20" t="s">
        <v>111</v>
      </c>
      <c r="V13" s="20" t="s">
        <v>112</v>
      </c>
      <c r="W13" s="20" t="s">
        <v>113</v>
      </c>
    </row>
    <row r="14" spans="1:23" x14ac:dyDescent="0.2">
      <c r="A14" s="2" t="s">
        <v>41</v>
      </c>
      <c r="B14" s="2">
        <v>2</v>
      </c>
      <c r="C14" s="2" t="s">
        <v>103</v>
      </c>
      <c r="D14" s="15" t="s">
        <v>59</v>
      </c>
      <c r="E14" s="15" t="s">
        <v>61</v>
      </c>
      <c r="F14" s="16">
        <v>1.2549777448071218</v>
      </c>
      <c r="G14" s="16">
        <v>3.8395153313550943E-2</v>
      </c>
      <c r="H14" s="16">
        <v>5.839515331355094E-2</v>
      </c>
      <c r="I14" s="16">
        <v>9.6790306627101877E-2</v>
      </c>
      <c r="J14" s="16">
        <v>6.0552867952522256</v>
      </c>
      <c r="K14" s="16">
        <v>6.1520771018793274</v>
      </c>
      <c r="L14" s="17">
        <f>AVERAGE(F9:F14)</f>
        <v>2.14048196239886</v>
      </c>
      <c r="M14" s="17">
        <f>STDEV(F9:F14)</f>
        <v>0.99462552252105496</v>
      </c>
      <c r="N14" s="17">
        <f>+M14/(6^(1/2))</f>
        <v>0.40605416922094723</v>
      </c>
      <c r="O14" s="17">
        <f>AVERAGE(I9:I14)</f>
        <v>0.1173934424333825</v>
      </c>
      <c r="P14" s="17">
        <f>STDEV(I9:I14)</f>
        <v>6.3415591724119397E-2</v>
      </c>
      <c r="Q14" s="17">
        <f>+P14/(6^(1/2))</f>
        <v>2.5889306910126045E-2</v>
      </c>
      <c r="R14" s="17">
        <f>AVERAGE(J9:J14)</f>
        <v>13.556920379250279</v>
      </c>
      <c r="S14" s="17">
        <f>STDEV(J9:J14)</f>
        <v>8.4063675156869451</v>
      </c>
      <c r="T14" s="17">
        <f>+S14/(6^(1/2))</f>
        <v>3.4318851672901469</v>
      </c>
      <c r="U14" s="17">
        <f>AVERAGE(K9:K14)</f>
        <v>13.674313821683663</v>
      </c>
      <c r="V14" s="17">
        <f>STDEV(K9:K14)</f>
        <v>8.4612617628336597</v>
      </c>
      <c r="W14" s="17">
        <f>+V14/(6^(1/2))</f>
        <v>3.4542956498440938</v>
      </c>
    </row>
    <row r="15" spans="1:23" x14ac:dyDescent="0.2">
      <c r="A15" s="2" t="s">
        <v>18</v>
      </c>
      <c r="B15" s="2">
        <v>3</v>
      </c>
      <c r="C15" s="2" t="s">
        <v>80</v>
      </c>
      <c r="D15" s="14" t="s">
        <v>57</v>
      </c>
      <c r="E15" s="14" t="s">
        <v>61</v>
      </c>
      <c r="F15" s="16">
        <v>1.337958374628345</v>
      </c>
      <c r="G15" s="16">
        <v>2.656342913776016E-2</v>
      </c>
      <c r="H15" s="16">
        <v>7.8867690782953415E-2</v>
      </c>
      <c r="I15" s="16">
        <v>0.10543111992071359</v>
      </c>
      <c r="J15" s="16">
        <v>3.046314544103073</v>
      </c>
      <c r="K15" s="16">
        <v>3.1517456640237862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x14ac:dyDescent="0.2">
      <c r="A16" s="2" t="s">
        <v>19</v>
      </c>
      <c r="B16" s="2">
        <v>3</v>
      </c>
      <c r="C16" s="2" t="s">
        <v>81</v>
      </c>
      <c r="D16" s="14" t="s">
        <v>57</v>
      </c>
      <c r="E16" s="14" t="s">
        <v>61</v>
      </c>
      <c r="F16" s="16">
        <v>1.2637362637362639</v>
      </c>
      <c r="G16" s="16">
        <v>2.4120879120879121E-2</v>
      </c>
      <c r="H16" s="16">
        <v>3.5639360639360643E-2</v>
      </c>
      <c r="I16" s="16">
        <v>5.9760239760239767E-2</v>
      </c>
      <c r="J16" s="16">
        <v>2.6318448551448554</v>
      </c>
      <c r="K16" s="16">
        <v>2.6916050949050949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x14ac:dyDescent="0.2">
      <c r="A17" s="2" t="s">
        <v>20</v>
      </c>
      <c r="B17" s="2">
        <v>3</v>
      </c>
      <c r="C17" s="2" t="s">
        <v>82</v>
      </c>
      <c r="D17" s="14" t="s">
        <v>57</v>
      </c>
      <c r="E17" s="14" t="s">
        <v>61</v>
      </c>
      <c r="F17" s="16">
        <v>1.5094810379241517</v>
      </c>
      <c r="G17" s="16">
        <v>2.0309381237524956E-2</v>
      </c>
      <c r="H17" s="16">
        <v>3.0376746506986029E-2</v>
      </c>
      <c r="I17" s="16">
        <v>5.0686127744510978E-2</v>
      </c>
      <c r="J17" s="16">
        <v>2.1368232035928143</v>
      </c>
      <c r="K17" s="16">
        <v>2.1875093313373251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x14ac:dyDescent="0.2">
      <c r="A18" s="2" t="s">
        <v>21</v>
      </c>
      <c r="B18" s="2">
        <v>3</v>
      </c>
      <c r="C18" s="2" t="s">
        <v>83</v>
      </c>
      <c r="D18" s="14" t="s">
        <v>57</v>
      </c>
      <c r="E18" s="14" t="s">
        <v>61</v>
      </c>
      <c r="F18" s="16">
        <v>1.4029850746268653</v>
      </c>
      <c r="G18" s="16">
        <v>3.2455223880597017E-2</v>
      </c>
      <c r="H18" s="16">
        <v>5.0241293532338298E-2</v>
      </c>
      <c r="I18" s="16">
        <v>8.2696517412935322E-2</v>
      </c>
      <c r="J18" s="16">
        <v>2.2525036567164181</v>
      </c>
      <c r="K18" s="16">
        <v>2.3352001741293531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x14ac:dyDescent="0.2">
      <c r="A19" s="2" t="s">
        <v>22</v>
      </c>
      <c r="B19" s="2">
        <v>3</v>
      </c>
      <c r="C19" s="2" t="s">
        <v>84</v>
      </c>
      <c r="D19" s="14" t="s">
        <v>57</v>
      </c>
      <c r="E19" s="14" t="s">
        <v>61</v>
      </c>
      <c r="F19" s="16">
        <v>1.3457711442786069</v>
      </c>
      <c r="G19" s="16">
        <v>2.4970149253731342E-2</v>
      </c>
      <c r="H19" s="16">
        <v>5.4201492537313441E-2</v>
      </c>
      <c r="I19" s="16">
        <v>7.9171641791044772E-2</v>
      </c>
      <c r="J19" s="16">
        <v>2.2874555970149251</v>
      </c>
      <c r="K19" s="16">
        <v>2.3666272388059704</v>
      </c>
      <c r="L19" s="19" t="s">
        <v>111</v>
      </c>
      <c r="M19" s="19" t="s">
        <v>112</v>
      </c>
      <c r="N19" s="20" t="s">
        <v>113</v>
      </c>
      <c r="O19" s="19" t="s">
        <v>111</v>
      </c>
      <c r="P19" s="19" t="s">
        <v>112</v>
      </c>
      <c r="Q19" s="20" t="s">
        <v>113</v>
      </c>
      <c r="R19" s="19" t="s">
        <v>111</v>
      </c>
      <c r="S19" s="19" t="s">
        <v>112</v>
      </c>
      <c r="T19" s="20" t="s">
        <v>113</v>
      </c>
      <c r="U19" s="20" t="s">
        <v>111</v>
      </c>
      <c r="V19" s="20" t="s">
        <v>112</v>
      </c>
      <c r="W19" s="20" t="s">
        <v>113</v>
      </c>
    </row>
    <row r="20" spans="1:23" x14ac:dyDescent="0.2">
      <c r="A20" s="2" t="s">
        <v>23</v>
      </c>
      <c r="B20" s="2">
        <v>3</v>
      </c>
      <c r="C20" s="2" t="s">
        <v>85</v>
      </c>
      <c r="D20" s="14" t="s">
        <v>57</v>
      </c>
      <c r="E20" s="14" t="s">
        <v>61</v>
      </c>
      <c r="F20" s="16">
        <v>1.5782953419226959</v>
      </c>
      <c r="G20" s="16">
        <v>3.9526759167492563E-2</v>
      </c>
      <c r="H20" s="16">
        <v>4.1593161546085243E-2</v>
      </c>
      <c r="I20" s="16">
        <v>8.1119920713577806E-2</v>
      </c>
      <c r="J20" s="16">
        <v>1.7130854806739348</v>
      </c>
      <c r="K20" s="16">
        <v>1.7942054013875128</v>
      </c>
      <c r="L20" s="17">
        <f>AVERAGE(F15:F20)</f>
        <v>1.4063712061861546</v>
      </c>
      <c r="M20" s="17">
        <f>STDEV(F15:F20)</f>
        <v>0.1173869000948326</v>
      </c>
      <c r="N20" s="17">
        <f>+M20/(6^(1/2))</f>
        <v>4.7923001286567693E-2</v>
      </c>
      <c r="O20" s="17">
        <f>AVERAGE(I15:I20)</f>
        <v>7.6477594557170375E-2</v>
      </c>
      <c r="P20" s="17">
        <f>STDEV(I15:I20)</f>
        <v>1.9237777558018879E-2</v>
      </c>
      <c r="Q20" s="17">
        <f>+P20/(6^(1/2))</f>
        <v>7.8537898003852771E-3</v>
      </c>
      <c r="R20" s="17">
        <f>AVERAGE(J15:J20)</f>
        <v>2.3446712228743372</v>
      </c>
      <c r="S20" s="17">
        <f>STDEV(J15:J20)</f>
        <v>0.45357290092340691</v>
      </c>
      <c r="T20" s="17">
        <f>+S20/(6^(1/2))</f>
        <v>0.185170361402716</v>
      </c>
      <c r="U20" s="17">
        <f>AVERAGE(K15:K20)</f>
        <v>2.421148817431507</v>
      </c>
      <c r="V20" s="17">
        <f>STDEV(K15:K20)</f>
        <v>0.4615026713855554</v>
      </c>
      <c r="W20" s="17">
        <f>+V20/(6^(1/2))</f>
        <v>0.18840767663765895</v>
      </c>
    </row>
    <row r="21" spans="1:23" x14ac:dyDescent="0.2">
      <c r="A21" s="2" t="s">
        <v>0</v>
      </c>
      <c r="B21" s="2">
        <v>4</v>
      </c>
      <c r="C21" s="2" t="s">
        <v>62</v>
      </c>
      <c r="D21" s="15" t="s">
        <v>54</v>
      </c>
      <c r="E21" s="15" t="s">
        <v>61</v>
      </c>
      <c r="F21" s="16">
        <v>0.7032803180914512</v>
      </c>
      <c r="G21" s="16">
        <v>2.7134691848906562E-2</v>
      </c>
      <c r="H21" s="16">
        <v>5.3914015904572558E-2</v>
      </c>
      <c r="I21" s="16">
        <v>8.104870775347911E-2</v>
      </c>
      <c r="J21" s="16">
        <v>1.0864306908548707</v>
      </c>
      <c r="K21" s="16">
        <v>1.1674793986083498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x14ac:dyDescent="0.2">
      <c r="A22" s="2" t="s">
        <v>1</v>
      </c>
      <c r="B22" s="2">
        <v>4</v>
      </c>
      <c r="C22" s="2" t="s">
        <v>63</v>
      </c>
      <c r="D22" s="15" t="s">
        <v>54</v>
      </c>
      <c r="E22" s="15" t="s">
        <v>61</v>
      </c>
      <c r="F22" s="16">
        <v>1.0948191593352885</v>
      </c>
      <c r="G22" s="16">
        <v>3.887585532746822E-2</v>
      </c>
      <c r="H22" s="16">
        <v>3.0437438905180841E-2</v>
      </c>
      <c r="I22" s="16">
        <v>6.9313294232649064E-2</v>
      </c>
      <c r="J22" s="16">
        <v>2.4437927663734114E-2</v>
      </c>
      <c r="K22" s="16">
        <v>9.3751221896383186E-2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x14ac:dyDescent="0.2">
      <c r="A23" s="2" t="s">
        <v>2</v>
      </c>
      <c r="B23" s="2">
        <v>4</v>
      </c>
      <c r="C23" s="2" t="s">
        <v>64</v>
      </c>
      <c r="D23" s="15" t="s">
        <v>54</v>
      </c>
      <c r="E23" s="15" t="s">
        <v>61</v>
      </c>
      <c r="F23" s="16">
        <v>1.04</v>
      </c>
      <c r="G23" s="16">
        <v>3.2160000000000001E-2</v>
      </c>
      <c r="H23" s="16">
        <v>9.6359999999999987E-2</v>
      </c>
      <c r="I23" s="16">
        <v>0.12852</v>
      </c>
      <c r="J23" s="16">
        <v>0.69376199999999999</v>
      </c>
      <c r="K23" s="16">
        <v>0.82228200000000007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x14ac:dyDescent="0.2">
      <c r="A24" s="2" t="s">
        <v>3</v>
      </c>
      <c r="B24" s="2">
        <v>4</v>
      </c>
      <c r="C24" s="2" t="s">
        <v>65</v>
      </c>
      <c r="D24" s="15" t="s">
        <v>54</v>
      </c>
      <c r="E24" s="15" t="s">
        <v>61</v>
      </c>
      <c r="F24" s="16">
        <v>1.2128712871287128</v>
      </c>
      <c r="G24" s="16">
        <v>2.3643564356435644E-2</v>
      </c>
      <c r="H24" s="16">
        <v>5.7631188118811884E-2</v>
      </c>
      <c r="I24" s="16">
        <v>8.1274752475247528E-2</v>
      </c>
      <c r="J24" s="16">
        <v>0.7344985396039605</v>
      </c>
      <c r="K24" s="16">
        <v>0.81577329207920801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x14ac:dyDescent="0.2">
      <c r="A25" s="2" t="s">
        <v>4</v>
      </c>
      <c r="B25" s="2">
        <v>4</v>
      </c>
      <c r="C25" s="2" t="s">
        <v>66</v>
      </c>
      <c r="D25" s="15" t="s">
        <v>54</v>
      </c>
      <c r="E25" s="15" t="s">
        <v>61</v>
      </c>
      <c r="F25" s="16">
        <v>1.3336663336663339</v>
      </c>
      <c r="G25" s="16">
        <v>3.3723776223776224E-2</v>
      </c>
      <c r="H25" s="16">
        <v>6.230019980019981E-2</v>
      </c>
      <c r="I25" s="16">
        <v>9.6023976023976026E-2</v>
      </c>
      <c r="J25" s="16">
        <v>0.62440961538461537</v>
      </c>
      <c r="K25" s="16">
        <v>0.72043359140859142</v>
      </c>
      <c r="L25" s="19" t="s">
        <v>111</v>
      </c>
      <c r="M25" s="19" t="s">
        <v>112</v>
      </c>
      <c r="N25" s="20" t="s">
        <v>113</v>
      </c>
      <c r="O25" s="19" t="s">
        <v>111</v>
      </c>
      <c r="P25" s="19" t="s">
        <v>112</v>
      </c>
      <c r="Q25" s="20" t="s">
        <v>113</v>
      </c>
      <c r="R25" s="19" t="s">
        <v>111</v>
      </c>
      <c r="S25" s="19" t="s">
        <v>112</v>
      </c>
      <c r="T25" s="20" t="s">
        <v>113</v>
      </c>
      <c r="U25" s="20" t="s">
        <v>111</v>
      </c>
      <c r="V25" s="20" t="s">
        <v>112</v>
      </c>
      <c r="W25" s="20" t="s">
        <v>113</v>
      </c>
    </row>
    <row r="26" spans="1:23" x14ac:dyDescent="0.2">
      <c r="A26" s="2" t="s">
        <v>5</v>
      </c>
      <c r="B26" s="2">
        <v>4</v>
      </c>
      <c r="C26" s="2" t="s">
        <v>67</v>
      </c>
      <c r="D26" s="15" t="s">
        <v>54</v>
      </c>
      <c r="E26" s="15" t="s">
        <v>61</v>
      </c>
      <c r="F26" s="16">
        <v>1.1565304087736792</v>
      </c>
      <c r="G26" s="16">
        <v>2.395812562313061E-2</v>
      </c>
      <c r="H26" s="16">
        <v>5.1994017946161514E-2</v>
      </c>
      <c r="I26" s="16">
        <v>7.5952143569292127E-2</v>
      </c>
      <c r="J26" s="16">
        <v>0.9031832751744765</v>
      </c>
      <c r="K26" s="16">
        <v>0.97913541874376864</v>
      </c>
      <c r="L26" s="17">
        <f>AVERAGE(F21:F26)</f>
        <v>1.0901945844992442</v>
      </c>
      <c r="M26" s="17">
        <f>STDEV(F21:F26)</f>
        <v>0.21492884410801633</v>
      </c>
      <c r="N26" s="17">
        <f>+M26/(6^(1/2))</f>
        <v>8.7744333178471787E-2</v>
      </c>
      <c r="O26" s="17">
        <f>AVERAGE(I21:I26)</f>
        <v>8.8688812342440637E-2</v>
      </c>
      <c r="P26" s="17">
        <f>STDEV(I21:I26)</f>
        <v>2.1407013111365978E-2</v>
      </c>
      <c r="Q26" s="17">
        <f>+P26/(6^(1/2))</f>
        <v>8.7393765066526626E-3</v>
      </c>
      <c r="R26" s="17">
        <f>AVERAGE(J21:J26)</f>
        <v>0.67778700811360959</v>
      </c>
      <c r="S26" s="17">
        <f>STDEV(J21:J26)</f>
        <v>0.36082646848542255</v>
      </c>
      <c r="T26" s="17">
        <f>+S26/(6^(1/2))</f>
        <v>0.14730678891328672</v>
      </c>
      <c r="U26" s="17">
        <f>AVERAGE(K21:K26)</f>
        <v>0.76647582045605012</v>
      </c>
      <c r="V26" s="17">
        <f>STDEV(K21:K26)</f>
        <v>0.36503446883314822</v>
      </c>
      <c r="W26" s="17">
        <f>+V26/(6^(1/2))</f>
        <v>0.14902469786151706</v>
      </c>
    </row>
    <row r="27" spans="1:23" x14ac:dyDescent="0.2">
      <c r="A27" s="2" t="s">
        <v>24</v>
      </c>
      <c r="B27" s="2">
        <v>5</v>
      </c>
      <c r="C27" s="2" t="s">
        <v>86</v>
      </c>
      <c r="D27" s="14" t="s">
        <v>58</v>
      </c>
      <c r="E27" s="14" t="s">
        <v>61</v>
      </c>
      <c r="F27" s="16">
        <v>1.0714285714285714</v>
      </c>
      <c r="G27" s="16">
        <v>4.024553571428572E-2</v>
      </c>
      <c r="H27" s="16">
        <v>4.9320436507936515E-2</v>
      </c>
      <c r="I27" s="16">
        <v>8.9565972222222248E-2</v>
      </c>
      <c r="J27" s="16">
        <v>4.0183595982142863</v>
      </c>
      <c r="K27" s="16">
        <v>4.1079255704365085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x14ac:dyDescent="0.2">
      <c r="A28" s="2" t="s">
        <v>25</v>
      </c>
      <c r="B28" s="2">
        <v>5</v>
      </c>
      <c r="C28" s="2" t="s">
        <v>87</v>
      </c>
      <c r="D28" s="14" t="s">
        <v>58</v>
      </c>
      <c r="E28" s="14" t="s">
        <v>61</v>
      </c>
      <c r="F28" s="16">
        <v>1.0196078431372551</v>
      </c>
      <c r="G28" s="16">
        <v>4.4441176470588241E-2</v>
      </c>
      <c r="H28" s="16">
        <v>7.3877450980392154E-2</v>
      </c>
      <c r="I28" s="16">
        <v>0.1183186274509804</v>
      </c>
      <c r="J28" s="16">
        <v>4.7774075000000007</v>
      </c>
      <c r="K28" s="16">
        <v>4.8957261274509802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 x14ac:dyDescent="0.2">
      <c r="A29" s="2" t="s">
        <v>26</v>
      </c>
      <c r="B29" s="2">
        <v>5</v>
      </c>
      <c r="C29" s="2" t="s">
        <v>88</v>
      </c>
      <c r="D29" s="14" t="s">
        <v>58</v>
      </c>
      <c r="E29" s="14" t="s">
        <v>61</v>
      </c>
      <c r="F29" s="16">
        <v>0.8785784797630799</v>
      </c>
      <c r="G29" s="16">
        <v>4.5839091806515297E-2</v>
      </c>
      <c r="H29" s="16">
        <v>8.431391905231983E-2</v>
      </c>
      <c r="I29" s="16">
        <v>0.13015301085883513</v>
      </c>
      <c r="J29" s="16">
        <v>2.4406532576505429</v>
      </c>
      <c r="K29" s="16">
        <v>2.5708062685093775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x14ac:dyDescent="0.2">
      <c r="A30" s="2" t="s">
        <v>27</v>
      </c>
      <c r="B30" s="2">
        <v>5</v>
      </c>
      <c r="C30" s="2" t="s">
        <v>89</v>
      </c>
      <c r="D30" s="14" t="s">
        <v>58</v>
      </c>
      <c r="E30" s="14" t="s">
        <v>61</v>
      </c>
      <c r="F30" s="16">
        <v>2.4975124378109452</v>
      </c>
      <c r="G30" s="16">
        <v>3.2228855721393029E-2</v>
      </c>
      <c r="H30" s="16">
        <v>9.0691542288557206E-2</v>
      </c>
      <c r="I30" s="16">
        <v>0.12292039800995024</v>
      </c>
      <c r="J30" s="16">
        <v>4.7524626865671644</v>
      </c>
      <c r="K30" s="16">
        <v>4.8753830845771144</v>
      </c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x14ac:dyDescent="0.2">
      <c r="A31" s="2" t="s">
        <v>28</v>
      </c>
      <c r="B31" s="2">
        <v>5</v>
      </c>
      <c r="C31" s="2" t="s">
        <v>90</v>
      </c>
      <c r="D31" s="14" t="s">
        <v>58</v>
      </c>
      <c r="E31" s="14" t="s">
        <v>61</v>
      </c>
      <c r="F31" s="16">
        <v>1.8671799807507219</v>
      </c>
      <c r="G31" s="16">
        <v>3.5565447545717034E-2</v>
      </c>
      <c r="H31" s="16">
        <v>5.0570259865255061E-2</v>
      </c>
      <c r="I31" s="16">
        <v>8.6135707410972095E-2</v>
      </c>
      <c r="J31" s="16">
        <v>4.2013679740134746</v>
      </c>
      <c r="K31" s="16">
        <v>4.2875036814244458</v>
      </c>
      <c r="L31" s="19" t="s">
        <v>111</v>
      </c>
      <c r="M31" s="19" t="s">
        <v>112</v>
      </c>
      <c r="N31" s="20" t="s">
        <v>113</v>
      </c>
      <c r="O31" s="19" t="s">
        <v>111</v>
      </c>
      <c r="P31" s="19" t="s">
        <v>112</v>
      </c>
      <c r="Q31" s="20" t="s">
        <v>113</v>
      </c>
      <c r="R31" s="19" t="s">
        <v>111</v>
      </c>
      <c r="S31" s="19" t="s">
        <v>112</v>
      </c>
      <c r="T31" s="20" t="s">
        <v>113</v>
      </c>
      <c r="U31" s="20" t="s">
        <v>111</v>
      </c>
      <c r="V31" s="20" t="s">
        <v>112</v>
      </c>
      <c r="W31" s="20" t="s">
        <v>113</v>
      </c>
    </row>
    <row r="32" spans="1:23" x14ac:dyDescent="0.2">
      <c r="A32" s="2" t="s">
        <v>29</v>
      </c>
      <c r="B32" s="2">
        <v>5</v>
      </c>
      <c r="C32" s="2" t="s">
        <v>91</v>
      </c>
      <c r="D32" s="14" t="s">
        <v>58</v>
      </c>
      <c r="E32" s="14" t="s">
        <v>61</v>
      </c>
      <c r="F32" s="16">
        <v>2.2979041916167668</v>
      </c>
      <c r="G32" s="16">
        <v>3.3273453093812383E-2</v>
      </c>
      <c r="H32" s="16">
        <v>5.9820359281437134E-2</v>
      </c>
      <c r="I32" s="16">
        <v>9.3093812375249496E-2</v>
      </c>
      <c r="J32" s="16">
        <v>4.4481214820359281</v>
      </c>
      <c r="K32" s="16">
        <v>4.5412152944111783</v>
      </c>
      <c r="L32" s="17">
        <f>AVERAGE(F27:F32)</f>
        <v>1.6053685840845564</v>
      </c>
      <c r="M32" s="17">
        <f>STDEV(F27:F32)</f>
        <v>0.7071778940769996</v>
      </c>
      <c r="N32" s="17">
        <f>+M32/(6^(1/2))</f>
        <v>0.28870416631076989</v>
      </c>
      <c r="O32" s="17">
        <f>AVERAGE(I27:I32)</f>
        <v>0.10669792138803492</v>
      </c>
      <c r="P32" s="17">
        <f>STDEV(I27:I32)</f>
        <v>1.9233984959562935E-2</v>
      </c>
      <c r="Q32" s="17">
        <f>+P32/(6^(1/2))</f>
        <v>7.8522414785492222E-3</v>
      </c>
      <c r="R32" s="17">
        <f>AVERAGE(J27:J32)</f>
        <v>4.1063954164135659</v>
      </c>
      <c r="S32" s="17">
        <f>STDEV(J27:J32)</f>
        <v>0.86901137728709521</v>
      </c>
      <c r="T32" s="17">
        <f>+S32/(6^(1/2))</f>
        <v>0.35477240917110375</v>
      </c>
      <c r="U32" s="17">
        <f>AVERAGE(K27:K32)</f>
        <v>4.2130933378016007</v>
      </c>
      <c r="V32" s="17">
        <f>STDEV(K27:K32)</f>
        <v>0.863247731429725</v>
      </c>
      <c r="W32" s="17">
        <f>+V32/(6^(1/2))</f>
        <v>0.3524194106029932</v>
      </c>
    </row>
    <row r="33" spans="1:23" x14ac:dyDescent="0.2">
      <c r="A33" s="2" t="s">
        <v>12</v>
      </c>
      <c r="B33" s="2">
        <v>6</v>
      </c>
      <c r="C33" s="2" t="s">
        <v>74</v>
      </c>
      <c r="D33" s="15" t="s">
        <v>56</v>
      </c>
      <c r="E33" s="15" t="s">
        <v>61</v>
      </c>
      <c r="F33" s="16">
        <v>1.0922090729783036</v>
      </c>
      <c r="G33" s="16">
        <v>0.10653846153846154</v>
      </c>
      <c r="H33" s="16">
        <v>0.37946499013806706</v>
      </c>
      <c r="I33" s="16">
        <v>0.48600345167652853</v>
      </c>
      <c r="J33" s="16">
        <v>2.6404226331360943</v>
      </c>
      <c r="K33" s="16">
        <v>3.1264260848126231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x14ac:dyDescent="0.2">
      <c r="A34" s="2" t="s">
        <v>13</v>
      </c>
      <c r="B34" s="2">
        <v>6</v>
      </c>
      <c r="C34" s="2" t="s">
        <v>75</v>
      </c>
      <c r="D34" s="15" t="s">
        <v>56</v>
      </c>
      <c r="E34" s="15" t="s">
        <v>61</v>
      </c>
      <c r="F34" s="16">
        <v>2.6015857284440038</v>
      </c>
      <c r="G34" s="16">
        <v>3.1835976214073344E-2</v>
      </c>
      <c r="H34" s="16">
        <v>5.7172943508424175E-2</v>
      </c>
      <c r="I34" s="16">
        <v>8.9008919722497512E-2</v>
      </c>
      <c r="J34" s="16">
        <v>2.1209313181367695</v>
      </c>
      <c r="K34" s="16">
        <v>2.209940237859267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spans="1:23" x14ac:dyDescent="0.2">
      <c r="A35" s="2" t="s">
        <v>14</v>
      </c>
      <c r="B35" s="2">
        <v>6</v>
      </c>
      <c r="C35" s="2" t="s">
        <v>76</v>
      </c>
      <c r="D35" s="15" t="s">
        <v>56</v>
      </c>
      <c r="E35" s="15" t="s">
        <v>61</v>
      </c>
      <c r="F35" s="16">
        <v>1.5463147410358566</v>
      </c>
      <c r="G35" s="16">
        <v>2.8436254980079682E-2</v>
      </c>
      <c r="H35" s="16">
        <v>3.7253486055776892E-2</v>
      </c>
      <c r="I35" s="16">
        <v>6.5689741035856578E-2</v>
      </c>
      <c r="J35" s="16">
        <v>1.5265139193227091</v>
      </c>
      <c r="K35" s="16">
        <v>1.5922036603585659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spans="1:23" x14ac:dyDescent="0.2">
      <c r="A36" s="2" t="s">
        <v>15</v>
      </c>
      <c r="B36" s="2">
        <v>6</v>
      </c>
      <c r="C36" s="2" t="s">
        <v>77</v>
      </c>
      <c r="D36" s="15" t="s">
        <v>56</v>
      </c>
      <c r="E36" s="15" t="s">
        <v>61</v>
      </c>
      <c r="F36" s="16">
        <v>2.2661691542288556</v>
      </c>
      <c r="G36" s="16">
        <v>3.4233830845771147E-2</v>
      </c>
      <c r="H36" s="16">
        <v>4.2194029850746266E-2</v>
      </c>
      <c r="I36" s="16">
        <v>7.6427860696517413E-2</v>
      </c>
      <c r="J36" s="16">
        <v>0.95614992537313426</v>
      </c>
      <c r="K36" s="16">
        <v>1.0325777860696517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spans="1:23" x14ac:dyDescent="0.2">
      <c r="A37" s="2" t="s">
        <v>16</v>
      </c>
      <c r="B37" s="2">
        <v>6</v>
      </c>
      <c r="C37" s="2" t="s">
        <v>78</v>
      </c>
      <c r="D37" s="15" t="s">
        <v>56</v>
      </c>
      <c r="E37" s="15" t="s">
        <v>61</v>
      </c>
      <c r="F37" s="16">
        <v>1.5776458951533137</v>
      </c>
      <c r="G37" s="16">
        <v>3.3128090999010887E-2</v>
      </c>
      <c r="H37" s="16">
        <v>4.6896636993076175E-2</v>
      </c>
      <c r="I37" s="16">
        <v>8.0024727992087055E-2</v>
      </c>
      <c r="J37" s="16">
        <v>0.95204488130563802</v>
      </c>
      <c r="K37" s="16">
        <v>1.0320696092977253</v>
      </c>
      <c r="L37" s="19" t="s">
        <v>111</v>
      </c>
      <c r="M37" s="19" t="s">
        <v>112</v>
      </c>
      <c r="N37" s="20" t="s">
        <v>113</v>
      </c>
      <c r="O37" s="19" t="s">
        <v>111</v>
      </c>
      <c r="P37" s="19" t="s">
        <v>112</v>
      </c>
      <c r="Q37" s="20" t="s">
        <v>113</v>
      </c>
      <c r="R37" s="19" t="s">
        <v>111</v>
      </c>
      <c r="S37" s="19" t="s">
        <v>112</v>
      </c>
      <c r="T37" s="20" t="s">
        <v>113</v>
      </c>
      <c r="U37" s="20" t="s">
        <v>111</v>
      </c>
      <c r="V37" s="20" t="s">
        <v>112</v>
      </c>
      <c r="W37" s="20" t="s">
        <v>113</v>
      </c>
    </row>
    <row r="38" spans="1:23" x14ac:dyDescent="0.2">
      <c r="A38" s="2" t="s">
        <v>17</v>
      </c>
      <c r="B38" s="2">
        <v>6</v>
      </c>
      <c r="C38" s="2" t="s">
        <v>79</v>
      </c>
      <c r="D38" s="15" t="s">
        <v>56</v>
      </c>
      <c r="E38" s="15" t="s">
        <v>61</v>
      </c>
      <c r="F38" s="16">
        <v>2.1731536926147705</v>
      </c>
      <c r="G38" s="16">
        <v>3.1868762475049897E-2</v>
      </c>
      <c r="H38" s="16">
        <v>4.9189121756487028E-2</v>
      </c>
      <c r="I38" s="16">
        <v>8.1057884231536939E-2</v>
      </c>
      <c r="J38" s="16">
        <v>2.1748988023952096</v>
      </c>
      <c r="K38" s="16">
        <v>2.2559566866267464</v>
      </c>
      <c r="L38" s="17">
        <f>AVERAGE(F33:F38)</f>
        <v>1.8761797140758505</v>
      </c>
      <c r="M38" s="17">
        <f>STDEV(F33:F38)</f>
        <v>0.56196841559355082</v>
      </c>
      <c r="N38" s="17">
        <f>+M38/(6^(1/2))</f>
        <v>0.22942264496075285</v>
      </c>
      <c r="O38" s="17">
        <f>AVERAGE(I33:I38)</f>
        <v>0.14636876422583733</v>
      </c>
      <c r="P38" s="17">
        <f>STDEV(I33:I38)</f>
        <v>0.16655914843681099</v>
      </c>
      <c r="Q38" s="17">
        <f>+P38/(6^(1/2))</f>
        <v>6.7997487610444898E-2</v>
      </c>
      <c r="R38" s="17">
        <f>AVERAGE(J33:J38)</f>
        <v>1.7284935799449255</v>
      </c>
      <c r="S38" s="17">
        <f>STDEV(J33:J38)</f>
        <v>0.69643128659232167</v>
      </c>
      <c r="T38" s="17">
        <f>+S38/(6^(1/2))</f>
        <v>0.28431688217686402</v>
      </c>
      <c r="U38" s="17">
        <f>AVERAGE(K33:K38)</f>
        <v>1.8748623441707633</v>
      </c>
      <c r="V38" s="17">
        <f>STDEV(K33:K38)</f>
        <v>0.81529880312495595</v>
      </c>
      <c r="W38" s="17">
        <f>+V38/(6^(1/2))</f>
        <v>0.33284434259299689</v>
      </c>
    </row>
    <row r="39" spans="1:23" x14ac:dyDescent="0.2">
      <c r="A39" s="2" t="s">
        <v>42</v>
      </c>
      <c r="B39" s="2">
        <v>7</v>
      </c>
      <c r="C39" s="2" t="s">
        <v>104</v>
      </c>
      <c r="D39" s="14" t="s">
        <v>60</v>
      </c>
      <c r="E39" s="14" t="s">
        <v>61</v>
      </c>
      <c r="F39" s="16">
        <v>1.7309777227722773</v>
      </c>
      <c r="G39" s="16">
        <v>4.2014851485148517E-2</v>
      </c>
      <c r="H39" s="16">
        <v>4.0584158415841579E-2</v>
      </c>
      <c r="I39" s="16">
        <v>8.2599009900990089E-2</v>
      </c>
      <c r="J39" s="16">
        <v>8.4862171039603975</v>
      </c>
      <c r="K39" s="16">
        <v>8.5688161138613879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spans="1:23" x14ac:dyDescent="0.2">
      <c r="A40" s="2" t="s">
        <v>43</v>
      </c>
      <c r="B40" s="2">
        <v>7</v>
      </c>
      <c r="C40" s="2" t="s">
        <v>105</v>
      </c>
      <c r="D40" s="14" t="s">
        <v>60</v>
      </c>
      <c r="E40" s="14" t="s">
        <v>61</v>
      </c>
      <c r="F40" s="16">
        <v>1.8407203389830509</v>
      </c>
      <c r="G40" s="16">
        <v>3.8738783649052845E-2</v>
      </c>
      <c r="H40" s="16">
        <v>6.9212362911266215E-2</v>
      </c>
      <c r="I40" s="16">
        <v>0.10795114656031907</v>
      </c>
      <c r="J40" s="16">
        <v>3.5855376370887337</v>
      </c>
      <c r="K40" s="16">
        <v>3.6934887836490531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x14ac:dyDescent="0.2">
      <c r="A41" s="2" t="s">
        <v>44</v>
      </c>
      <c r="B41" s="2">
        <v>7</v>
      </c>
      <c r="C41" s="2" t="s">
        <v>106</v>
      </c>
      <c r="D41" s="14" t="s">
        <v>60</v>
      </c>
      <c r="E41" s="14" t="s">
        <v>61</v>
      </c>
      <c r="F41" s="16">
        <v>2.0118121301775149</v>
      </c>
      <c r="G41" s="16">
        <v>4.4176528599605525E-2</v>
      </c>
      <c r="H41" s="16">
        <v>6.127958579881658E-2</v>
      </c>
      <c r="I41" s="16">
        <v>0.10545611439842209</v>
      </c>
      <c r="J41" s="16">
        <v>7.6178698224852059</v>
      </c>
      <c r="K41" s="16">
        <v>7.7233259368836293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spans="1:23" x14ac:dyDescent="0.2">
      <c r="A42" s="2" t="s">
        <v>45</v>
      </c>
      <c r="B42" s="2">
        <v>7</v>
      </c>
      <c r="C42" s="2" t="s">
        <v>107</v>
      </c>
      <c r="D42" s="14" t="s">
        <v>60</v>
      </c>
      <c r="E42" s="14" t="s">
        <v>61</v>
      </c>
      <c r="F42" s="16">
        <v>1.6747878048780489</v>
      </c>
      <c r="G42" s="16">
        <v>4.2475609756097564E-2</v>
      </c>
      <c r="H42" s="16">
        <v>6.0463414634146347E-2</v>
      </c>
      <c r="I42" s="16">
        <v>0.10293902439024391</v>
      </c>
      <c r="J42" s="16">
        <v>10.252772121951217</v>
      </c>
      <c r="K42" s="16">
        <v>10.355711146341463</v>
      </c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spans="1:23" x14ac:dyDescent="0.2">
      <c r="A43" s="2" t="s">
        <v>46</v>
      </c>
      <c r="B43" s="2">
        <v>7</v>
      </c>
      <c r="C43" s="2" t="s">
        <v>108</v>
      </c>
      <c r="D43" s="14" t="s">
        <v>60</v>
      </c>
      <c r="E43" s="14" t="s">
        <v>61</v>
      </c>
      <c r="F43" s="16">
        <v>4.1401345962113663</v>
      </c>
      <c r="G43" s="16">
        <v>4.9790628115653046E-2</v>
      </c>
      <c r="H43" s="16">
        <v>5.6034396809571292E-2</v>
      </c>
      <c r="I43" s="16">
        <v>0.10582502492522435</v>
      </c>
      <c r="J43" s="16">
        <v>9.6240655782652045</v>
      </c>
      <c r="K43" s="16">
        <v>9.7298906031904302</v>
      </c>
      <c r="L43" s="19" t="s">
        <v>111</v>
      </c>
      <c r="M43" s="19" t="s">
        <v>112</v>
      </c>
      <c r="N43" s="20" t="s">
        <v>113</v>
      </c>
      <c r="O43" s="19" t="s">
        <v>111</v>
      </c>
      <c r="P43" s="19" t="s">
        <v>112</v>
      </c>
      <c r="Q43" s="20" t="s">
        <v>113</v>
      </c>
      <c r="R43" s="19" t="s">
        <v>111</v>
      </c>
      <c r="S43" s="19" t="s">
        <v>112</v>
      </c>
      <c r="T43" s="20" t="s">
        <v>113</v>
      </c>
      <c r="U43" s="20" t="s">
        <v>111</v>
      </c>
      <c r="V43" s="20" t="s">
        <v>112</v>
      </c>
      <c r="W43" s="20" t="s">
        <v>113</v>
      </c>
    </row>
    <row r="44" spans="1:23" x14ac:dyDescent="0.2">
      <c r="A44" s="2" t="s">
        <v>47</v>
      </c>
      <c r="B44" s="2">
        <v>7</v>
      </c>
      <c r="C44" s="2" t="s">
        <v>109</v>
      </c>
      <c r="D44" s="14" t="s">
        <v>60</v>
      </c>
      <c r="E44" s="14" t="s">
        <v>61</v>
      </c>
      <c r="F44" s="16">
        <v>2.999248269040554</v>
      </c>
      <c r="G44" s="16">
        <v>5.4038081107814058E-2</v>
      </c>
      <c r="H44" s="16">
        <v>6.588278931750742E-2</v>
      </c>
      <c r="I44" s="16">
        <v>0.11992087042532146</v>
      </c>
      <c r="J44" s="16">
        <v>6.7146350148367961</v>
      </c>
      <c r="K44" s="16">
        <v>6.8345558852621178</v>
      </c>
      <c r="L44" s="17">
        <f>AVERAGE(F39:F44)</f>
        <v>2.3996134770104689</v>
      </c>
      <c r="M44" s="17">
        <f>STDEV(F39:F44)</f>
        <v>0.98225995554789647</v>
      </c>
      <c r="N44" s="17">
        <f>+M44/(6^(1/2))</f>
        <v>0.40100594764353886</v>
      </c>
      <c r="O44" s="17">
        <f>AVERAGE(I39:I44)</f>
        <v>0.10411519843342017</v>
      </c>
      <c r="P44" s="17">
        <f>STDEV(I39:I44)</f>
        <v>1.2112679982134474E-2</v>
      </c>
      <c r="Q44" s="17">
        <f>+P44/(6^(1/2))</f>
        <v>4.9449808956422538E-3</v>
      </c>
      <c r="R44" s="17">
        <f>AVERAGE(J39:J44)</f>
        <v>7.7135162130979253</v>
      </c>
      <c r="S44" s="17">
        <f>STDEV(J39:J44)</f>
        <v>2.3975906705855738</v>
      </c>
      <c r="T44" s="17">
        <f>+S44/(6^(1/2))</f>
        <v>0.97881229249866752</v>
      </c>
      <c r="U44" s="17">
        <f>AVERAGE(K39:K44)</f>
        <v>7.8176314115313472</v>
      </c>
      <c r="V44" s="17">
        <f>STDEV(K39:K44)</f>
        <v>2.39360589242954</v>
      </c>
      <c r="W44" s="17">
        <f>+V44/(6^(1/2))</f>
        <v>0.97718551362858896</v>
      </c>
    </row>
    <row r="45" spans="1:23" x14ac:dyDescent="0.2">
      <c r="A45" s="2" t="s">
        <v>6</v>
      </c>
      <c r="B45" s="2">
        <v>8</v>
      </c>
      <c r="C45" s="2" t="s">
        <v>68</v>
      </c>
      <c r="D45" s="15" t="s">
        <v>55</v>
      </c>
      <c r="E45" s="15" t="s">
        <v>61</v>
      </c>
      <c r="F45" s="16">
        <v>2.2615535889872174</v>
      </c>
      <c r="G45" s="16">
        <v>4.2062438544739435E-2</v>
      </c>
      <c r="H45" s="16">
        <v>6.3006391347099316E-2</v>
      </c>
      <c r="I45" s="16">
        <v>0.10506882989183876</v>
      </c>
      <c r="J45" s="16">
        <v>6.573634513274337</v>
      </c>
      <c r="K45" s="16">
        <v>6.678703343166176</v>
      </c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spans="1:23" x14ac:dyDescent="0.2">
      <c r="A46" s="2" t="s">
        <v>7</v>
      </c>
      <c r="B46" s="2">
        <v>8</v>
      </c>
      <c r="C46" s="2" t="s">
        <v>69</v>
      </c>
      <c r="D46" s="15" t="s">
        <v>55</v>
      </c>
      <c r="E46" s="15" t="s">
        <v>61</v>
      </c>
      <c r="F46" s="16">
        <v>1.325</v>
      </c>
      <c r="G46" s="16">
        <v>2.83225E-2</v>
      </c>
      <c r="H46" s="16">
        <v>5.2739999999999988E-2</v>
      </c>
      <c r="I46" s="16">
        <v>8.1062499999999996E-2</v>
      </c>
      <c r="J46" s="16">
        <v>7.9684815750000002</v>
      </c>
      <c r="K46" s="16">
        <v>8.049544075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spans="1:23" x14ac:dyDescent="0.2">
      <c r="A47" s="2" t="s">
        <v>8</v>
      </c>
      <c r="B47" s="2">
        <v>8</v>
      </c>
      <c r="C47" s="2" t="s">
        <v>70</v>
      </c>
      <c r="D47" s="15" t="s">
        <v>55</v>
      </c>
      <c r="E47" s="15" t="s">
        <v>61</v>
      </c>
      <c r="F47" s="16">
        <v>2.1987051792828685</v>
      </c>
      <c r="G47" s="16">
        <v>2.6583665338645417E-2</v>
      </c>
      <c r="H47" s="16">
        <v>3.440737051792829E-2</v>
      </c>
      <c r="I47" s="16">
        <v>6.0991035856573714E-2</v>
      </c>
      <c r="J47" s="16">
        <v>4.9467966633466149</v>
      </c>
      <c r="K47" s="16">
        <v>5.0077876992031873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1:23" x14ac:dyDescent="0.2">
      <c r="A48" s="2" t="s">
        <v>9</v>
      </c>
      <c r="B48" s="2">
        <v>8</v>
      </c>
      <c r="C48" s="2" t="s">
        <v>71</v>
      </c>
      <c r="D48" s="15" t="s">
        <v>55</v>
      </c>
      <c r="E48" s="15" t="s">
        <v>61</v>
      </c>
      <c r="F48" s="16">
        <v>2.0879120879120876</v>
      </c>
      <c r="G48" s="16">
        <v>2.783966033966034E-2</v>
      </c>
      <c r="H48" s="16">
        <v>3.1685814185814183E-2</v>
      </c>
      <c r="I48" s="16">
        <v>5.9525474525474527E-2</v>
      </c>
      <c r="J48" s="16">
        <v>3.1529223776223776</v>
      </c>
      <c r="K48" s="16">
        <v>3.2124478521478519</v>
      </c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3" x14ac:dyDescent="0.2">
      <c r="A49" s="2" t="s">
        <v>10</v>
      </c>
      <c r="B49" s="2">
        <v>8</v>
      </c>
      <c r="C49" s="2" t="s">
        <v>72</v>
      </c>
      <c r="D49" s="15" t="s">
        <v>55</v>
      </c>
      <c r="E49" s="15" t="s">
        <v>61</v>
      </c>
      <c r="F49" s="16">
        <v>1.3235294117647061</v>
      </c>
      <c r="G49" s="16">
        <v>4.1851944167497511E-2</v>
      </c>
      <c r="H49" s="16">
        <v>3.4494017946161512E-2</v>
      </c>
      <c r="I49" s="16">
        <v>7.6345962113659016E-2</v>
      </c>
      <c r="J49" s="16">
        <v>4.3474736291126623</v>
      </c>
      <c r="K49" s="16">
        <v>4.4238195912263212</v>
      </c>
      <c r="L49" s="19" t="s">
        <v>111</v>
      </c>
      <c r="M49" s="19" t="s">
        <v>112</v>
      </c>
      <c r="N49" s="20" t="s">
        <v>113</v>
      </c>
      <c r="O49" s="19" t="s">
        <v>111</v>
      </c>
      <c r="P49" s="19" t="s">
        <v>112</v>
      </c>
      <c r="Q49" s="20" t="s">
        <v>113</v>
      </c>
      <c r="R49" s="19" t="s">
        <v>111</v>
      </c>
      <c r="S49" s="19" t="s">
        <v>112</v>
      </c>
      <c r="T49" s="20" t="s">
        <v>113</v>
      </c>
      <c r="U49" s="20" t="s">
        <v>111</v>
      </c>
      <c r="V49" s="20" t="s">
        <v>112</v>
      </c>
      <c r="W49" s="20" t="s">
        <v>113</v>
      </c>
    </row>
    <row r="50" spans="1:23" x14ac:dyDescent="0.2">
      <c r="A50" s="2" t="s">
        <v>11</v>
      </c>
      <c r="B50" s="2">
        <v>8</v>
      </c>
      <c r="C50" s="2" t="s">
        <v>73</v>
      </c>
      <c r="D50" s="15" t="s">
        <v>55</v>
      </c>
      <c r="E50" s="15" t="s">
        <v>61</v>
      </c>
      <c r="F50" s="16">
        <v>1.364306784660767</v>
      </c>
      <c r="G50" s="16">
        <v>2.91937069813176E-2</v>
      </c>
      <c r="H50" s="16">
        <v>5.1133235004916427E-2</v>
      </c>
      <c r="I50" s="16">
        <v>8.0326941986234038E-2</v>
      </c>
      <c r="J50" s="16">
        <v>7.684594690265488</v>
      </c>
      <c r="K50" s="16">
        <v>7.7649216322517214</v>
      </c>
      <c r="L50" s="17">
        <f>AVERAGE(F45:F50)</f>
        <v>1.7601678421012747</v>
      </c>
      <c r="M50" s="17">
        <f>STDEV(F45:F50)</f>
        <v>0.46644380162857069</v>
      </c>
      <c r="N50" s="17">
        <f>+M50/(6^(1/2))</f>
        <v>0.19042488461232923</v>
      </c>
      <c r="O50" s="17">
        <f>AVERAGE(I45:I50)</f>
        <v>7.7220124062296669E-2</v>
      </c>
      <c r="P50" s="17">
        <f>STDEV(I45:I50)</f>
        <v>1.6596473554174471E-2</v>
      </c>
      <c r="Q50" s="17">
        <f>+P50/(6^(1/2))</f>
        <v>6.7754819562204412E-3</v>
      </c>
      <c r="R50" s="17">
        <f>AVERAGE(J45:J50)</f>
        <v>5.7789839081035801</v>
      </c>
      <c r="S50" s="17">
        <f>STDEV(J45:J50)</f>
        <v>1.9336327739155095</v>
      </c>
      <c r="T50" s="17">
        <f>+S50/(6^(1/2))</f>
        <v>0.78940227433590415</v>
      </c>
      <c r="U50" s="17">
        <f>AVERAGE(K45:K50)</f>
        <v>5.8562040321658761</v>
      </c>
      <c r="V50" s="17">
        <f>STDEV(K45:K50)</f>
        <v>1.9437814042242565</v>
      </c>
      <c r="W50" s="17">
        <f>+V50/(6^(1/2))</f>
        <v>0.79354543530999988</v>
      </c>
    </row>
    <row r="51" spans="1:23" x14ac:dyDescent="0.2">
      <c r="A51" s="4"/>
      <c r="B51" s="4"/>
      <c r="C51" s="4"/>
      <c r="D51" s="7"/>
      <c r="E51" s="4"/>
      <c r="F51" s="10"/>
      <c r="G51" s="10"/>
      <c r="H51" s="10"/>
      <c r="I51" s="10"/>
      <c r="J51" s="10"/>
      <c r="K51" s="10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x14ac:dyDescent="0.2"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x14ac:dyDescent="0.2"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x14ac:dyDescent="0.2"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x14ac:dyDescent="0.2"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</sheetData>
  <phoneticPr fontId="18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anains18</dc:creator>
  <cp:lastModifiedBy>Microsoft Office User</cp:lastModifiedBy>
  <dcterms:created xsi:type="dcterms:W3CDTF">2019-04-02T12:06:45Z</dcterms:created>
  <dcterms:modified xsi:type="dcterms:W3CDTF">2021-10-10T06:28:15Z</dcterms:modified>
</cp:coreProperties>
</file>